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AB3F3A1F-C090-4C42-87C6-9C3904841752}" xr6:coauthVersionLast="47" xr6:coauthVersionMax="47" xr10:uidLastSave="{00000000-0000-0000-0000-000000000000}"/>
  <bookViews>
    <workbookView xWindow="-57720" yWindow="-120" windowWidth="29040" windowHeight="15840" firstSheet="5" activeTab="6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Log'!$A$1:$G$1297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40" i="2"/>
  <c r="D2" i="11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B8" i="8"/>
  <c r="B12" i="8"/>
  <c r="J34" i="5"/>
  <c r="E34" i="5"/>
  <c r="J16" i="5"/>
  <c r="B10" i="8"/>
  <c r="B13" i="8"/>
  <c r="B9" i="8"/>
  <c r="B11" i="8"/>
  <c r="B19" i="8"/>
  <c r="B15" i="8"/>
  <c r="B16" i="8"/>
  <c r="B14" i="8"/>
  <c r="B17" i="8"/>
  <c r="B18" i="8"/>
  <c r="B20" i="8"/>
  <c r="B21" i="8"/>
  <c r="B22" i="8"/>
  <c r="B23" i="8"/>
  <c r="B31" i="8"/>
  <c r="B30" i="8"/>
  <c r="B29" i="8"/>
  <c r="B28" i="8"/>
  <c r="B27" i="8"/>
  <c r="B26" i="8"/>
  <c r="B25" i="8"/>
  <c r="B24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4" i="8"/>
  <c r="B33" i="8"/>
  <c r="B35" i="8"/>
  <c r="B36" i="8"/>
  <c r="B37" i="8"/>
  <c r="B38" i="8"/>
  <c r="B39" i="8"/>
  <c r="B32" i="8"/>
  <c r="B40" i="8"/>
  <c r="B41" i="8"/>
  <c r="B42" i="8"/>
  <c r="B4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6" i="8"/>
  <c r="B45" i="8"/>
  <c r="B48" i="8"/>
  <c r="B47" i="8"/>
  <c r="B51" i="8"/>
  <c r="B50" i="8"/>
  <c r="B44" i="8"/>
  <c r="F14" i="2"/>
  <c r="F2" i="2" s="1"/>
  <c r="B4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96" i="7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41" i="7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513" i="7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501" i="7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67" i="7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310" i="7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60" i="7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89" i="7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130" i="7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E16" i="5" l="1"/>
  <c r="O17" i="11"/>
  <c r="P17" i="11"/>
  <c r="F16" i="11"/>
  <c r="G17" i="11" s="1"/>
  <c r="G94" i="7"/>
  <c r="G93" i="7" s="1"/>
  <c r="G92" i="7" s="1"/>
  <c r="G91" i="7" s="1"/>
  <c r="G90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6" i="5" l="1"/>
  <c r="R16" i="5" s="1"/>
  <c r="O18" i="11"/>
  <c r="P18" i="11"/>
  <c r="F17" i="11"/>
  <c r="G18" i="11" s="1"/>
  <c r="G16" i="5"/>
  <c r="G89" i="7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F18" i="11" l="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<sst xmlns="http://schemas.openxmlformats.org/spreadsheetml/2006/main" count="3827" uniqueCount="994">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</sst>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B8" sqref="B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1986.077307</v>
      </c>
    </row>
    <row r="3" spans="1:3" x14ac:dyDescent="0.3">
      <c r="A3" t="s">
        <v>106</v>
      </c>
      <c r="B3" t="s">
        <v>808</v>
      </c>
      <c r="C3" s="524">
        <v>956.60071700000003</v>
      </c>
    </row>
    <row r="4" spans="1:3" x14ac:dyDescent="0.3">
      <c r="A4" t="s">
        <v>106</v>
      </c>
      <c r="B4" t="s">
        <v>809</v>
      </c>
      <c r="C4" s="524">
        <v>1360.5934130000001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7" sqref="E3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1739241.0599999998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46230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0.84478958223001188</v>
      </c>
      <c r="N2" s="21" t="s">
        <v>42</v>
      </c>
      <c r="O2" s="22">
        <f>B12-O1</f>
        <v>-11235</v>
      </c>
      <c r="P2" s="11"/>
      <c r="Q2" s="23" t="s">
        <v>43</v>
      </c>
      <c r="R2" s="23">
        <f ca="1">E20*(1+$Q$1)</f>
        <v>1795744.1934999998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46230</v>
      </c>
      <c r="E3" s="21" t="s">
        <v>45</v>
      </c>
      <c r="F3" s="22">
        <f ca="1">F1-F2</f>
        <v>1561516.69</v>
      </c>
      <c r="H3" s="17"/>
      <c r="J3" s="18" t="s">
        <v>46</v>
      </c>
      <c r="K3" s="19">
        <v>0.25</v>
      </c>
      <c r="L3" s="20">
        <f>K6/(K5+K6)</f>
        <v>0.15521041776998815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2065105.8225249997</v>
      </c>
    </row>
    <row r="4" spans="1:18" ht="14.4" x14ac:dyDescent="0.3">
      <c r="A4" s="13" t="s">
        <v>49</v>
      </c>
      <c r="B4" s="14">
        <v>0</v>
      </c>
      <c r="C4" s="15">
        <f t="shared" ca="1" si="0"/>
        <v>46230</v>
      </c>
      <c r="F4" s="7"/>
      <c r="H4" s="17"/>
      <c r="J4" s="24"/>
      <c r="K4" s="25"/>
      <c r="L4" s="26"/>
      <c r="N4" s="27" t="s">
        <v>50</v>
      </c>
      <c r="O4" s="28">
        <f>B10-O3</f>
        <v>26101.009999999995</v>
      </c>
      <c r="P4" s="11"/>
      <c r="Q4" s="23" t="s">
        <v>51</v>
      </c>
      <c r="R4" s="23">
        <f t="shared" ca="1" si="1"/>
        <v>2374871.6959037497</v>
      </c>
    </row>
    <row r="5" spans="1:18" ht="14.4" x14ac:dyDescent="0.3">
      <c r="A5" s="13" t="s">
        <v>52</v>
      </c>
      <c r="B5" s="14">
        <f ca="1">'Checking Transaction Log'!G1</f>
        <v>8071.6899999999914</v>
      </c>
      <c r="C5" s="15">
        <f t="shared" ca="1" si="0"/>
        <v>46230</v>
      </c>
      <c r="E5" s="554" t="s">
        <v>53</v>
      </c>
      <c r="F5" s="552"/>
      <c r="G5" s="553"/>
      <c r="H5" s="17"/>
      <c r="J5" s="29" t="s">
        <v>54</v>
      </c>
      <c r="K5" s="30">
        <f>B10</f>
        <v>93971.09</v>
      </c>
      <c r="L5" s="20">
        <f ca="1">K5/F3</f>
        <v>6.0179369584579978E-2</v>
      </c>
      <c r="N5" s="5" t="s">
        <v>55</v>
      </c>
      <c r="O5" s="6"/>
      <c r="P5" s="11"/>
      <c r="Q5" s="23" t="s">
        <v>56</v>
      </c>
      <c r="R5" s="23">
        <f t="shared" ca="1" si="1"/>
        <v>2731102.4502893118</v>
      </c>
    </row>
    <row r="6" spans="1:18" ht="14.4" x14ac:dyDescent="0.3">
      <c r="A6" s="13" t="s">
        <v>57</v>
      </c>
      <c r="B6" s="14">
        <f>'Savings Transaction Log'!A3</f>
        <v>6184.0500000000056</v>
      </c>
      <c r="C6" s="15">
        <f t="shared" ca="1" si="0"/>
        <v>46230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17265</v>
      </c>
      <c r="L6" s="20">
        <f ca="1">K6/F3</f>
        <v>1.1056558095450137E-2</v>
      </c>
      <c r="N6" s="21" t="s">
        <v>60</v>
      </c>
      <c r="O6" s="22"/>
      <c r="P6" s="11"/>
      <c r="Q6" s="23" t="s">
        <v>61</v>
      </c>
      <c r="R6" s="23">
        <f t="shared" ca="1" si="1"/>
        <v>3140767.8178327084</v>
      </c>
    </row>
    <row r="7" spans="1:18" ht="14.4" x14ac:dyDescent="0.3">
      <c r="A7" s="21" t="s">
        <v>62</v>
      </c>
      <c r="B7" s="33">
        <f ca="1">SUM(B2:B6)</f>
        <v>14345.739999999998</v>
      </c>
      <c r="C7" s="34">
        <f ca="1">B7/F3</f>
        <v>9.1870551828683936E-3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3611882.9905076143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111236.09</v>
      </c>
      <c r="L8" s="20">
        <f ca="1">K8/F3</f>
        <v>7.1235927680030106E-2</v>
      </c>
      <c r="N8" s="21" t="s">
        <v>69</v>
      </c>
      <c r="O8" s="22">
        <f t="shared" si="2"/>
        <v>14866.009999999995</v>
      </c>
      <c r="P8" s="11"/>
      <c r="Q8" s="23" t="s">
        <v>70</v>
      </c>
      <c r="R8" s="23">
        <f t="shared" ca="1" si="1"/>
        <v>4153665.4390837559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4776715.2549463194</v>
      </c>
    </row>
    <row r="10" spans="1:18" ht="14.4" x14ac:dyDescent="0.3">
      <c r="A10" s="31" t="s">
        <v>74</v>
      </c>
      <c r="B10" s="14">
        <v>93971.09</v>
      </c>
      <c r="C10" s="15">
        <v>46221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-10544.022499999992</v>
      </c>
      <c r="L10" s="40">
        <f t="shared" ref="L10:L11" si="3">K10+K5</f>
        <v>83427.067500000005</v>
      </c>
      <c r="P10" s="11"/>
      <c r="Q10" s="23" t="s">
        <v>75</v>
      </c>
      <c r="R10" s="23">
        <f t="shared" ca="1" si="1"/>
        <v>5493222.5431882665</v>
      </c>
    </row>
    <row r="11" spans="1:18" ht="14.4" x14ac:dyDescent="0.3">
      <c r="A11" s="31" t="s">
        <v>76</v>
      </c>
      <c r="B11" s="14">
        <v>12617.76</v>
      </c>
      <c r="C11" s="15">
        <v>46221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10544.022499999999</v>
      </c>
      <c r="L11" s="45">
        <f t="shared" si="3"/>
        <v>27809.022499999999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6317205.9246665062</v>
      </c>
    </row>
    <row r="12" spans="1:18" ht="14.4" x14ac:dyDescent="0.3">
      <c r="A12" s="47" t="s">
        <v>81</v>
      </c>
      <c r="B12" s="48">
        <v>17265</v>
      </c>
      <c r="C12" s="15">
        <v>46221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1.7808981920007527E-2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106588.84999999999</v>
      </c>
      <c r="L15" s="59">
        <f ca="1">K15/F3</f>
        <v>6.8259821161437598E-2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125581.82999999999</v>
      </c>
      <c r="I16" s="7"/>
      <c r="J16" s="18" t="s">
        <v>46</v>
      </c>
      <c r="K16" s="63">
        <f>B12</f>
        <v>17265</v>
      </c>
      <c r="L16" s="20">
        <f ca="1">K16/F3</f>
        <v>1.1056558095450137E-2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1502826.0799999998</v>
      </c>
      <c r="P18" s="11"/>
    </row>
    <row r="19" spans="1:17" ht="14.4" x14ac:dyDescent="0.3">
      <c r="A19" s="68" t="s">
        <v>92</v>
      </c>
      <c r="B19" s="33">
        <f>SUM(B10:B18)</f>
        <v>123853.84999999999</v>
      </c>
      <c r="C19" s="34">
        <f ca="1">B19/F3</f>
        <v>7.931637925688774E-2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287106.36999999994</v>
      </c>
      <c r="P19" s="73">
        <f t="shared" ref="P19:P32" si="4">O19/$O$18</f>
        <v>0.1910443089994818</v>
      </c>
      <c r="Q19" s="74" t="s">
        <v>97</v>
      </c>
    </row>
    <row r="20" spans="1:17" ht="14.4" x14ac:dyDescent="0.3">
      <c r="B20" s="7"/>
      <c r="C20" s="37"/>
      <c r="E20" s="56">
        <f ca="1">F3</f>
        <v>1561516.69</v>
      </c>
      <c r="F20" s="44">
        <f ca="1">E20-E22</f>
        <v>146514.26</v>
      </c>
      <c r="G20" s="34">
        <f ca="1">(E20-E22)/E22</f>
        <v>0.10354346882641044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264664.36499999999</v>
      </c>
      <c r="P20" s="78">
        <f t="shared" si="4"/>
        <v>0.17611110728128967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0.21924165500000004</v>
      </c>
      <c r="L21" s="11"/>
      <c r="N21" s="27" t="s">
        <v>104</v>
      </c>
      <c r="O21" s="51">
        <f>($B$10+$B$11)*0.25</f>
        <v>26647.212499999998</v>
      </c>
      <c r="P21" s="82">
        <f t="shared" si="4"/>
        <v>1.7731401427369425E-2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434183.62999999995</v>
      </c>
      <c r="C22" s="15">
        <v>46221</v>
      </c>
      <c r="E22" s="56">
        <v>1415002.43</v>
      </c>
      <c r="F22" s="45">
        <f ca="1">((F20/(C2-E21))*365)+E22</f>
        <v>1673348.8304830918</v>
      </c>
      <c r="G22" s="34">
        <f ca="1">(F22-E22)/E22</f>
        <v>0.18257664793062711</v>
      </c>
      <c r="I22" s="7"/>
      <c r="J22" s="81">
        <v>3000000</v>
      </c>
      <c r="K22" s="50">
        <f ca="1">1-($E$20/J22)</f>
        <v>0.47949443666666669</v>
      </c>
      <c r="L22" s="11"/>
      <c r="N22" s="5" t="s">
        <v>108</v>
      </c>
      <c r="O22" s="72">
        <f>($B$22+$B$23)*0.3</f>
        <v>172263.82199999996</v>
      </c>
      <c r="P22" s="73">
        <f t="shared" si="4"/>
        <v>0.11462658539968908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140029.10999999996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0.60962082750000002</v>
      </c>
      <c r="L23" s="11"/>
      <c r="N23" s="13" t="s">
        <v>111</v>
      </c>
      <c r="O23" s="14">
        <f>($B$24+$B$25)*0.3</f>
        <v>158798.61899999998</v>
      </c>
      <c r="P23" s="78">
        <f t="shared" si="4"/>
        <v>0.1056666643687738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405872.67999999993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0.68769666200000001</v>
      </c>
      <c r="L24" s="11"/>
      <c r="N24" s="13" t="s">
        <v>113</v>
      </c>
      <c r="O24" s="14">
        <f t="shared" ref="O24:O25" si="5">($B$10+$B$11)*0.25</f>
        <v>26647.212499999998</v>
      </c>
      <c r="P24" s="78">
        <f t="shared" si="4"/>
        <v>1.7731401427369425E-2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123456.05000000005</v>
      </c>
      <c r="C25" s="15">
        <f>C22</f>
        <v>46221</v>
      </c>
      <c r="E25" s="75" t="s">
        <v>34</v>
      </c>
      <c r="F25" s="76">
        <f ca="1">B7</f>
        <v>14345.739999999998</v>
      </c>
      <c r="G25" s="77">
        <f t="shared" ref="G25:G31" ca="1" si="6">F25/SUM($F$25:$F$31)</f>
        <v>9.0477329985153149E-3</v>
      </c>
      <c r="I25" s="7"/>
      <c r="J25" s="84"/>
      <c r="K25" s="25"/>
      <c r="L25" s="11"/>
      <c r="N25" s="27" t="s">
        <v>116</v>
      </c>
      <c r="O25" s="51">
        <f t="shared" si="5"/>
        <v>26647.212499999998</v>
      </c>
      <c r="P25" s="82">
        <f t="shared" si="4"/>
        <v>1.7731401427369425E-2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1103541.4699999997</v>
      </c>
      <c r="C26" s="34">
        <f ca="1">B26/F3</f>
        <v>0.70671128721653287</v>
      </c>
      <c r="E26" s="80" t="s">
        <v>103</v>
      </c>
      <c r="F26" s="30">
        <f>(B11)</f>
        <v>12617.76</v>
      </c>
      <c r="G26" s="20">
        <f t="shared" ca="1" si="6"/>
        <v>7.9579110955131354E-3</v>
      </c>
      <c r="I26" s="7"/>
      <c r="J26" s="49"/>
      <c r="K26" s="25"/>
      <c r="L26" s="11"/>
      <c r="N26" s="5" t="s">
        <v>119</v>
      </c>
      <c r="O26" s="72">
        <f>($B$22+$B$23)*0.2</f>
        <v>114842.54799999998</v>
      </c>
      <c r="P26" s="73">
        <f t="shared" si="4"/>
        <v>7.6417723599792722E-2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93971.09</v>
      </c>
      <c r="G27" s="20">
        <f t="shared" ca="1" si="6"/>
        <v>5.9266746218699949E-2</v>
      </c>
      <c r="I27" s="7"/>
      <c r="J27" s="49"/>
      <c r="K27" s="25"/>
      <c r="L27" s="11"/>
      <c r="N27" s="13" t="s">
        <v>120</v>
      </c>
      <c r="O27" s="14">
        <f>($B$24+$B$25)*0.2</f>
        <v>105865.746</v>
      </c>
      <c r="P27" s="78">
        <f t="shared" si="4"/>
        <v>7.0444442912515878E-2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17265</v>
      </c>
      <c r="G28" s="20">
        <f t="shared" ca="1" si="6"/>
        <v>1.088888479920638E-2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10658.885</v>
      </c>
      <c r="P28" s="78">
        <f t="shared" si="4"/>
        <v>7.0925605709477712E-3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1103541.4699999997</v>
      </c>
      <c r="G29" s="20">
        <f t="shared" ca="1" si="6"/>
        <v>0.69599397266011354</v>
      </c>
      <c r="H29" s="86"/>
      <c r="I29" s="7"/>
      <c r="J29" s="49"/>
      <c r="K29" s="25"/>
      <c r="L29" s="11"/>
      <c r="N29" s="27" t="s">
        <v>123</v>
      </c>
      <c r="O29" s="51">
        <f t="shared" si="7"/>
        <v>10658.885</v>
      </c>
      <c r="P29" s="82">
        <f t="shared" si="4"/>
        <v>7.0925605709477712E-3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0.17371177618290534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0.18327520640312553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0.17638668978939959</v>
      </c>
      <c r="E31" s="85" t="s">
        <v>118</v>
      </c>
      <c r="F31" s="44">
        <f>B40-F8-F7</f>
        <v>68390</v>
      </c>
      <c r="G31" s="34">
        <f t="shared" ca="1" si="6"/>
        <v>4.3132976045046297E-2</v>
      </c>
      <c r="I31" s="7"/>
      <c r="J31" s="49"/>
      <c r="K31" s="25"/>
      <c r="L31" s="11"/>
      <c r="N31" s="27" t="s">
        <v>127</v>
      </c>
      <c r="O31" s="51">
        <f>($B$10+$B$11)*0.05</f>
        <v>5329.4425000000001</v>
      </c>
      <c r="P31" s="82">
        <f t="shared" si="4"/>
        <v>3.5462802854738856E-3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17265</v>
      </c>
      <c r="P32" s="88">
        <f t="shared" si="4"/>
        <v>1.1488355325853808E-2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578417.94749999989</v>
      </c>
      <c r="P35" s="59">
        <f t="shared" ref="P35:P39" si="8">O35/$O$18</f>
        <v>0.38488681770814087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384356.86599999998</v>
      </c>
      <c r="P36" s="20">
        <f t="shared" si="8"/>
        <v>0.25575605262320178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242026.06400000001</v>
      </c>
      <c r="P37" s="20">
        <f t="shared" si="8"/>
        <v>0.16104728765420417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280760.20250000001</v>
      </c>
      <c r="P38" s="20">
        <f t="shared" si="8"/>
        <v>0.18682148668859941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17265</v>
      </c>
      <c r="P39" s="91">
        <f t="shared" si="8"/>
        <v>1.1488355325853808E-2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4.3797162360141029E-2</v>
      </c>
      <c r="E40" s="25"/>
      <c r="F40" s="25"/>
      <c r="G40" s="25"/>
      <c r="N40" s="93" t="s">
        <v>137</v>
      </c>
      <c r="O40" s="94">
        <f t="shared" ref="O40:P40" si="9">SUM(O35:O39)</f>
        <v>1502826.08</v>
      </c>
      <c r="P40" s="95">
        <f t="shared" si="9"/>
        <v>1.0000000000000002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70" zoomScaleNormal="70" workbookViewId="0">
      <selection activeCell="S15" sqref="S15"/>
    </sheetView>
  </sheetViews>
  <sheetFormatPr defaultColWidth="14.44140625" defaultRowHeight="15" customHeight="1" x14ac:dyDescent="0.3"/>
  <cols>
    <col min="1" max="1" width="11.6640625" bestFit="1" customWidth="1"/>
    <col min="2" max="2" width="13.33203125" bestFit="1" customWidth="1"/>
    <col min="3" max="3" width="7.44140625" bestFit="1" customWidth="1"/>
    <col min="4" max="4" width="13.33203125" bestFit="1" customWidth="1"/>
    <col min="5" max="5" width="7.44140625" bestFit="1" customWidth="1"/>
    <col min="6" max="6" width="7.33203125" customWidth="1"/>
    <col min="7" max="7" width="20.21875" bestFit="1" customWidth="1"/>
    <col min="8" max="8" width="12.21875" bestFit="1" customWidth="1"/>
    <col min="9" max="9" width="7.44140625" bestFit="1" customWidth="1"/>
    <col min="10" max="10" width="12.21875" bestFit="1" customWidth="1"/>
    <col min="11" max="11" width="7.44140625" bestFit="1" customWidth="1"/>
    <col min="12" max="12" width="8.6640625" customWidth="1"/>
    <col min="13" max="13" width="24.88671875" bestFit="1" customWidth="1"/>
    <col min="14" max="14" width="12.21875" bestFit="1" customWidth="1"/>
    <col min="15" max="15" width="7.44140625" bestFit="1" customWidth="1"/>
    <col min="16" max="16" width="12.21875" bestFit="1" customWidth="1"/>
    <col min="17" max="17" width="7.44140625" bestFit="1" customWidth="1"/>
    <col min="18" max="18" width="8.6640625" customWidth="1"/>
    <col min="19" max="19" width="17.88671875" bestFit="1" customWidth="1"/>
    <col min="20" max="20" width="12.21875" bestFit="1" customWidth="1"/>
    <col min="21" max="21" width="7.44140625" bestFit="1" customWidth="1"/>
    <col min="22" max="22" width="12.77734375" bestFit="1" customWidth="1"/>
    <col min="23" max="23" width="8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116166.99999999999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54221.149999999994</v>
      </c>
      <c r="K2" s="102">
        <f>J2/D2</f>
        <v>0.46675174533215114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46517.440000000002</v>
      </c>
      <c r="Q2" s="102">
        <f>P2/D2</f>
        <v>0.40043592414368978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15428.410000000011</v>
      </c>
      <c r="W2" s="102">
        <f>V2/D2</f>
        <v>0.13281233052415931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58723.479999999996</v>
      </c>
      <c r="E4" s="20">
        <f t="shared" ref="E4:E7" si="1">D4/$D$2</f>
        <v>0.50550913770692196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8229.1</v>
      </c>
      <c r="K4" s="545">
        <f>J4/$D$2</f>
        <v>7.0838534179241963E-2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7534.84</v>
      </c>
      <c r="Q4" s="545">
        <f t="shared" ref="Q4:Q12" si="3">P4/$D$2</f>
        <v>6.4862138128728472E-2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24533.47</v>
      </c>
      <c r="W4" s="102">
        <f t="shared" ref="W4:W7" si="5">V4/$D$2</f>
        <v>0.21119138826000503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42037.179999999993</v>
      </c>
      <c r="E5" s="20">
        <f t="shared" si="1"/>
        <v>0.36186851687656563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453.74999999999994</v>
      </c>
      <c r="K5" s="545">
        <f t="shared" ref="K5:K30" si="6">J5/$D$2</f>
        <v>3.9060146168877563E-3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453.74999999999994</v>
      </c>
      <c r="Q5" s="545">
        <f>P5/$D$2</f>
        <v>3.9060146168877563E-3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3.0129038367178291E-3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10606.34</v>
      </c>
      <c r="E6" s="20">
        <f t="shared" si="1"/>
        <v>9.1302521370096507E-2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4289.87</v>
      </c>
      <c r="K6" s="545">
        <f>J6/$D$2</f>
        <v>3.6928473662916322E-2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4867.7</v>
      </c>
      <c r="Q6" s="545">
        <f t="shared" si="3"/>
        <v>4.1902605731403933E-2</v>
      </c>
      <c r="S6" s="98" t="s">
        <v>148</v>
      </c>
      <c r="T6" s="103"/>
      <c r="U6" s="100"/>
      <c r="V6" s="104">
        <f>'Budget Breakdown'!T16</f>
        <v>7783.690000000006</v>
      </c>
      <c r="W6" s="102">
        <f t="shared" si="5"/>
        <v>6.7004312756634904E-2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4800</v>
      </c>
      <c r="E7" s="34">
        <f t="shared" si="1"/>
        <v>4.1319824046415939E-2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7.593516230943384E-2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5555.65</v>
      </c>
      <c r="Q7" s="545">
        <f>P7/$D$2</f>
        <v>4.7824683429889728E-2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-0.14839627432919847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107.4</v>
      </c>
      <c r="K8" s="545">
        <f t="shared" ref="K8:K16" si="9">J8/$D$2</f>
        <v>9.2453106303855672E-4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1.8629731335060733E-2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1.7877366205548913E-2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5236.26</v>
      </c>
      <c r="Q9" s="545">
        <f t="shared" si="3"/>
        <v>4.5075279554434571E-2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720.97500000000002</v>
      </c>
      <c r="K10" s="545">
        <f t="shared" si="9"/>
        <v>6.2063666962218194E-3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720.97500000000002</v>
      </c>
      <c r="Q10" s="545">
        <f>P10/$D$2</f>
        <v>6.2063666962218194E-3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8.8635326727900376E-3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1214.1300000000001</v>
      </c>
      <c r="Q11" s="545">
        <f>P11/$D$2</f>
        <v>1.0451591243640623E-2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953.91000000000008</v>
      </c>
      <c r="K12" s="545">
        <f t="shared" si="9"/>
        <v>8.2115402825242989E-3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8.6082966763366547E-3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7.5728046691401181E-3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1.2051615346871316E-2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7.724827188444223E-3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600</v>
      </c>
      <c r="Q14" s="545">
        <f t="shared" si="11"/>
        <v>5.1649780058019923E-3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8.6082966763366547E-3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644.06000000000006</v>
      </c>
      <c r="Q15" s="545">
        <f t="shared" si="11"/>
        <v>5.5442595573613864E-3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600</v>
      </c>
      <c r="K16" s="545">
        <f t="shared" si="9"/>
        <v>5.1649780058019923E-3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754.61</v>
      </c>
      <c r="Q16" s="545">
        <f t="shared" si="11"/>
        <v>6.495906754930403E-3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6.5082854855509756E-2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5745.84</v>
      </c>
      <c r="Q17" s="545">
        <f t="shared" si="11"/>
        <v>4.9461895374762206E-2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663.16000000000008</v>
      </c>
      <c r="K18" s="545">
        <f t="shared" ref="K18:K25" si="13">J18/$D$2</f>
        <v>5.7086780238794167E-3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7.425056169135813E-2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638.27</v>
      </c>
      <c r="K19" s="545">
        <f t="shared" si="13"/>
        <v>5.4944175196053966E-3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432.14</v>
      </c>
      <c r="K20" s="545">
        <f t="shared" si="13"/>
        <v>3.7199893257121217E-3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1495.2400000000002</v>
      </c>
      <c r="K21" s="545">
        <f t="shared" si="13"/>
        <v>1.287146952232562E-2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1.8585312524210838E-2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126.96000000000001</v>
      </c>
      <c r="K23" s="545">
        <f t="shared" si="13"/>
        <v>1.0929093460277017E-3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126.96000000000001</v>
      </c>
      <c r="K24" s="545">
        <f t="shared" si="13"/>
        <v>1.0929093460277017E-3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2.3970662924927047E-3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7.425056169135813E-2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4.3084524865064956E-3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1276.4000000000001</v>
      </c>
      <c r="K29" s="545">
        <f t="shared" si="6"/>
        <v>1.0987629877676106E-2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2.3970662924927047E-3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F26" sqref="F26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108383.31</v>
      </c>
      <c r="F3" s="268">
        <f t="shared" si="0"/>
        <v>2255.6810309599823</v>
      </c>
      <c r="G3" s="269">
        <f>1-((E3/SUM(E3:F3)))</f>
        <v>2.0387758510277632E-2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7557.39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1209.3199130434784</v>
      </c>
      <c r="E5" s="289">
        <f>I5+K5+M5+O5+Q5+S5+U5+W5+Y5+AA5+AC5+AE5</f>
        <v>8229.1</v>
      </c>
      <c r="F5" s="289">
        <f t="shared" ref="F5:F12" si="2">J5+L5+N5+P5+R5+T5</f>
        <v>-101.26000000000067</v>
      </c>
      <c r="G5" s="269">
        <f t="shared" ref="G5:G12" si="3">1-((E5/SUM(E5:F5)))</f>
        <v>-1.2458414535719164E-2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927.83999999999992</v>
      </c>
      <c r="V5" s="273">
        <f t="shared" ref="V5:V12" si="10">H5-U5</f>
        <v>272.16000000000008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1107.2938782608696</v>
      </c>
      <c r="E6" s="289">
        <f t="shared" ref="E6:E12" si="16">Q6+S6+U6+W6+Y6+AA6+AC6+AE6+I6+K6+M6+O6</f>
        <v>7534.84</v>
      </c>
      <c r="F6" s="289">
        <f t="shared" si="2"/>
        <v>420.15000000000077</v>
      </c>
      <c r="G6" s="269">
        <f t="shared" si="3"/>
        <v>5.2815905488253323E-2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754.99</v>
      </c>
      <c r="V6" s="273">
        <f t="shared" si="10"/>
        <v>445.01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133.36304347826086</v>
      </c>
      <c r="E7" s="289">
        <f t="shared" si="16"/>
        <v>907.49999999999989</v>
      </c>
      <c r="F7" s="289">
        <f t="shared" si="2"/>
        <v>145.85000000000002</v>
      </c>
      <c r="G7" s="269">
        <f t="shared" si="3"/>
        <v>0.13846299900318038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153.35</v>
      </c>
      <c r="V7" s="273">
        <f t="shared" si="10"/>
        <v>-3.3499999999999943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630.4243739130435</v>
      </c>
      <c r="E8" s="289">
        <f t="shared" si="16"/>
        <v>4289.87</v>
      </c>
      <c r="F8" s="289">
        <f t="shared" si="2"/>
        <v>-293.23000000000013</v>
      </c>
      <c r="G8" s="269">
        <f t="shared" si="3"/>
        <v>-7.336913006925827E-2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396.64</v>
      </c>
      <c r="V8" s="273">
        <f t="shared" si="10"/>
        <v>203.36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715.34026086956521</v>
      </c>
      <c r="E9" s="289">
        <f t="shared" si="16"/>
        <v>4867.7</v>
      </c>
      <c r="F9" s="289">
        <f t="shared" si="2"/>
        <v>-34.81</v>
      </c>
      <c r="G9" s="269">
        <f t="shared" si="3"/>
        <v>-7.2027296296832688E-3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632.8900000000001</v>
      </c>
      <c r="V9" s="273">
        <f t="shared" si="10"/>
        <v>67.1099999999999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816.43900000000008</v>
      </c>
      <c r="E10" s="289">
        <f t="shared" si="16"/>
        <v>5555.65</v>
      </c>
      <c r="F10" s="289">
        <f t="shared" si="2"/>
        <v>593.5699999999996</v>
      </c>
      <c r="G10" s="269">
        <f t="shared" si="3"/>
        <v>9.6527689690725005E-2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749.21999999999991</v>
      </c>
      <c r="V10" s="273">
        <f t="shared" si="10"/>
        <v>150.78000000000009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318.03742608695649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769.50255652173917</v>
      </c>
      <c r="E12" s="289">
        <f t="shared" si="16"/>
        <v>5236.26</v>
      </c>
      <c r="F12" s="289">
        <f t="shared" si="2"/>
        <v>-347.42000000000007</v>
      </c>
      <c r="G12" s="269">
        <f t="shared" si="3"/>
        <v>-7.1063892457106315E-2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688.84</v>
      </c>
      <c r="V12" s="273">
        <f t="shared" si="10"/>
        <v>11.159999999999968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1296.3269913043478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15.783130434782612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305.19342608695655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211.90395652173916</v>
      </c>
      <c r="E17" s="289">
        <f t="shared" si="18"/>
        <v>1441.95</v>
      </c>
      <c r="F17" s="289">
        <f t="shared" si="19"/>
        <v>-7.4699999999999989</v>
      </c>
      <c r="G17" s="269">
        <f t="shared" si="20"/>
        <v>-5.2074619374267161E-3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151.31378260869567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140.18329565217394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129.27912173913043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131.87437391304346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178.42432173913045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293.91304347826087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205.73913043478262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176.34782608695653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94.648817391304362</v>
      </c>
      <c r="E26" s="289">
        <f t="shared" si="18"/>
        <v>644.06000000000006</v>
      </c>
      <c r="F26" s="289">
        <f t="shared" si="19"/>
        <v>-53.059999999999988</v>
      </c>
      <c r="G26" s="269">
        <f t="shared" si="20"/>
        <v>-8.9780033840947349E-2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81</v>
      </c>
      <c r="V26" s="273">
        <f t="shared" si="27"/>
        <v>4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110.89486086956522</v>
      </c>
      <c r="E27" s="289">
        <f t="shared" si="18"/>
        <v>754.61</v>
      </c>
      <c r="F27" s="289">
        <f t="shared" si="19"/>
        <v>-67.349999999999994</v>
      </c>
      <c r="G27" s="269">
        <f t="shared" si="20"/>
        <v>-9.7997846520967435E-2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87.259999999999991</v>
      </c>
      <c r="V27" s="273">
        <f t="shared" si="27"/>
        <v>12.740000000000009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1111.0618434782612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97.45568695652176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93.797939130434784</v>
      </c>
      <c r="E30" s="289">
        <f t="shared" si="18"/>
        <v>638.27</v>
      </c>
      <c r="F30" s="289">
        <f t="shared" si="19"/>
        <v>-158.47</v>
      </c>
      <c r="G30" s="269">
        <f t="shared" si="20"/>
        <v>-0.33028345143809923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29.8</v>
      </c>
      <c r="V30" s="273">
        <f t="shared" si="27"/>
        <v>45.2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63.505791304347824</v>
      </c>
      <c r="E31" s="289">
        <f t="shared" si="18"/>
        <v>432.14</v>
      </c>
      <c r="F31" s="289">
        <f t="shared" si="19"/>
        <v>40.209999999999994</v>
      </c>
      <c r="G31" s="269">
        <f t="shared" si="20"/>
        <v>8.5127553720757865E-2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22.35</v>
      </c>
      <c r="V31" s="273">
        <f t="shared" si="27"/>
        <v>52.65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308.60869565217394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282.15652173913048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22.043478260869566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22.043478260869566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39.678260869565221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352.69565217391306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330.6521739130435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88.173913043478265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74.947826086956525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202.8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39.678260869565221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51.434782608695656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3605.3534173913049</v>
      </c>
      <c r="E46" s="289">
        <f t="shared" si="50"/>
        <v>24533.47</v>
      </c>
      <c r="F46" s="289">
        <f>J46+L46+N46+P46+R46+T46</f>
        <v>248.13103095998349</v>
      </c>
      <c r="G46" s="269">
        <f t="shared" si="51"/>
        <v>1.0012711876443703E-2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4130.2668384933304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4130.2668384933304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8629.7983652173916</v>
      </c>
      <c r="E49" s="268">
        <f t="shared" ref="E49:E52" si="65">Q49+S49+U49+W49+Y49+AA49+AC49+AE49+I49+K49+M49+O49</f>
        <v>58723.479999999996</v>
      </c>
      <c r="F49" s="268">
        <f>E49-('Proposed Budget'!J68*14)</f>
        <v>-5646.088043619995</v>
      </c>
      <c r="G49" s="246">
        <f t="shared" ref="G49:G50" si="66">(E49/(E49-F49))-1</f>
        <v>-8.7713623304011112E-2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4720.84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6177.637756521739</v>
      </c>
      <c r="E50" s="268">
        <f t="shared" si="65"/>
        <v>42037.179999999993</v>
      </c>
      <c r="F50" s="268">
        <f>E50-('Proposed Budget'!J44*14)</f>
        <v>3344.2109300000011</v>
      </c>
      <c r="G50" s="246">
        <f t="shared" si="66"/>
        <v>8.6429421426666542E-2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1558.6708347826088</v>
      </c>
      <c r="E51" s="268">
        <f t="shared" si="65"/>
        <v>10606.34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705.39130434782612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116166.99999999999</v>
      </c>
      <c r="F54" s="297">
        <f>F49+F50+E52</f>
        <v>2498.1228863800061</v>
      </c>
      <c r="G54" s="246">
        <f>(E54/(E54-F54))-1</f>
        <v>2.1977193316363719E-2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15341.080000000002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selection activeCell="G21" sqref="G21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16719.636254326666</v>
      </c>
      <c r="F8" s="206">
        <f>SUM('Monthly Breakdown'!U49:U52)</f>
        <v>15341.080000000002</v>
      </c>
      <c r="G8" s="207">
        <f t="shared" si="0"/>
        <v>-1378.5562543266642</v>
      </c>
      <c r="H8" s="208">
        <f t="shared" si="1"/>
        <v>-8.2451330480944218E-2</v>
      </c>
      <c r="I8" s="198"/>
      <c r="J8" s="209">
        <f t="shared" ref="J8:K8" si="13">SUM(O26,E26,J26)</f>
        <v>13000</v>
      </c>
      <c r="K8" s="210">
        <f t="shared" si="13"/>
        <v>7507.3899999999994</v>
      </c>
      <c r="L8" s="211">
        <f t="shared" si="3"/>
        <v>5492.6100000000006</v>
      </c>
      <c r="M8" s="212">
        <f t="shared" si="4"/>
        <v>-0.42250846153846161</v>
      </c>
      <c r="N8" s="198"/>
      <c r="O8" s="213">
        <f t="shared" si="5"/>
        <v>3719.6362543266659</v>
      </c>
      <c r="P8" s="214">
        <f>SUM('Monthly Breakdown'!U45:U46)</f>
        <v>50</v>
      </c>
      <c r="Q8" s="215">
        <f t="shared" si="6"/>
        <v>-3669.6362543266659</v>
      </c>
      <c r="R8" s="198"/>
      <c r="S8" s="198"/>
      <c r="T8" s="198">
        <f t="shared" si="7"/>
        <v>7783.6900000000023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0</v>
      </c>
      <c r="G9" s="207">
        <f t="shared" si="0"/>
        <v>-16719.636254326666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3719.6362543266659</v>
      </c>
      <c r="P9" s="214">
        <f>SUM('Monthly Breakdown'!W45:W46)</f>
        <v>0</v>
      </c>
      <c r="Q9" s="215">
        <f t="shared" si="6"/>
        <v>-3719.6362543266659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119801.23728528668</v>
      </c>
      <c r="F16" s="205">
        <f>SUM(F2:F8)</f>
        <v>116167</v>
      </c>
      <c r="G16" s="205">
        <f>SUM(G2:G8)</f>
        <v>-3634.2372852866611</v>
      </c>
      <c r="H16" s="208">
        <f>((SUM(F16))-SUM(E16))/SUM(E16)</f>
        <v>-3.0335557191553477E-2</v>
      </c>
      <c r="I16" s="198"/>
      <c r="J16" s="209">
        <f>SUM(J2:J8)</f>
        <v>91000</v>
      </c>
      <c r="K16" s="209">
        <f>SUM(K2:K8)</f>
        <v>83499.839999999997</v>
      </c>
      <c r="L16" s="209">
        <f>SUM(L2:L8)</f>
        <v>7500.16</v>
      </c>
      <c r="M16" s="212">
        <f>((K16-SUM(J16))/SUM(J16))</f>
        <v>-8.2419340659340701E-2</v>
      </c>
      <c r="N16" s="198"/>
      <c r="O16" s="213">
        <f>SUM(O2:O8)</f>
        <v>28801.237285286661</v>
      </c>
      <c r="P16" s="213">
        <f>SUM(P2:P8)</f>
        <v>24883.469999999998</v>
      </c>
      <c r="Q16" s="213">
        <f>SUM(Q2:Q8)</f>
        <v>-3917.7672852866622</v>
      </c>
      <c r="R16" s="218">
        <f>((P16-SUM(O16))/SUM(O16))</f>
        <v>-0.13602774236675191</v>
      </c>
      <c r="S16" s="198"/>
      <c r="T16" s="198">
        <f>F16-K16-P16</f>
        <v>7783.690000000006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3203.6200000000003</v>
      </c>
      <c r="G26" s="232">
        <f t="shared" si="19"/>
        <v>1996.3799999999997</v>
      </c>
      <c r="H26" s="233">
        <f t="shared" si="20"/>
        <v>-0.38391923076923068</v>
      </c>
      <c r="I26" s="198"/>
      <c r="J26" s="234">
        <f>SUM('Proposed Budget'!$D$5:$D$12)</f>
        <v>5800</v>
      </c>
      <c r="K26" s="235">
        <f>SUM('Monthly Breakdown'!U5:U12)</f>
        <v>4303.7699999999995</v>
      </c>
      <c r="L26" s="236">
        <f t="shared" si="21"/>
        <v>1496.2300000000005</v>
      </c>
      <c r="M26" s="237">
        <f t="shared" si="22"/>
        <v>-0.2579706896551725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32714.76</v>
      </c>
      <c r="G34" s="230">
        <f>SUM(G20:G26)</f>
        <v>3685.2399999999984</v>
      </c>
      <c r="H34" s="233">
        <f>((F34-SUM(E34)))/SUM(E34)</f>
        <v>-0.10124285714285719</v>
      </c>
      <c r="I34" s="198"/>
      <c r="J34" s="234">
        <f>SUM(J20:J26)</f>
        <v>40600</v>
      </c>
      <c r="K34" s="234">
        <f>SUM(K20:K26)</f>
        <v>38785.08</v>
      </c>
      <c r="L34" s="234">
        <f>SUM(L20:L26)</f>
        <v>1814.9199999999992</v>
      </c>
      <c r="M34" s="237">
        <f>((K34-SUM(J34))/SUM(J34))</f>
        <v>-4.4702463054187146E-2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95"/>
  <sheetViews>
    <sheetView workbookViewId="0">
      <pane ySplit="4" topLeftCell="A5" activePane="bottomLeft" state="frozen"/>
      <selection pane="bottomLeft" activeCell="D1302" sqref="D1302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(SUM(INDIRECT("g5:g5")))+J2+L2+N2+P2-R2+T2-G1298</f>
        <v>8071.6899999999914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90</v>
      </c>
      <c r="H2" s="301"/>
      <c r="I2" s="314" t="s">
        <v>275</v>
      </c>
      <c r="J2" s="303">
        <f>SUMIFS(E:E,I:I,"1")</f>
        <v>553.12</v>
      </c>
      <c r="K2" s="304" t="s">
        <v>276</v>
      </c>
      <c r="L2" s="305">
        <f>(SUMIFS(E:E,I:I,"2"))</f>
        <v>382.40999999999997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46231</v>
      </c>
      <c r="D5" s="299" t="s">
        <v>525</v>
      </c>
      <c r="E5" s="522">
        <v>1171.3800000000001</v>
      </c>
      <c r="F5" s="522"/>
      <c r="G5" s="333">
        <f t="shared" ref="G5:G27" si="0">G6-E5+F5</f>
        <v>7226.1599999999917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5</v>
      </c>
      <c r="C6" s="298">
        <v>46228</v>
      </c>
      <c r="D6" s="299" t="s">
        <v>475</v>
      </c>
      <c r="E6" s="522">
        <v>20</v>
      </c>
      <c r="F6" s="522"/>
      <c r="G6" s="333">
        <f t="shared" si="0"/>
        <v>8397.5399999999918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12</v>
      </c>
      <c r="C7" s="298">
        <v>46228</v>
      </c>
      <c r="D7" s="299" t="s">
        <v>314</v>
      </c>
      <c r="E7" s="522">
        <v>204.48</v>
      </c>
      <c r="F7" s="522"/>
      <c r="G7" s="333">
        <f t="shared" si="0"/>
        <v>8417.5399999999918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3</v>
      </c>
      <c r="C8" s="298">
        <v>46228</v>
      </c>
      <c r="D8" s="299" t="s">
        <v>991</v>
      </c>
      <c r="E8" s="522">
        <v>11.33</v>
      </c>
      <c r="F8" s="522"/>
      <c r="G8" s="333">
        <f t="shared" si="0"/>
        <v>8622.0199999999913</v>
      </c>
      <c r="H8" s="334"/>
      <c r="I8" s="335">
        <v>2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2</v>
      </c>
      <c r="C9" s="298">
        <v>46227</v>
      </c>
      <c r="D9" s="299" t="s">
        <v>990</v>
      </c>
      <c r="E9" s="522">
        <v>46.21</v>
      </c>
      <c r="F9" s="522"/>
      <c r="G9" s="333">
        <f t="shared" si="0"/>
        <v>8633.3499999999913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5</v>
      </c>
      <c r="C10" s="298">
        <v>46227</v>
      </c>
      <c r="D10" s="299" t="s">
        <v>340</v>
      </c>
      <c r="E10" s="522">
        <v>95.85</v>
      </c>
      <c r="F10" s="522"/>
      <c r="G10" s="333">
        <f t="shared" si="0"/>
        <v>8679.5599999999904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46227</v>
      </c>
      <c r="D11" s="299" t="s">
        <v>324</v>
      </c>
      <c r="E11" s="522">
        <v>9.06</v>
      </c>
      <c r="F11" s="522"/>
      <c r="G11" s="333">
        <f t="shared" si="0"/>
        <v>8775.4099999999908</v>
      </c>
      <c r="H11" s="334"/>
      <c r="I11" s="335">
        <v>2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46227</v>
      </c>
      <c r="D12" s="299" t="s">
        <v>358</v>
      </c>
      <c r="E12" s="522">
        <v>26.47</v>
      </c>
      <c r="F12" s="522"/>
      <c r="G12" s="333">
        <f t="shared" si="0"/>
        <v>8784.4699999999903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3</v>
      </c>
      <c r="C13" s="298">
        <v>46226</v>
      </c>
      <c r="D13" s="299" t="s">
        <v>455</v>
      </c>
      <c r="E13" s="522">
        <v>29.72</v>
      </c>
      <c r="F13" s="522"/>
      <c r="G13" s="333">
        <f t="shared" si="0"/>
        <v>8810.9399999999896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/>
      <c r="B14" s="330"/>
      <c r="C14" s="298">
        <v>46226</v>
      </c>
      <c r="D14" s="299" t="s">
        <v>315</v>
      </c>
      <c r="E14" s="522">
        <v>133.13999999999999</v>
      </c>
      <c r="F14" s="522"/>
      <c r="G14" s="333">
        <f t="shared" si="0"/>
        <v>8840.6599999999889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291</v>
      </c>
      <c r="B15" s="330">
        <v>39</v>
      </c>
      <c r="C15" s="298">
        <v>46226</v>
      </c>
      <c r="D15" s="299" t="s">
        <v>292</v>
      </c>
      <c r="E15" s="522"/>
      <c r="F15" s="522">
        <v>2763.78</v>
      </c>
      <c r="G15" s="333">
        <f t="shared" si="0"/>
        <v>8973.7999999999884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8</v>
      </c>
      <c r="C16" s="298">
        <v>46226</v>
      </c>
      <c r="D16" s="299" t="s">
        <v>992</v>
      </c>
      <c r="E16" s="522">
        <v>92.36</v>
      </c>
      <c r="F16" s="522"/>
      <c r="G16" s="333">
        <f t="shared" si="0"/>
        <v>6210.0199999999886</v>
      </c>
      <c r="H16" s="334"/>
      <c r="I16" s="335">
        <v>2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3</v>
      </c>
      <c r="C17" s="298">
        <v>46226</v>
      </c>
      <c r="D17" s="299" t="s">
        <v>983</v>
      </c>
      <c r="E17" s="522">
        <v>25</v>
      </c>
      <c r="F17" s="522"/>
      <c r="G17" s="333">
        <f t="shared" si="0"/>
        <v>6302.3799999999883</v>
      </c>
      <c r="H17" s="334"/>
      <c r="I17" s="335">
        <v>2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4</v>
      </c>
      <c r="C18" s="298">
        <v>46226</v>
      </c>
      <c r="D18" s="299" t="s">
        <v>296</v>
      </c>
      <c r="E18" s="522">
        <v>49.15</v>
      </c>
      <c r="F18" s="522"/>
      <c r="G18" s="333">
        <f t="shared" si="0"/>
        <v>6327.3799999999883</v>
      </c>
      <c r="H18" s="334"/>
      <c r="I18" s="335">
        <v>2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46226</v>
      </c>
      <c r="D19" s="299" t="s">
        <v>993</v>
      </c>
      <c r="E19" s="522">
        <v>21.6</v>
      </c>
      <c r="F19" s="522"/>
      <c r="G19" s="333">
        <f t="shared" si="0"/>
        <v>6376.5299999999879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8</v>
      </c>
      <c r="C20" s="298">
        <v>46225</v>
      </c>
      <c r="D20" s="299" t="s">
        <v>319</v>
      </c>
      <c r="E20" s="522">
        <v>21.28</v>
      </c>
      <c r="F20" s="522"/>
      <c r="G20" s="333">
        <f t="shared" si="0"/>
        <v>6398.1299999999883</v>
      </c>
      <c r="H20" s="334"/>
      <c r="I20" s="335">
        <v>2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46225</v>
      </c>
      <c r="D21" s="299" t="s">
        <v>358</v>
      </c>
      <c r="E21" s="522">
        <v>17.260000000000002</v>
      </c>
      <c r="F21" s="522"/>
      <c r="G21" s="333">
        <f t="shared" si="0"/>
        <v>6419.409999999988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291</v>
      </c>
      <c r="B22" s="330">
        <v>40</v>
      </c>
      <c r="C22" s="298">
        <v>46225</v>
      </c>
      <c r="D22" s="299" t="s">
        <v>316</v>
      </c>
      <c r="E22" s="522"/>
      <c r="F22" s="522">
        <v>4292.68</v>
      </c>
      <c r="G22" s="333">
        <f t="shared" si="0"/>
        <v>6436.6699999999882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1</v>
      </c>
      <c r="C23" s="298">
        <v>46223</v>
      </c>
      <c r="D23" s="299" t="s">
        <v>306</v>
      </c>
      <c r="E23" s="522">
        <v>148.97999999999999</v>
      </c>
      <c r="F23" s="522"/>
      <c r="G23" s="333">
        <f t="shared" si="0"/>
        <v>2143.989999999988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22</v>
      </c>
      <c r="C24" s="298">
        <v>46223</v>
      </c>
      <c r="D24" s="299" t="s">
        <v>323</v>
      </c>
      <c r="E24" s="522">
        <v>20.22</v>
      </c>
      <c r="F24" s="522"/>
      <c r="G24" s="333">
        <f t="shared" si="0"/>
        <v>2292.969999999988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5</v>
      </c>
      <c r="C25" s="298">
        <v>46223</v>
      </c>
      <c r="D25" s="299" t="s">
        <v>988</v>
      </c>
      <c r="E25" s="522">
        <v>-313</v>
      </c>
      <c r="F25" s="522"/>
      <c r="G25" s="333">
        <f t="shared" si="0"/>
        <v>2313.1899999999878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4</v>
      </c>
      <c r="C26" s="298">
        <v>46222</v>
      </c>
      <c r="D26" s="299" t="s">
        <v>310</v>
      </c>
      <c r="E26" s="522">
        <v>43.41</v>
      </c>
      <c r="F26" s="522"/>
      <c r="G26" s="333">
        <f t="shared" si="0"/>
        <v>2000.1899999999875</v>
      </c>
      <c r="H26" s="334"/>
      <c r="I26" s="335">
        <v>2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1</v>
      </c>
      <c r="C27" s="298">
        <v>46222</v>
      </c>
      <c r="D27" s="299" t="s">
        <v>329</v>
      </c>
      <c r="E27" s="522">
        <v>70.98</v>
      </c>
      <c r="F27" s="522"/>
      <c r="G27" s="333">
        <f t="shared" si="0"/>
        <v>2043.5999999999876</v>
      </c>
      <c r="H27" s="334"/>
      <c r="I27" s="335">
        <v>2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1</v>
      </c>
      <c r="C28" s="298">
        <v>46222</v>
      </c>
      <c r="D28" s="299" t="s">
        <v>306</v>
      </c>
      <c r="E28" s="522">
        <v>0.42</v>
      </c>
      <c r="F28" s="522"/>
      <c r="G28" s="333">
        <f t="shared" ref="G28:G152" si="1">G29-E28+F28</f>
        <v>2114.5799999999876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22</v>
      </c>
      <c r="C29" s="298">
        <v>46222</v>
      </c>
      <c r="D29" s="299" t="s">
        <v>923</v>
      </c>
      <c r="E29" s="522">
        <v>7.46</v>
      </c>
      <c r="F29" s="522"/>
      <c r="G29" s="333">
        <f t="shared" si="1"/>
        <v>2114.9999999999877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6</v>
      </c>
      <c r="C30" s="298">
        <v>46222</v>
      </c>
      <c r="D30" s="299" t="s">
        <v>987</v>
      </c>
      <c r="E30" s="522">
        <v>60</v>
      </c>
      <c r="F30" s="522"/>
      <c r="G30" s="333">
        <f t="shared" si="1"/>
        <v>2122.4599999999878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46221</v>
      </c>
      <c r="D31" s="299" t="s">
        <v>346</v>
      </c>
      <c r="E31" s="522">
        <v>11.77</v>
      </c>
      <c r="F31" s="522"/>
      <c r="G31" s="333">
        <f t="shared" si="1"/>
        <v>2182.4599999999878</v>
      </c>
      <c r="H31" s="334"/>
      <c r="I31" s="335">
        <v>2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46221</v>
      </c>
      <c r="D32" s="299" t="s">
        <v>308</v>
      </c>
      <c r="E32" s="522">
        <v>123.68</v>
      </c>
      <c r="F32" s="522"/>
      <c r="G32" s="333">
        <f t="shared" si="1"/>
        <v>2194.2299999999877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8</v>
      </c>
      <c r="C33" s="298">
        <v>46221</v>
      </c>
      <c r="D33" s="299" t="s">
        <v>989</v>
      </c>
      <c r="E33" s="522">
        <v>27.37</v>
      </c>
      <c r="F33" s="522"/>
      <c r="G33" s="333">
        <f t="shared" si="1"/>
        <v>2317.9099999999876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8</v>
      </c>
      <c r="C34" s="298">
        <v>46221</v>
      </c>
      <c r="D34" s="299" t="s">
        <v>989</v>
      </c>
      <c r="E34" s="522">
        <v>25.2</v>
      </c>
      <c r="F34" s="522"/>
      <c r="G34" s="333">
        <f t="shared" si="1"/>
        <v>2345.2799999999875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294</v>
      </c>
      <c r="B35" s="330">
        <v>22</v>
      </c>
      <c r="C35" s="298">
        <v>46221</v>
      </c>
      <c r="D35" s="299" t="s">
        <v>930</v>
      </c>
      <c r="E35" s="522">
        <v>13.84</v>
      </c>
      <c r="F35" s="522"/>
      <c r="G35" s="333">
        <f t="shared" si="1"/>
        <v>2370.4799999999873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21</v>
      </c>
      <c r="C36" s="298">
        <v>46220</v>
      </c>
      <c r="D36" s="299" t="s">
        <v>194</v>
      </c>
      <c r="E36" s="522">
        <v>81</v>
      </c>
      <c r="F36" s="522"/>
      <c r="G36" s="333">
        <f t="shared" si="1"/>
        <v>2384.3199999999874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43</v>
      </c>
      <c r="C37" s="298">
        <v>46220</v>
      </c>
      <c r="D37" s="299" t="s">
        <v>333</v>
      </c>
      <c r="E37" s="522">
        <v>22.35</v>
      </c>
      <c r="F37" s="522"/>
      <c r="G37" s="333">
        <f t="shared" si="1"/>
        <v>2465.3199999999874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42</v>
      </c>
      <c r="C38" s="298">
        <v>46220</v>
      </c>
      <c r="D38" s="299" t="s">
        <v>333</v>
      </c>
      <c r="E38" s="522">
        <v>29.8</v>
      </c>
      <c r="F38" s="522"/>
      <c r="G38" s="333">
        <f t="shared" si="1"/>
        <v>2487.6699999999873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17</v>
      </c>
      <c r="C39" s="298">
        <v>46220</v>
      </c>
      <c r="D39" s="299" t="s">
        <v>188</v>
      </c>
      <c r="E39" s="522">
        <v>42.65</v>
      </c>
      <c r="F39" s="522"/>
      <c r="G39" s="333">
        <f t="shared" si="1"/>
        <v>2517.4699999999875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23</v>
      </c>
      <c r="C40" s="298">
        <v>46220</v>
      </c>
      <c r="D40" s="299" t="s">
        <v>63</v>
      </c>
      <c r="E40" s="522">
        <v>529.46</v>
      </c>
      <c r="F40" s="522"/>
      <c r="G40" s="333">
        <f t="shared" si="1"/>
        <v>2560.1199999999876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11</v>
      </c>
      <c r="C41" s="298">
        <v>46219</v>
      </c>
      <c r="D41" s="299" t="s">
        <v>178</v>
      </c>
      <c r="E41" s="522">
        <v>256.64</v>
      </c>
      <c r="F41" s="522"/>
      <c r="G41" s="333">
        <f t="shared" si="1"/>
        <v>3089.5799999999876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5</v>
      </c>
      <c r="C42" s="298">
        <v>46219</v>
      </c>
      <c r="D42" s="299" t="s">
        <v>340</v>
      </c>
      <c r="E42" s="522">
        <v>21.3</v>
      </c>
      <c r="F42" s="522"/>
      <c r="G42" s="333">
        <f t="shared" si="1"/>
        <v>3346.2199999999875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291</v>
      </c>
      <c r="B43" s="330">
        <v>38</v>
      </c>
      <c r="C43" s="298">
        <v>46218</v>
      </c>
      <c r="D43" s="299" t="s">
        <v>293</v>
      </c>
      <c r="E43" s="522"/>
      <c r="F43" s="522">
        <v>4720.84</v>
      </c>
      <c r="G43" s="333">
        <f t="shared" si="1"/>
        <v>3367.5199999999877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5</v>
      </c>
      <c r="C44" s="298">
        <v>46218</v>
      </c>
      <c r="D44" s="299" t="s">
        <v>985</v>
      </c>
      <c r="E44" s="522">
        <v>429.82</v>
      </c>
      <c r="F44" s="522"/>
      <c r="G44" s="333">
        <f t="shared" si="1"/>
        <v>-1353.3200000000122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46218</v>
      </c>
      <c r="D45" s="299" t="s">
        <v>981</v>
      </c>
      <c r="E45" s="522">
        <v>80.319999999999993</v>
      </c>
      <c r="F45" s="522"/>
      <c r="G45" s="333">
        <f t="shared" si="1"/>
        <v>-923.50000000001228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/>
      <c r="B46" s="330"/>
      <c r="C46" s="298">
        <v>46217</v>
      </c>
      <c r="D46" s="299" t="s">
        <v>986</v>
      </c>
      <c r="E46" s="522">
        <v>174.61</v>
      </c>
      <c r="F46" s="522"/>
      <c r="G46" s="333">
        <f t="shared" si="1"/>
        <v>-843.18000000001223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6</v>
      </c>
      <c r="C47" s="298">
        <v>46216</v>
      </c>
      <c r="D47" s="299" t="s">
        <v>312</v>
      </c>
      <c r="E47" s="522">
        <v>51.94</v>
      </c>
      <c r="F47" s="522"/>
      <c r="G47" s="333">
        <f t="shared" si="1"/>
        <v>-668.57000000001221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46216</v>
      </c>
      <c r="D48" s="299" t="s">
        <v>984</v>
      </c>
      <c r="E48" s="522">
        <v>43.13</v>
      </c>
      <c r="F48" s="522"/>
      <c r="G48" s="333">
        <f t="shared" si="1"/>
        <v>-616.63000000001227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19</v>
      </c>
      <c r="C49" s="298">
        <v>46216</v>
      </c>
      <c r="D49" s="299" t="s">
        <v>191</v>
      </c>
      <c r="E49" s="522">
        <v>200</v>
      </c>
      <c r="F49" s="522"/>
      <c r="G49" s="333">
        <f t="shared" si="1"/>
        <v>-573.50000000001228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15</v>
      </c>
      <c r="C50" s="298">
        <v>46216</v>
      </c>
      <c r="D50" s="299" t="s">
        <v>185</v>
      </c>
      <c r="E50" s="522">
        <v>64.05</v>
      </c>
      <c r="F50" s="522"/>
      <c r="G50" s="333">
        <f t="shared" si="1"/>
        <v>-373.50000000001222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335</v>
      </c>
      <c r="B51" s="330" t="s">
        <v>335</v>
      </c>
      <c r="C51" s="298">
        <v>46216</v>
      </c>
      <c r="D51" s="299" t="s">
        <v>336</v>
      </c>
      <c r="E51" s="522">
        <v>63.44</v>
      </c>
      <c r="F51" s="522"/>
      <c r="G51" s="333">
        <f t="shared" si="1"/>
        <v>-309.45000000001221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4</v>
      </c>
      <c r="C52" s="298">
        <v>46215</v>
      </c>
      <c r="D52" s="299" t="s">
        <v>310</v>
      </c>
      <c r="E52" s="522">
        <v>34.85</v>
      </c>
      <c r="F52" s="522"/>
      <c r="G52" s="333">
        <f t="shared" si="1"/>
        <v>-246.01000000001218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8</v>
      </c>
      <c r="C53" s="298">
        <v>46215</v>
      </c>
      <c r="D53" s="299" t="s">
        <v>982</v>
      </c>
      <c r="E53" s="522">
        <v>29.2</v>
      </c>
      <c r="F53" s="522"/>
      <c r="G53" s="333">
        <f t="shared" si="1"/>
        <v>-211.16000000001219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6</v>
      </c>
      <c r="C54" s="298">
        <v>46215</v>
      </c>
      <c r="D54" s="299" t="s">
        <v>980</v>
      </c>
      <c r="E54" s="522">
        <v>81.75</v>
      </c>
      <c r="F54" s="522"/>
      <c r="G54" s="333">
        <f t="shared" si="1"/>
        <v>-181.9600000000122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5</v>
      </c>
      <c r="C55" s="298">
        <v>46215</v>
      </c>
      <c r="D55" s="299" t="s">
        <v>980</v>
      </c>
      <c r="E55" s="522">
        <v>81.75</v>
      </c>
      <c r="F55" s="522"/>
      <c r="G55" s="333">
        <f t="shared" si="1"/>
        <v>-100.21000000001222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3</v>
      </c>
      <c r="C56" s="298">
        <v>46214</v>
      </c>
      <c r="D56" s="299" t="s">
        <v>983</v>
      </c>
      <c r="E56" s="522">
        <v>25</v>
      </c>
      <c r="F56" s="522"/>
      <c r="G56" s="333">
        <f t="shared" si="1"/>
        <v>-18.460000000012215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22</v>
      </c>
      <c r="C57" s="298">
        <v>46214</v>
      </c>
      <c r="D57" s="299" t="s">
        <v>352</v>
      </c>
      <c r="E57" s="522">
        <v>21.29</v>
      </c>
      <c r="F57" s="522"/>
      <c r="G57" s="333">
        <f t="shared" si="1"/>
        <v>6.5399999999877849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46214</v>
      </c>
      <c r="D58" s="299" t="s">
        <v>308</v>
      </c>
      <c r="E58" s="522">
        <v>54.48</v>
      </c>
      <c r="F58" s="522"/>
      <c r="G58" s="333">
        <f t="shared" si="1"/>
        <v>27.829999999987784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8</v>
      </c>
      <c r="C59" s="298">
        <v>46214</v>
      </c>
      <c r="D59" s="299" t="s">
        <v>308</v>
      </c>
      <c r="E59" s="522">
        <v>54.49</v>
      </c>
      <c r="F59" s="522"/>
      <c r="G59" s="333">
        <f t="shared" si="1"/>
        <v>82.309999999987781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1</v>
      </c>
      <c r="C60" s="298">
        <v>46214</v>
      </c>
      <c r="D60" s="299" t="s">
        <v>311</v>
      </c>
      <c r="E60" s="522">
        <v>167.26</v>
      </c>
      <c r="F60" s="522"/>
      <c r="G60" s="333">
        <f t="shared" si="1"/>
        <v>136.79999999998779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1</v>
      </c>
      <c r="C61" s="298">
        <v>46214</v>
      </c>
      <c r="D61" s="299" t="s">
        <v>329</v>
      </c>
      <c r="E61" s="522">
        <v>81.73</v>
      </c>
      <c r="F61" s="522"/>
      <c r="G61" s="333">
        <f t="shared" si="1"/>
        <v>304.05999999998778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6</v>
      </c>
      <c r="C62" s="298">
        <v>46213</v>
      </c>
      <c r="D62" s="299" t="s">
        <v>885</v>
      </c>
      <c r="E62" s="522">
        <v>120</v>
      </c>
      <c r="F62" s="522"/>
      <c r="G62" s="333">
        <f t="shared" si="1"/>
        <v>385.7899999999878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46213</v>
      </c>
      <c r="D63" s="299" t="s">
        <v>907</v>
      </c>
      <c r="E63" s="522">
        <v>-0.06</v>
      </c>
      <c r="F63" s="522"/>
      <c r="G63" s="333">
        <f t="shared" si="1"/>
        <v>505.7899999999878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22</v>
      </c>
      <c r="C64" s="298">
        <v>46213</v>
      </c>
      <c r="D64" s="299" t="s">
        <v>979</v>
      </c>
      <c r="E64" s="522">
        <v>5.31</v>
      </c>
      <c r="F64" s="522"/>
      <c r="G64" s="333">
        <f t="shared" si="1"/>
        <v>505.7299999999878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6</v>
      </c>
      <c r="C65" s="298">
        <v>46213</v>
      </c>
      <c r="D65" s="299" t="s">
        <v>300</v>
      </c>
      <c r="E65" s="522">
        <v>25.52</v>
      </c>
      <c r="F65" s="522"/>
      <c r="G65" s="333">
        <f t="shared" si="1"/>
        <v>511.0399999999878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1</v>
      </c>
      <c r="C66" s="298">
        <v>46213</v>
      </c>
      <c r="D66" s="299" t="s">
        <v>831</v>
      </c>
      <c r="E66" s="522">
        <v>13.03</v>
      </c>
      <c r="F66" s="522"/>
      <c r="G66" s="333">
        <f t="shared" si="1"/>
        <v>536.55999999998778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2</v>
      </c>
      <c r="C67" s="298">
        <v>46213</v>
      </c>
      <c r="D67" s="299" t="s">
        <v>371</v>
      </c>
      <c r="E67" s="522">
        <v>9.4600000000000009</v>
      </c>
      <c r="F67" s="522"/>
      <c r="G67" s="333">
        <f t="shared" si="1"/>
        <v>549.58999999998775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46212</v>
      </c>
      <c r="D68" s="299" t="s">
        <v>981</v>
      </c>
      <c r="E68" s="522">
        <v>50.73</v>
      </c>
      <c r="F68" s="522"/>
      <c r="G68" s="333">
        <f t="shared" si="1"/>
        <v>559.04999999998779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5</v>
      </c>
      <c r="C69" s="298">
        <v>46212</v>
      </c>
      <c r="D69" s="299" t="s">
        <v>854</v>
      </c>
      <c r="E69" s="522">
        <v>10.68</v>
      </c>
      <c r="F69" s="522"/>
      <c r="G69" s="333">
        <f t="shared" si="1"/>
        <v>609.77999999998781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2</v>
      </c>
      <c r="C70" s="298">
        <v>46212</v>
      </c>
      <c r="D70" s="299" t="s">
        <v>977</v>
      </c>
      <c r="E70" s="522">
        <v>33.29</v>
      </c>
      <c r="F70" s="522"/>
      <c r="G70" s="333">
        <f t="shared" si="1"/>
        <v>620.45999999998776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6</v>
      </c>
      <c r="C71" s="298">
        <v>46212</v>
      </c>
      <c r="D71" s="299" t="s">
        <v>978</v>
      </c>
      <c r="E71" s="522">
        <v>41.79</v>
      </c>
      <c r="F71" s="522"/>
      <c r="G71" s="333">
        <f t="shared" si="1"/>
        <v>653.74999999998772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335</v>
      </c>
      <c r="B72" s="330" t="s">
        <v>335</v>
      </c>
      <c r="C72" s="298">
        <v>46212</v>
      </c>
      <c r="D72" s="299" t="s">
        <v>460</v>
      </c>
      <c r="E72" s="522"/>
      <c r="F72" s="522">
        <v>620</v>
      </c>
      <c r="G72" s="333">
        <f t="shared" si="1"/>
        <v>695.53999999998769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291</v>
      </c>
      <c r="B73" s="330">
        <v>41</v>
      </c>
      <c r="C73" s="298">
        <v>46212</v>
      </c>
      <c r="D73" s="299" t="s">
        <v>974</v>
      </c>
      <c r="E73" s="522"/>
      <c r="F73" s="522">
        <v>800</v>
      </c>
      <c r="G73" s="333">
        <f t="shared" si="1"/>
        <v>75.539999999987685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291</v>
      </c>
      <c r="B74" s="330">
        <v>39</v>
      </c>
      <c r="C74" s="298">
        <v>46212</v>
      </c>
      <c r="D74" s="299" t="s">
        <v>292</v>
      </c>
      <c r="E74" s="522"/>
      <c r="F74" s="522">
        <v>2763.78</v>
      </c>
      <c r="G74" s="333">
        <f t="shared" si="1"/>
        <v>-724.46000000001231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46211</v>
      </c>
      <c r="D75" s="299" t="s">
        <v>390</v>
      </c>
      <c r="E75" s="522">
        <v>7.73</v>
      </c>
      <c r="F75" s="522"/>
      <c r="G75" s="333">
        <f t="shared" si="1"/>
        <v>-3488.2400000000125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3</v>
      </c>
      <c r="C76" s="298">
        <v>46211</v>
      </c>
      <c r="D76" s="299" t="s">
        <v>904</v>
      </c>
      <c r="E76" s="522">
        <v>3.5</v>
      </c>
      <c r="F76" s="522"/>
      <c r="G76" s="333">
        <f t="shared" si="1"/>
        <v>-3480.5100000000125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4</v>
      </c>
      <c r="C77" s="298">
        <v>46211</v>
      </c>
      <c r="D77" s="299" t="s">
        <v>904</v>
      </c>
      <c r="E77" s="522">
        <v>75.75</v>
      </c>
      <c r="F77" s="522"/>
      <c r="G77" s="333">
        <f t="shared" si="1"/>
        <v>-3477.0100000000125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3</v>
      </c>
      <c r="C78" s="298">
        <v>46211</v>
      </c>
      <c r="D78" s="299" t="s">
        <v>309</v>
      </c>
      <c r="E78" s="522">
        <v>4.1900000000000004</v>
      </c>
      <c r="F78" s="522"/>
      <c r="G78" s="333">
        <f t="shared" si="1"/>
        <v>-3401.2600000000125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1</v>
      </c>
      <c r="C79" s="298">
        <v>46211</v>
      </c>
      <c r="D79" s="299" t="s">
        <v>306</v>
      </c>
      <c r="E79" s="522">
        <v>145.94999999999999</v>
      </c>
      <c r="F79" s="522"/>
      <c r="G79" s="333">
        <f t="shared" si="1"/>
        <v>-3397.0700000000124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4</v>
      </c>
      <c r="C80" s="298">
        <v>46211</v>
      </c>
      <c r="D80" s="299" t="s">
        <v>296</v>
      </c>
      <c r="E80" s="522">
        <v>63.09</v>
      </c>
      <c r="F80" s="522"/>
      <c r="G80" s="333">
        <f t="shared" si="1"/>
        <v>-3251.1200000000126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8</v>
      </c>
      <c r="C81" s="298">
        <v>46211</v>
      </c>
      <c r="D81" s="299" t="s">
        <v>296</v>
      </c>
      <c r="E81" s="522">
        <v>17.739999999999998</v>
      </c>
      <c r="F81" s="522"/>
      <c r="G81" s="333">
        <f t="shared" si="1"/>
        <v>-3188.0300000000125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46211</v>
      </c>
      <c r="D82" s="299" t="s">
        <v>306</v>
      </c>
      <c r="E82" s="522">
        <v>155.91999999999999</v>
      </c>
      <c r="F82" s="522"/>
      <c r="G82" s="333">
        <f t="shared" si="1"/>
        <v>-3170.2900000000127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1</v>
      </c>
      <c r="C83" s="298">
        <v>46211</v>
      </c>
      <c r="D83" s="299" t="s">
        <v>976</v>
      </c>
      <c r="E83" s="522">
        <v>31.58</v>
      </c>
      <c r="F83" s="522"/>
      <c r="G83" s="333">
        <f t="shared" si="1"/>
        <v>-3014.3700000000126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8</v>
      </c>
      <c r="C84" s="298">
        <v>46211</v>
      </c>
      <c r="D84" s="299" t="s">
        <v>455</v>
      </c>
      <c r="E84" s="522">
        <v>23.31</v>
      </c>
      <c r="F84" s="522"/>
      <c r="G84" s="333">
        <f t="shared" si="1"/>
        <v>-2982.7900000000127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6</v>
      </c>
      <c r="C85" s="298">
        <v>46211</v>
      </c>
      <c r="D85" s="299" t="s">
        <v>442</v>
      </c>
      <c r="E85" s="522">
        <v>16</v>
      </c>
      <c r="F85" s="522"/>
      <c r="G85" s="333">
        <f t="shared" si="1"/>
        <v>-2959.4800000000128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4</v>
      </c>
      <c r="C86" s="298">
        <v>46210</v>
      </c>
      <c r="D86" s="299" t="s">
        <v>310</v>
      </c>
      <c r="E86" s="522">
        <v>39.11</v>
      </c>
      <c r="F86" s="522"/>
      <c r="G86" s="333">
        <f t="shared" si="1"/>
        <v>-2943.4800000000128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9</v>
      </c>
      <c r="C87" s="298">
        <v>46210</v>
      </c>
      <c r="D87" s="299" t="s">
        <v>58</v>
      </c>
      <c r="E87" s="522">
        <v>1231.68</v>
      </c>
      <c r="F87" s="522"/>
      <c r="G87" s="333">
        <f t="shared" si="1"/>
        <v>-2904.3700000000126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335</v>
      </c>
      <c r="B88" s="330" t="s">
        <v>335</v>
      </c>
      <c r="C88" s="298">
        <v>46210</v>
      </c>
      <c r="D88" s="299" t="s">
        <v>447</v>
      </c>
      <c r="E88" s="522">
        <v>53.37</v>
      </c>
      <c r="F88" s="522"/>
      <c r="G88" s="333">
        <f t="shared" si="1"/>
        <v>-1672.6900000000126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294</v>
      </c>
      <c r="B89" s="330">
        <v>13</v>
      </c>
      <c r="C89" s="298">
        <v>46209</v>
      </c>
      <c r="D89" s="299" t="s">
        <v>902</v>
      </c>
      <c r="E89" s="522">
        <v>218.33</v>
      </c>
      <c r="F89" s="522"/>
      <c r="G89" s="333">
        <f t="shared" si="1"/>
        <v>-1619.3200000000127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/>
      <c r="B90" s="330"/>
      <c r="C90" s="298">
        <v>46209</v>
      </c>
      <c r="D90" s="299" t="s">
        <v>959</v>
      </c>
      <c r="E90" s="522">
        <v>1182.68</v>
      </c>
      <c r="F90" s="522"/>
      <c r="G90" s="333">
        <f t="shared" si="1"/>
        <v>-1400.9900000000127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3</v>
      </c>
      <c r="C91" s="298">
        <v>46209</v>
      </c>
      <c r="D91" s="299" t="s">
        <v>309</v>
      </c>
      <c r="E91" s="522">
        <v>6.19</v>
      </c>
      <c r="F91" s="522"/>
      <c r="G91" s="333">
        <f t="shared" si="1"/>
        <v>-218.31000000001259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46209</v>
      </c>
      <c r="D92" s="299" t="s">
        <v>969</v>
      </c>
      <c r="E92" s="522">
        <v>9.7200000000000006</v>
      </c>
      <c r="F92" s="522"/>
      <c r="G92" s="333">
        <f t="shared" si="1"/>
        <v>-212.1200000000126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46209</v>
      </c>
      <c r="D93" s="299" t="s">
        <v>353</v>
      </c>
      <c r="E93" s="522">
        <v>21.99</v>
      </c>
      <c r="F93" s="522"/>
      <c r="G93" s="333">
        <f t="shared" si="1"/>
        <v>-202.4000000000126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46209</v>
      </c>
      <c r="D94" s="299" t="s">
        <v>296</v>
      </c>
      <c r="E94" s="522">
        <v>10.02</v>
      </c>
      <c r="F94" s="522"/>
      <c r="G94" s="333">
        <f t="shared" si="1"/>
        <v>-180.41000000001259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4</v>
      </c>
      <c r="C95" s="298">
        <v>46209</v>
      </c>
      <c r="D95" s="299" t="s">
        <v>296</v>
      </c>
      <c r="E95" s="522">
        <v>55.19</v>
      </c>
      <c r="F95" s="522"/>
      <c r="G95" s="333">
        <f t="shared" si="1"/>
        <v>-170.39000000001258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14</v>
      </c>
      <c r="C96" s="298">
        <v>46209</v>
      </c>
      <c r="D96" s="299" t="s">
        <v>958</v>
      </c>
      <c r="E96" s="522">
        <v>66.67</v>
      </c>
      <c r="F96" s="522"/>
      <c r="G96" s="333">
        <f t="shared" si="1"/>
        <v>-115.20000000001258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14</v>
      </c>
      <c r="C97" s="298">
        <v>46209</v>
      </c>
      <c r="D97" s="299" t="s">
        <v>367</v>
      </c>
      <c r="E97" s="522">
        <v>70.25</v>
      </c>
      <c r="F97" s="522"/>
      <c r="G97" s="333">
        <f t="shared" si="1"/>
        <v>-48.530000000012578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4</v>
      </c>
      <c r="C98" s="298">
        <v>46209</v>
      </c>
      <c r="D98" s="299" t="s">
        <v>334</v>
      </c>
      <c r="E98" s="522">
        <v>36.090000000000003</v>
      </c>
      <c r="F98" s="522"/>
      <c r="G98" s="333">
        <f t="shared" si="1"/>
        <v>21.719999999987422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2</v>
      </c>
      <c r="C99" s="298">
        <v>46209</v>
      </c>
      <c r="D99" s="299" t="s">
        <v>301</v>
      </c>
      <c r="E99" s="522">
        <v>16.05</v>
      </c>
      <c r="F99" s="522"/>
      <c r="G99" s="333">
        <f t="shared" si="1"/>
        <v>57.809999999987426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46208</v>
      </c>
      <c r="D100" s="299" t="s">
        <v>960</v>
      </c>
      <c r="E100" s="522">
        <v>23.03</v>
      </c>
      <c r="F100" s="522"/>
      <c r="G100" s="333">
        <f t="shared" si="1"/>
        <v>73.859999999987423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46208</v>
      </c>
      <c r="D101" s="299" t="s">
        <v>371</v>
      </c>
      <c r="E101" s="522">
        <v>15.11</v>
      </c>
      <c r="F101" s="522"/>
      <c r="G101" s="333">
        <f t="shared" si="1"/>
        <v>96.889999999987424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46207</v>
      </c>
      <c r="D102" s="299" t="s">
        <v>950</v>
      </c>
      <c r="E102" s="522">
        <v>47.95</v>
      </c>
      <c r="F102" s="522"/>
      <c r="G102" s="333">
        <f t="shared" si="1"/>
        <v>111.99999999998742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46207</v>
      </c>
      <c r="D103" s="299" t="s">
        <v>951</v>
      </c>
      <c r="E103" s="522">
        <v>8.75</v>
      </c>
      <c r="F103" s="522"/>
      <c r="G103" s="333">
        <f t="shared" si="1"/>
        <v>159.94999999998743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17</v>
      </c>
      <c r="C104" s="298">
        <v>46207</v>
      </c>
      <c r="D104" s="299" t="s">
        <v>370</v>
      </c>
      <c r="E104" s="522">
        <v>99</v>
      </c>
      <c r="F104" s="522"/>
      <c r="G104" s="333">
        <f t="shared" si="1"/>
        <v>168.69999999998743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8</v>
      </c>
      <c r="C105" s="298">
        <v>46206</v>
      </c>
      <c r="D105" s="299" t="s">
        <v>950</v>
      </c>
      <c r="E105" s="522">
        <v>85.56</v>
      </c>
      <c r="F105" s="522"/>
      <c r="G105" s="333">
        <f t="shared" si="1"/>
        <v>267.69999999998743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3</v>
      </c>
      <c r="C106" s="298">
        <v>46206</v>
      </c>
      <c r="D106" s="299" t="s">
        <v>952</v>
      </c>
      <c r="E106" s="522">
        <v>25.07</v>
      </c>
      <c r="F106" s="522"/>
      <c r="G106" s="333">
        <f t="shared" si="1"/>
        <v>353.25999999998743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294</v>
      </c>
      <c r="B107" s="330">
        <v>22</v>
      </c>
      <c r="C107" s="298">
        <v>46206</v>
      </c>
      <c r="D107" s="299" t="s">
        <v>953</v>
      </c>
      <c r="E107" s="522">
        <v>12.77</v>
      </c>
      <c r="F107" s="522"/>
      <c r="G107" s="333">
        <f t="shared" si="1"/>
        <v>378.32999999998742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46206</v>
      </c>
      <c r="D108" s="299" t="s">
        <v>963</v>
      </c>
      <c r="E108" s="522">
        <v>50</v>
      </c>
      <c r="F108" s="522"/>
      <c r="G108" s="333">
        <f t="shared" si="1"/>
        <v>391.0999999999874</v>
      </c>
      <c r="H108" s="334" t="s">
        <v>298</v>
      </c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46206</v>
      </c>
      <c r="D109" s="299" t="s">
        <v>964</v>
      </c>
      <c r="E109" s="522">
        <v>70</v>
      </c>
      <c r="F109" s="522"/>
      <c r="G109" s="333">
        <f t="shared" si="1"/>
        <v>441.0999999999874</v>
      </c>
      <c r="H109" s="334" t="s">
        <v>298</v>
      </c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6</v>
      </c>
      <c r="C110" s="298">
        <v>46206</v>
      </c>
      <c r="D110" s="299" t="s">
        <v>965</v>
      </c>
      <c r="E110" s="522">
        <v>64</v>
      </c>
      <c r="F110" s="522"/>
      <c r="G110" s="333">
        <f t="shared" si="1"/>
        <v>511.0999999999874</v>
      </c>
      <c r="H110" s="334" t="s">
        <v>298</v>
      </c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5</v>
      </c>
      <c r="C111" s="298">
        <v>46206</v>
      </c>
      <c r="D111" s="299" t="s">
        <v>962</v>
      </c>
      <c r="E111" s="522">
        <v>286.49</v>
      </c>
      <c r="F111" s="522"/>
      <c r="G111" s="333">
        <f t="shared" si="1"/>
        <v>575.0999999999874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6</v>
      </c>
      <c r="C112" s="298">
        <v>46206</v>
      </c>
      <c r="D112" s="299" t="s">
        <v>954</v>
      </c>
      <c r="E112" s="522">
        <v>36</v>
      </c>
      <c r="F112" s="522"/>
      <c r="G112" s="333">
        <f t="shared" si="1"/>
        <v>861.58999999998741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287</v>
      </c>
      <c r="B113" s="330" t="s">
        <v>287</v>
      </c>
      <c r="C113" s="298">
        <v>46205</v>
      </c>
      <c r="D113" s="299" t="s">
        <v>956</v>
      </c>
      <c r="E113" s="522">
        <v>-200</v>
      </c>
      <c r="F113" s="522"/>
      <c r="G113" s="333">
        <f t="shared" si="1"/>
        <v>897.58999999998741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287</v>
      </c>
      <c r="B114" s="330" t="s">
        <v>287</v>
      </c>
      <c r="C114" s="298">
        <v>46205</v>
      </c>
      <c r="D114" s="299" t="s">
        <v>956</v>
      </c>
      <c r="E114" s="522">
        <v>-4</v>
      </c>
      <c r="F114" s="522"/>
      <c r="G114" s="333">
        <f t="shared" si="1"/>
        <v>697.58999999998741</v>
      </c>
      <c r="H114" s="334" t="s">
        <v>298</v>
      </c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287</v>
      </c>
      <c r="B115" s="330" t="s">
        <v>287</v>
      </c>
      <c r="C115" s="298">
        <v>46205</v>
      </c>
      <c r="D115" s="299" t="s">
        <v>956</v>
      </c>
      <c r="E115" s="522">
        <v>204</v>
      </c>
      <c r="F115" s="522"/>
      <c r="G115" s="333">
        <f t="shared" si="1"/>
        <v>693.58999999998741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46205</v>
      </c>
      <c r="D116" s="299" t="s">
        <v>966</v>
      </c>
      <c r="E116" s="522">
        <v>20</v>
      </c>
      <c r="F116" s="522"/>
      <c r="G116" s="333">
        <f t="shared" si="1"/>
        <v>897.58999999998741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287</v>
      </c>
      <c r="B117" s="330" t="s">
        <v>287</v>
      </c>
      <c r="C117" s="298">
        <v>46205</v>
      </c>
      <c r="D117" s="299" t="s">
        <v>967</v>
      </c>
      <c r="E117" s="522">
        <v>70</v>
      </c>
      <c r="F117" s="522">
        <v>70</v>
      </c>
      <c r="G117" s="333">
        <f t="shared" si="1"/>
        <v>917.58999999998741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/>
      <c r="B118" s="330"/>
      <c r="C118" s="298">
        <v>46205</v>
      </c>
      <c r="D118" s="299" t="s">
        <v>968</v>
      </c>
      <c r="E118" s="522">
        <v>783</v>
      </c>
      <c r="F118" s="522"/>
      <c r="G118" s="333">
        <f t="shared" si="1"/>
        <v>917.58999999998741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22</v>
      </c>
      <c r="C119" s="298">
        <v>46205</v>
      </c>
      <c r="D119" s="299" t="s">
        <v>375</v>
      </c>
      <c r="E119" s="522">
        <v>6.37</v>
      </c>
      <c r="F119" s="522"/>
      <c r="G119" s="333">
        <f t="shared" si="1"/>
        <v>1700.5899999999874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46205</v>
      </c>
      <c r="D120" s="299" t="s">
        <v>961</v>
      </c>
      <c r="E120" s="522">
        <v>21</v>
      </c>
      <c r="F120" s="522"/>
      <c r="G120" s="333">
        <f t="shared" si="1"/>
        <v>1706.9599999999873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284</v>
      </c>
      <c r="B121" s="330">
        <v>36</v>
      </c>
      <c r="C121" s="298">
        <v>46205</v>
      </c>
      <c r="D121" s="299" t="s">
        <v>374</v>
      </c>
      <c r="E121" s="522">
        <v>50</v>
      </c>
      <c r="F121" s="522"/>
      <c r="G121" s="333">
        <f t="shared" si="1"/>
        <v>1727.9599999999873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8</v>
      </c>
      <c r="C122" s="298">
        <v>46205</v>
      </c>
      <c r="D122" s="299" t="s">
        <v>319</v>
      </c>
      <c r="E122" s="522">
        <v>53.8</v>
      </c>
      <c r="F122" s="522"/>
      <c r="G122" s="333">
        <f t="shared" si="1"/>
        <v>1777.9599999999873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3</v>
      </c>
      <c r="C123" s="298">
        <v>46204</v>
      </c>
      <c r="D123" s="299" t="s">
        <v>309</v>
      </c>
      <c r="E123" s="522">
        <v>4.1900000000000004</v>
      </c>
      <c r="F123" s="522"/>
      <c r="G123" s="333">
        <f t="shared" si="1"/>
        <v>1831.7599999999873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1</v>
      </c>
      <c r="C124" s="298">
        <v>46204</v>
      </c>
      <c r="D124" s="299" t="s">
        <v>311</v>
      </c>
      <c r="E124" s="522">
        <v>169.54</v>
      </c>
      <c r="F124" s="522"/>
      <c r="G124" s="333">
        <f t="shared" si="1"/>
        <v>1835.9499999999873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2</v>
      </c>
      <c r="C125" s="298">
        <v>46204</v>
      </c>
      <c r="D125" s="299" t="s">
        <v>955</v>
      </c>
      <c r="E125" s="522">
        <v>64.2</v>
      </c>
      <c r="F125" s="522"/>
      <c r="G125" s="333">
        <f t="shared" si="1"/>
        <v>2005.4899999999873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46204</v>
      </c>
      <c r="D126" s="299" t="s">
        <v>319</v>
      </c>
      <c r="E126" s="522">
        <v>150.86000000000001</v>
      </c>
      <c r="F126" s="522"/>
      <c r="G126" s="333">
        <f t="shared" si="1"/>
        <v>2069.6899999999873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3</v>
      </c>
      <c r="C127" s="298">
        <v>46204</v>
      </c>
      <c r="D127" s="299" t="s">
        <v>455</v>
      </c>
      <c r="E127" s="522">
        <v>10.41</v>
      </c>
      <c r="F127" s="522"/>
      <c r="G127" s="333">
        <f t="shared" si="1"/>
        <v>2220.5499999999874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1</v>
      </c>
      <c r="C128" s="298">
        <v>46204</v>
      </c>
      <c r="D128" s="299" t="s">
        <v>306</v>
      </c>
      <c r="E128" s="522">
        <v>98.37</v>
      </c>
      <c r="F128" s="522"/>
      <c r="G128" s="333">
        <f t="shared" si="1"/>
        <v>2230.9599999999873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46204</v>
      </c>
      <c r="D129" s="299" t="s">
        <v>397</v>
      </c>
      <c r="E129" s="522">
        <v>54.76</v>
      </c>
      <c r="F129" s="522"/>
      <c r="G129" s="333">
        <f t="shared" si="1"/>
        <v>2329.3299999999872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284</v>
      </c>
      <c r="B130" s="330">
        <v>37</v>
      </c>
      <c r="C130" s="298">
        <v>46203</v>
      </c>
      <c r="D130" s="299" t="s">
        <v>970</v>
      </c>
      <c r="E130" s="522">
        <v>6487.16</v>
      </c>
      <c r="F130" s="522"/>
      <c r="G130" s="333">
        <f t="shared" si="1"/>
        <v>2384.0899999999874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286</v>
      </c>
      <c r="B131" s="330">
        <v>25</v>
      </c>
      <c r="C131" s="298">
        <v>46203</v>
      </c>
      <c r="D131" s="298" t="s">
        <v>204</v>
      </c>
      <c r="E131" s="331">
        <v>350</v>
      </c>
      <c r="F131" s="522"/>
      <c r="G131" s="333">
        <f t="shared" si="1"/>
        <v>8871.2499999999873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286</v>
      </c>
      <c r="B132" s="330">
        <v>26</v>
      </c>
      <c r="C132" s="298">
        <v>46203</v>
      </c>
      <c r="D132" s="298" t="s">
        <v>205</v>
      </c>
      <c r="E132" s="331">
        <v>320</v>
      </c>
      <c r="F132" s="522"/>
      <c r="G132" s="333">
        <f t="shared" si="1"/>
        <v>9221.2499999999873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286</v>
      </c>
      <c r="B133" s="330">
        <v>27</v>
      </c>
      <c r="C133" s="298">
        <v>46203</v>
      </c>
      <c r="D133" s="298" t="s">
        <v>206</v>
      </c>
      <c r="E133" s="331">
        <v>25</v>
      </c>
      <c r="F133" s="522"/>
      <c r="G133" s="333">
        <f t="shared" si="1"/>
        <v>9541.2499999999873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286</v>
      </c>
      <c r="B134" s="330">
        <v>28</v>
      </c>
      <c r="C134" s="298">
        <v>46203</v>
      </c>
      <c r="D134" s="298" t="s">
        <v>207</v>
      </c>
      <c r="E134" s="331">
        <v>25</v>
      </c>
      <c r="F134" s="522"/>
      <c r="G134" s="333">
        <f t="shared" si="1"/>
        <v>9566.2499999999873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286</v>
      </c>
      <c r="B135" s="330">
        <v>29</v>
      </c>
      <c r="C135" s="298">
        <v>46203</v>
      </c>
      <c r="D135" s="298" t="s">
        <v>208</v>
      </c>
      <c r="E135" s="331">
        <v>45</v>
      </c>
      <c r="F135" s="522"/>
      <c r="G135" s="333">
        <f t="shared" si="1"/>
        <v>9591.2499999999873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286</v>
      </c>
      <c r="B136" s="330">
        <v>30</v>
      </c>
      <c r="C136" s="298">
        <v>46203</v>
      </c>
      <c r="D136" s="298" t="s">
        <v>209</v>
      </c>
      <c r="E136" s="331">
        <v>400</v>
      </c>
      <c r="F136" s="522"/>
      <c r="G136" s="333">
        <f t="shared" si="1"/>
        <v>9636.2499999999873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286</v>
      </c>
      <c r="B137" s="330">
        <v>31</v>
      </c>
      <c r="C137" s="298">
        <v>46203</v>
      </c>
      <c r="D137" s="298" t="s">
        <v>210</v>
      </c>
      <c r="E137" s="331">
        <v>375</v>
      </c>
      <c r="F137" s="522"/>
      <c r="G137" s="333">
        <f t="shared" si="1"/>
        <v>10036.249999999987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286</v>
      </c>
      <c r="B138" s="330">
        <v>32</v>
      </c>
      <c r="C138" s="298">
        <v>46203</v>
      </c>
      <c r="D138" s="298" t="s">
        <v>211</v>
      </c>
      <c r="E138" s="331">
        <v>100</v>
      </c>
      <c r="F138" s="522"/>
      <c r="G138" s="333">
        <f t="shared" si="1"/>
        <v>10411.249999999987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286</v>
      </c>
      <c r="B139" s="330">
        <v>33</v>
      </c>
      <c r="C139" s="298">
        <v>46203</v>
      </c>
      <c r="D139" s="298" t="s">
        <v>212</v>
      </c>
      <c r="E139" s="331">
        <v>85</v>
      </c>
      <c r="F139" s="522"/>
      <c r="G139" s="333">
        <f t="shared" si="1"/>
        <v>10511.249999999987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286</v>
      </c>
      <c r="B140" s="330">
        <v>34</v>
      </c>
      <c r="C140" s="298">
        <v>46203</v>
      </c>
      <c r="D140" s="298" t="s">
        <v>213</v>
      </c>
      <c r="E140" s="331">
        <v>230</v>
      </c>
      <c r="F140" s="522"/>
      <c r="G140" s="333">
        <f t="shared" si="1"/>
        <v>10596.249999999987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286</v>
      </c>
      <c r="B141" s="330">
        <v>35</v>
      </c>
      <c r="C141" s="298">
        <v>46203</v>
      </c>
      <c r="D141" s="298" t="s">
        <v>214</v>
      </c>
      <c r="E141" s="331">
        <v>45</v>
      </c>
      <c r="F141" s="522"/>
      <c r="G141" s="333">
        <f t="shared" si="1"/>
        <v>10826.249999999987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10</v>
      </c>
      <c r="C142" s="298">
        <v>46203</v>
      </c>
      <c r="D142" s="298" t="s">
        <v>176</v>
      </c>
      <c r="E142" s="522">
        <v>17.899999999999999</v>
      </c>
      <c r="F142" s="522"/>
      <c r="G142" s="333">
        <f t="shared" si="1"/>
        <v>10871.249999999987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287</v>
      </c>
      <c r="B143" s="330" t="s">
        <v>287</v>
      </c>
      <c r="C143" s="298">
        <v>46203</v>
      </c>
      <c r="D143" s="299" t="s">
        <v>423</v>
      </c>
      <c r="E143" s="522">
        <v>185.64</v>
      </c>
      <c r="F143" s="522">
        <v>185.64</v>
      </c>
      <c r="G143" s="333">
        <f t="shared" si="1"/>
        <v>10889.149999999987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46203</v>
      </c>
      <c r="D144" s="299" t="s">
        <v>947</v>
      </c>
      <c r="E144" s="522">
        <v>-20</v>
      </c>
      <c r="F144" s="522"/>
      <c r="G144" s="333">
        <f t="shared" si="1"/>
        <v>10889.149999999987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287</v>
      </c>
      <c r="B145" s="330" t="s">
        <v>287</v>
      </c>
      <c r="C145" s="298">
        <v>46202</v>
      </c>
      <c r="D145" s="299" t="s">
        <v>948</v>
      </c>
      <c r="E145" s="522">
        <v>580</v>
      </c>
      <c r="F145" s="522">
        <v>580</v>
      </c>
      <c r="G145" s="333">
        <f t="shared" si="1"/>
        <v>10869.149999999987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291</v>
      </c>
      <c r="B146" s="330">
        <v>38</v>
      </c>
      <c r="C146" s="298">
        <v>46202</v>
      </c>
      <c r="D146" s="299" t="s">
        <v>293</v>
      </c>
      <c r="E146" s="522"/>
      <c r="F146" s="522">
        <v>4720.8599999999997</v>
      </c>
      <c r="G146" s="333">
        <f t="shared" si="1"/>
        <v>10869.149999999987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287</v>
      </c>
      <c r="B147" s="330" t="s">
        <v>287</v>
      </c>
      <c r="C147" s="298">
        <v>46202</v>
      </c>
      <c r="D147" s="299" t="s">
        <v>942</v>
      </c>
      <c r="E147" s="522">
        <v>180</v>
      </c>
      <c r="F147" s="522">
        <v>180</v>
      </c>
      <c r="G147" s="333">
        <f t="shared" si="1"/>
        <v>6148.2899999999863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20</v>
      </c>
      <c r="C148" s="298">
        <v>46202</v>
      </c>
      <c r="D148" s="299" t="s">
        <v>193</v>
      </c>
      <c r="E148" s="522">
        <v>600</v>
      </c>
      <c r="F148" s="522"/>
      <c r="G148" s="333">
        <f t="shared" si="1"/>
        <v>6148.2899999999863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1</v>
      </c>
      <c r="C149" s="298">
        <v>46202</v>
      </c>
      <c r="D149" s="299" t="s">
        <v>306</v>
      </c>
      <c r="E149" s="522">
        <v>102.13</v>
      </c>
      <c r="F149" s="522"/>
      <c r="G149" s="333">
        <f t="shared" si="1"/>
        <v>6748.2899999999863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4</v>
      </c>
      <c r="C150" s="298">
        <v>46202</v>
      </c>
      <c r="D150" s="299" t="s">
        <v>310</v>
      </c>
      <c r="E150" s="522">
        <v>40.56</v>
      </c>
      <c r="F150" s="522"/>
      <c r="G150" s="333">
        <f t="shared" si="1"/>
        <v>6850.4199999999864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3</v>
      </c>
      <c r="C151" s="298">
        <v>46202</v>
      </c>
      <c r="D151" s="299" t="s">
        <v>310</v>
      </c>
      <c r="E151" s="522">
        <v>6.84</v>
      </c>
      <c r="F151" s="522"/>
      <c r="G151" s="333">
        <f t="shared" si="1"/>
        <v>6890.9799999999868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3</v>
      </c>
      <c r="C152" s="298">
        <v>46202</v>
      </c>
      <c r="D152" s="299" t="s">
        <v>880</v>
      </c>
      <c r="E152" s="522">
        <v>11.98</v>
      </c>
      <c r="F152" s="522"/>
      <c r="G152" s="333">
        <f t="shared" si="1"/>
        <v>6897.819999999987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46201</v>
      </c>
      <c r="D153" s="299" t="s">
        <v>353</v>
      </c>
      <c r="E153" s="522">
        <v>14.99</v>
      </c>
      <c r="F153" s="522"/>
      <c r="G153" s="333">
        <f t="shared" ref="G153:G166" si="2">G154-E153+F153</f>
        <v>6909.7999999999865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46201</v>
      </c>
      <c r="D154" s="299" t="s">
        <v>358</v>
      </c>
      <c r="E154" s="522">
        <v>11.29</v>
      </c>
      <c r="F154" s="522"/>
      <c r="G154" s="333">
        <f t="shared" si="2"/>
        <v>6924.7899999999863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8</v>
      </c>
      <c r="C155" s="298">
        <v>46201</v>
      </c>
      <c r="D155" s="299" t="s">
        <v>319</v>
      </c>
      <c r="E155" s="522">
        <v>158.96</v>
      </c>
      <c r="F155" s="522"/>
      <c r="G155" s="333">
        <f t="shared" si="2"/>
        <v>6936.0799999999863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46201</v>
      </c>
      <c r="D156" s="299" t="s">
        <v>397</v>
      </c>
      <c r="E156" s="522">
        <v>53.24</v>
      </c>
      <c r="F156" s="522"/>
      <c r="G156" s="333">
        <f t="shared" si="2"/>
        <v>7095.0399999999863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46200</v>
      </c>
      <c r="D157" s="299" t="s">
        <v>917</v>
      </c>
      <c r="E157" s="522">
        <v>122.77</v>
      </c>
      <c r="F157" s="522"/>
      <c r="G157" s="333">
        <f t="shared" si="2"/>
        <v>7148.2799999999861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1</v>
      </c>
      <c r="C158" s="298">
        <v>46200</v>
      </c>
      <c r="D158" s="299" t="s">
        <v>831</v>
      </c>
      <c r="E158" s="522">
        <v>77.67</v>
      </c>
      <c r="F158" s="522"/>
      <c r="G158" s="333">
        <f t="shared" si="2"/>
        <v>7271.0499999999865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5</v>
      </c>
      <c r="C159" s="298">
        <v>46200</v>
      </c>
      <c r="D159" s="299" t="s">
        <v>943</v>
      </c>
      <c r="E159" s="522">
        <v>32.99</v>
      </c>
      <c r="F159" s="522"/>
      <c r="G159" s="333">
        <f t="shared" si="2"/>
        <v>7348.7199999999866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46200</v>
      </c>
      <c r="D160" s="299" t="s">
        <v>945</v>
      </c>
      <c r="E160" s="522">
        <v>207.96</v>
      </c>
      <c r="F160" s="522">
        <v>207.96</v>
      </c>
      <c r="G160" s="333">
        <f t="shared" si="2"/>
        <v>7381.7099999999864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46199</v>
      </c>
      <c r="D161" s="299" t="s">
        <v>868</v>
      </c>
      <c r="E161" s="522">
        <v>51.84</v>
      </c>
      <c r="F161" s="522"/>
      <c r="G161" s="333">
        <f t="shared" si="2"/>
        <v>7381.7099999999864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3</v>
      </c>
      <c r="C162" s="298">
        <v>46199</v>
      </c>
      <c r="D162" s="299" t="s">
        <v>296</v>
      </c>
      <c r="E162" s="522">
        <v>10.31</v>
      </c>
      <c r="F162" s="522"/>
      <c r="G162" s="333">
        <f t="shared" si="2"/>
        <v>7433.5499999999865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4</v>
      </c>
      <c r="C163" s="298">
        <v>46199</v>
      </c>
      <c r="D163" s="299" t="s">
        <v>296</v>
      </c>
      <c r="E163" s="522">
        <v>87.14</v>
      </c>
      <c r="F163" s="522"/>
      <c r="G163" s="333">
        <f t="shared" si="2"/>
        <v>7443.8599999999869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5</v>
      </c>
      <c r="C164" s="298">
        <v>46199</v>
      </c>
      <c r="D164" s="299" t="s">
        <v>940</v>
      </c>
      <c r="E164" s="522">
        <v>20</v>
      </c>
      <c r="F164" s="522"/>
      <c r="G164" s="333">
        <f t="shared" si="2"/>
        <v>7530.9999999999873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12</v>
      </c>
      <c r="C165" s="298">
        <v>46198</v>
      </c>
      <c r="D165" s="299" t="s">
        <v>314</v>
      </c>
      <c r="E165" s="522">
        <v>204.48</v>
      </c>
      <c r="F165" s="522"/>
      <c r="G165" s="333">
        <f t="shared" si="2"/>
        <v>7550.9999999999873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291</v>
      </c>
      <c r="B166" s="330">
        <v>39</v>
      </c>
      <c r="C166" s="298">
        <v>46198</v>
      </c>
      <c r="D166" s="299" t="s">
        <v>292</v>
      </c>
      <c r="E166" s="522"/>
      <c r="F166" s="522">
        <v>2763.77</v>
      </c>
      <c r="G166" s="333">
        <f t="shared" si="2"/>
        <v>7755.4799999999868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5</v>
      </c>
      <c r="C167" s="298">
        <v>46198</v>
      </c>
      <c r="D167" s="299" t="s">
        <v>846</v>
      </c>
      <c r="E167" s="522">
        <v>11.2</v>
      </c>
      <c r="F167" s="522"/>
      <c r="G167" s="333">
        <f t="shared" ref="G167:G187" si="3">G168-E167+F167</f>
        <v>4991.7099999999864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2</v>
      </c>
      <c r="C168" s="298">
        <v>46197</v>
      </c>
      <c r="D168" s="299" t="s">
        <v>941</v>
      </c>
      <c r="E168" s="522">
        <v>15.99</v>
      </c>
      <c r="F168" s="522"/>
      <c r="G168" s="333">
        <f t="shared" si="3"/>
        <v>5002.9099999999862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5</v>
      </c>
      <c r="C169" s="298">
        <v>46197</v>
      </c>
      <c r="D169" s="299" t="s">
        <v>340</v>
      </c>
      <c r="E169" s="522">
        <v>47.93</v>
      </c>
      <c r="F169" s="522"/>
      <c r="G169" s="333">
        <f t="shared" si="3"/>
        <v>5018.899999999986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294</v>
      </c>
      <c r="B170" s="330">
        <v>43</v>
      </c>
      <c r="C170" s="298">
        <v>46197</v>
      </c>
      <c r="D170" s="299" t="s">
        <v>201</v>
      </c>
      <c r="E170" s="522">
        <v>42.84</v>
      </c>
      <c r="F170" s="522"/>
      <c r="G170" s="333">
        <f t="shared" si="3"/>
        <v>5066.8299999999863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42</v>
      </c>
      <c r="C171" s="298">
        <v>46197</v>
      </c>
      <c r="D171" s="299" t="s">
        <v>200</v>
      </c>
      <c r="E171" s="522">
        <v>99.4</v>
      </c>
      <c r="F171" s="522"/>
      <c r="G171" s="333">
        <f t="shared" si="3"/>
        <v>5109.6699999999864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8</v>
      </c>
      <c r="C172" s="298">
        <v>46196</v>
      </c>
      <c r="D172" s="299" t="s">
        <v>319</v>
      </c>
      <c r="E172" s="522">
        <v>5.68</v>
      </c>
      <c r="F172" s="522"/>
      <c r="G172" s="333">
        <f t="shared" si="3"/>
        <v>5209.0699999999861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1</v>
      </c>
      <c r="C173" s="298">
        <v>46196</v>
      </c>
      <c r="D173" s="299" t="s">
        <v>306</v>
      </c>
      <c r="E173" s="522">
        <v>167.73</v>
      </c>
      <c r="F173" s="522"/>
      <c r="G173" s="333">
        <f t="shared" si="3"/>
        <v>5214.7499999999864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4</v>
      </c>
      <c r="C174" s="298">
        <v>46196</v>
      </c>
      <c r="D174" s="299" t="s">
        <v>296</v>
      </c>
      <c r="E174" s="522">
        <v>40.81</v>
      </c>
      <c r="F174" s="522"/>
      <c r="G174" s="333">
        <f t="shared" si="3"/>
        <v>5382.4799999999859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2</v>
      </c>
      <c r="C175" s="298">
        <v>46196</v>
      </c>
      <c r="D175" s="299" t="s">
        <v>334</v>
      </c>
      <c r="E175" s="522">
        <v>17.68</v>
      </c>
      <c r="F175" s="522"/>
      <c r="G175" s="333">
        <f t="shared" si="3"/>
        <v>5423.2899999999863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3</v>
      </c>
      <c r="C176" s="298">
        <v>46196</v>
      </c>
      <c r="D176" s="299" t="s">
        <v>320</v>
      </c>
      <c r="E176" s="522">
        <v>5.19</v>
      </c>
      <c r="F176" s="522"/>
      <c r="G176" s="333">
        <f t="shared" si="3"/>
        <v>5440.9699999999866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8</v>
      </c>
      <c r="C177" s="298">
        <v>46196</v>
      </c>
      <c r="D177" s="299" t="s">
        <v>308</v>
      </c>
      <c r="E177" s="522">
        <v>71.75</v>
      </c>
      <c r="F177" s="522"/>
      <c r="G177" s="333">
        <f t="shared" si="3"/>
        <v>5446.1599999999862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22</v>
      </c>
      <c r="C178" s="298">
        <v>46196</v>
      </c>
      <c r="D178" s="299" t="s">
        <v>835</v>
      </c>
      <c r="E178" s="522">
        <v>15.96</v>
      </c>
      <c r="F178" s="522"/>
      <c r="G178" s="333">
        <f t="shared" si="3"/>
        <v>5517.9099999999862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2</v>
      </c>
      <c r="C179" s="298">
        <v>46195</v>
      </c>
      <c r="D179" s="299" t="s">
        <v>334</v>
      </c>
      <c r="E179" s="522">
        <v>7.89</v>
      </c>
      <c r="F179" s="522"/>
      <c r="G179" s="333">
        <f t="shared" si="3"/>
        <v>5533.8699999999862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46195</v>
      </c>
      <c r="D180" s="299" t="s">
        <v>939</v>
      </c>
      <c r="E180" s="522">
        <v>86.07</v>
      </c>
      <c r="F180" s="522">
        <v>86.07</v>
      </c>
      <c r="G180" s="333">
        <f t="shared" si="3"/>
        <v>5541.7599999999866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287</v>
      </c>
      <c r="B181" s="330" t="s">
        <v>287</v>
      </c>
      <c r="C181" s="298">
        <v>46195</v>
      </c>
      <c r="D181" s="299" t="s">
        <v>922</v>
      </c>
      <c r="E181" s="522">
        <v>14.98</v>
      </c>
      <c r="F181" s="522">
        <v>14.98</v>
      </c>
      <c r="G181" s="333">
        <f t="shared" si="3"/>
        <v>5541.7599999999866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287</v>
      </c>
      <c r="B182" s="330" t="s">
        <v>287</v>
      </c>
      <c r="C182" s="298">
        <v>46195</v>
      </c>
      <c r="D182" s="299" t="s">
        <v>936</v>
      </c>
      <c r="E182" s="522">
        <v>83.52</v>
      </c>
      <c r="F182" s="522">
        <v>83.52</v>
      </c>
      <c r="G182" s="333">
        <f t="shared" si="3"/>
        <v>5541.7599999999866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287</v>
      </c>
      <c r="B183" s="330" t="s">
        <v>287</v>
      </c>
      <c r="C183" s="298">
        <v>46195</v>
      </c>
      <c r="D183" s="299" t="s">
        <v>937</v>
      </c>
      <c r="E183" s="522">
        <v>62.19</v>
      </c>
      <c r="F183" s="522">
        <v>62.19</v>
      </c>
      <c r="G183" s="333">
        <f t="shared" si="3"/>
        <v>5541.7599999999866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3</v>
      </c>
      <c r="C184" s="298">
        <v>46195</v>
      </c>
      <c r="D184" s="299" t="s">
        <v>310</v>
      </c>
      <c r="E184" s="522">
        <v>6.99</v>
      </c>
      <c r="F184" s="522"/>
      <c r="G184" s="333">
        <f t="shared" si="3"/>
        <v>5541.7599999999866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287</v>
      </c>
      <c r="B185" s="330" t="s">
        <v>287</v>
      </c>
      <c r="C185" s="298">
        <v>46195</v>
      </c>
      <c r="D185" s="299" t="s">
        <v>938</v>
      </c>
      <c r="E185" s="522">
        <v>60.47</v>
      </c>
      <c r="F185" s="522">
        <v>60.47</v>
      </c>
      <c r="G185" s="333">
        <f t="shared" si="3"/>
        <v>5548.7499999999864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22</v>
      </c>
      <c r="C186" s="298">
        <v>46195</v>
      </c>
      <c r="D186" s="299" t="s">
        <v>323</v>
      </c>
      <c r="E186" s="522">
        <v>20.22</v>
      </c>
      <c r="F186" s="522"/>
      <c r="G186" s="333">
        <f t="shared" si="3"/>
        <v>5548.7499999999864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6</v>
      </c>
      <c r="C187" s="298">
        <v>46195</v>
      </c>
      <c r="D187" s="299" t="s">
        <v>919</v>
      </c>
      <c r="E187" s="522">
        <v>200</v>
      </c>
      <c r="F187" s="522"/>
      <c r="G187" s="333">
        <f t="shared" si="3"/>
        <v>5568.9699999999866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5</v>
      </c>
      <c r="C188" s="298">
        <v>46194</v>
      </c>
      <c r="D188" s="299" t="s">
        <v>340</v>
      </c>
      <c r="E188" s="522">
        <v>47.93</v>
      </c>
      <c r="F188" s="522"/>
      <c r="G188" s="333">
        <f t="shared" ref="G188:G208" si="4">G189-E188+F188</f>
        <v>5768.9699999999866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46194</v>
      </c>
      <c r="D189" s="299" t="s">
        <v>935</v>
      </c>
      <c r="E189" s="522"/>
      <c r="F189" s="522">
        <v>50</v>
      </c>
      <c r="G189" s="333">
        <f t="shared" si="4"/>
        <v>5816.8999999999869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46194</v>
      </c>
      <c r="D190" s="299" t="s">
        <v>935</v>
      </c>
      <c r="E190" s="522">
        <v>50</v>
      </c>
      <c r="F190" s="522"/>
      <c r="G190" s="333">
        <f t="shared" si="4"/>
        <v>5766.8999999999869</v>
      </c>
      <c r="H190" s="334" t="s">
        <v>298</v>
      </c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46194</v>
      </c>
      <c r="D191" s="299" t="s">
        <v>922</v>
      </c>
      <c r="E191" s="522">
        <v>28.38</v>
      </c>
      <c r="F191" s="522">
        <v>28.38</v>
      </c>
      <c r="G191" s="333">
        <f t="shared" si="4"/>
        <v>5816.8999999999869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287</v>
      </c>
      <c r="B192" s="330" t="s">
        <v>287</v>
      </c>
      <c r="C192" s="298">
        <v>46194</v>
      </c>
      <c r="D192" s="299" t="s">
        <v>920</v>
      </c>
      <c r="E192" s="522">
        <v>35.020000000000003</v>
      </c>
      <c r="F192" s="522">
        <v>35.020000000000003</v>
      </c>
      <c r="G192" s="333">
        <f t="shared" si="4"/>
        <v>5816.8999999999869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287</v>
      </c>
      <c r="B193" s="330" t="s">
        <v>287</v>
      </c>
      <c r="C193" s="298">
        <v>46194</v>
      </c>
      <c r="D193" s="299" t="s">
        <v>927</v>
      </c>
      <c r="E193" s="522">
        <v>83.81</v>
      </c>
      <c r="F193" s="522">
        <v>83.81</v>
      </c>
      <c r="G193" s="333">
        <f t="shared" si="4"/>
        <v>5816.8999999999869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287</v>
      </c>
      <c r="B194" s="330" t="s">
        <v>287</v>
      </c>
      <c r="C194" s="298">
        <v>46194</v>
      </c>
      <c r="D194" s="299" t="s">
        <v>928</v>
      </c>
      <c r="E194" s="522">
        <v>27.43</v>
      </c>
      <c r="F194" s="522">
        <v>27.43</v>
      </c>
      <c r="G194" s="333">
        <f t="shared" si="4"/>
        <v>5816.8999999999869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287</v>
      </c>
      <c r="B195" s="330" t="s">
        <v>287</v>
      </c>
      <c r="C195" s="298">
        <v>46193</v>
      </c>
      <c r="D195" s="299" t="s">
        <v>932</v>
      </c>
      <c r="E195" s="522">
        <v>30.86</v>
      </c>
      <c r="F195" s="522">
        <v>30.86</v>
      </c>
      <c r="G195" s="333">
        <f t="shared" si="4"/>
        <v>5816.8999999999869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287</v>
      </c>
      <c r="B196" s="330" t="s">
        <v>287</v>
      </c>
      <c r="C196" s="298">
        <v>46193</v>
      </c>
      <c r="D196" s="299" t="s">
        <v>922</v>
      </c>
      <c r="E196" s="522">
        <v>13.95</v>
      </c>
      <c r="F196" s="522">
        <v>13.95</v>
      </c>
      <c r="G196" s="333">
        <f t="shared" si="4"/>
        <v>5816.8999999999869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287</v>
      </c>
      <c r="B197" s="330" t="s">
        <v>287</v>
      </c>
      <c r="C197" s="298">
        <v>46192</v>
      </c>
      <c r="D197" s="299" t="s">
        <v>934</v>
      </c>
      <c r="E197" s="522">
        <v>148.54</v>
      </c>
      <c r="F197" s="522">
        <v>148.54</v>
      </c>
      <c r="G197" s="333">
        <f t="shared" si="4"/>
        <v>5816.8999999999869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287</v>
      </c>
      <c r="B198" s="330" t="s">
        <v>287</v>
      </c>
      <c r="C198" s="298">
        <v>46192</v>
      </c>
      <c r="D198" s="299" t="s">
        <v>921</v>
      </c>
      <c r="E198" s="522">
        <v>80</v>
      </c>
      <c r="F198" s="522">
        <v>80</v>
      </c>
      <c r="G198" s="333">
        <f t="shared" si="4"/>
        <v>5816.8999999999869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287</v>
      </c>
      <c r="B199" s="330" t="s">
        <v>287</v>
      </c>
      <c r="C199" s="298">
        <v>46192</v>
      </c>
      <c r="D199" s="299" t="s">
        <v>922</v>
      </c>
      <c r="E199" s="522">
        <v>27.98</v>
      </c>
      <c r="F199" s="522">
        <v>27.98</v>
      </c>
      <c r="G199" s="333">
        <f t="shared" si="4"/>
        <v>5816.8999999999869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287</v>
      </c>
      <c r="B200" s="330" t="s">
        <v>287</v>
      </c>
      <c r="C200" s="298">
        <v>46192</v>
      </c>
      <c r="D200" s="299" t="s">
        <v>933</v>
      </c>
      <c r="E200" s="522">
        <v>30.63</v>
      </c>
      <c r="F200" s="522">
        <v>30.63</v>
      </c>
      <c r="G200" s="333">
        <f t="shared" si="4"/>
        <v>5816.8999999999869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22</v>
      </c>
      <c r="C201" s="298">
        <v>46192</v>
      </c>
      <c r="D201" s="299" t="s">
        <v>923</v>
      </c>
      <c r="E201" s="522">
        <v>7.46</v>
      </c>
      <c r="F201" s="522"/>
      <c r="G201" s="333">
        <f t="shared" si="4"/>
        <v>5816.8999999999869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287</v>
      </c>
      <c r="B202" s="330" t="s">
        <v>287</v>
      </c>
      <c r="C202" s="298">
        <v>46192</v>
      </c>
      <c r="D202" s="299" t="s">
        <v>924</v>
      </c>
      <c r="E202" s="522">
        <v>22.07</v>
      </c>
      <c r="F202" s="522">
        <v>22.07</v>
      </c>
      <c r="G202" s="333">
        <f t="shared" si="4"/>
        <v>5824.3599999999869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287</v>
      </c>
      <c r="B203" s="330" t="s">
        <v>287</v>
      </c>
      <c r="C203" s="298">
        <v>46192</v>
      </c>
      <c r="D203" s="299" t="s">
        <v>924</v>
      </c>
      <c r="E203" s="522">
        <v>51.04</v>
      </c>
      <c r="F203" s="522">
        <v>51.04</v>
      </c>
      <c r="G203" s="333">
        <f t="shared" si="4"/>
        <v>5824.3599999999869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287</v>
      </c>
      <c r="B204" s="330" t="s">
        <v>287</v>
      </c>
      <c r="C204" s="298">
        <v>46192</v>
      </c>
      <c r="D204" s="299" t="s">
        <v>924</v>
      </c>
      <c r="E204" s="522">
        <v>90.59</v>
      </c>
      <c r="F204" s="522">
        <v>90.59</v>
      </c>
      <c r="G204" s="333">
        <f t="shared" si="4"/>
        <v>5824.3599999999869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287</v>
      </c>
      <c r="B205" s="330" t="s">
        <v>287</v>
      </c>
      <c r="C205" s="298">
        <v>46192</v>
      </c>
      <c r="D205" s="299" t="s">
        <v>925</v>
      </c>
      <c r="E205" s="522">
        <v>26.02</v>
      </c>
      <c r="F205" s="522">
        <v>26.02</v>
      </c>
      <c r="G205" s="333">
        <f t="shared" si="4"/>
        <v>5824.3599999999869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287</v>
      </c>
      <c r="B206" s="330" t="s">
        <v>287</v>
      </c>
      <c r="C206" s="298">
        <v>46192</v>
      </c>
      <c r="D206" s="299" t="s">
        <v>925</v>
      </c>
      <c r="E206" s="522">
        <v>26.02</v>
      </c>
      <c r="F206" s="522">
        <v>26.02</v>
      </c>
      <c r="G206" s="333">
        <f t="shared" si="4"/>
        <v>5824.3599999999869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287</v>
      </c>
      <c r="B207" s="330" t="s">
        <v>287</v>
      </c>
      <c r="C207" s="298">
        <v>46192</v>
      </c>
      <c r="D207" s="299" t="s">
        <v>925</v>
      </c>
      <c r="E207" s="522">
        <v>38.03</v>
      </c>
      <c r="F207" s="522">
        <v>38.03</v>
      </c>
      <c r="G207" s="333">
        <f t="shared" si="4"/>
        <v>5824.3599999999869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287</v>
      </c>
      <c r="B208" s="330" t="s">
        <v>287</v>
      </c>
      <c r="C208" s="298">
        <v>46192</v>
      </c>
      <c r="D208" s="299" t="s">
        <v>925</v>
      </c>
      <c r="E208" s="522">
        <v>26.03</v>
      </c>
      <c r="F208" s="522">
        <v>26.03</v>
      </c>
      <c r="G208" s="333">
        <f t="shared" si="4"/>
        <v>5824.3599999999869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287</v>
      </c>
      <c r="B209" s="330" t="s">
        <v>287</v>
      </c>
      <c r="C209" s="298">
        <v>46192</v>
      </c>
      <c r="D209" s="299" t="s">
        <v>922</v>
      </c>
      <c r="E209" s="522">
        <v>21.98</v>
      </c>
      <c r="F209" s="522">
        <v>21.98</v>
      </c>
      <c r="G209" s="333">
        <f t="shared" ref="G209:G266" si="5">G210-E209+F209</f>
        <v>5824.3599999999869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287</v>
      </c>
      <c r="B210" s="330" t="s">
        <v>287</v>
      </c>
      <c r="C210" s="298">
        <v>46192</v>
      </c>
      <c r="D210" s="299" t="s">
        <v>922</v>
      </c>
      <c r="E210" s="522">
        <v>27.99</v>
      </c>
      <c r="F210" s="522">
        <v>27.99</v>
      </c>
      <c r="G210" s="333">
        <f t="shared" si="5"/>
        <v>5824.3599999999869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287</v>
      </c>
      <c r="B211" s="330" t="s">
        <v>287</v>
      </c>
      <c r="C211" s="298">
        <v>46191</v>
      </c>
      <c r="D211" s="299" t="s">
        <v>926</v>
      </c>
      <c r="E211" s="522">
        <v>22.69</v>
      </c>
      <c r="F211" s="522">
        <v>22.69</v>
      </c>
      <c r="G211" s="333">
        <f t="shared" si="5"/>
        <v>5824.3599999999869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287</v>
      </c>
      <c r="B212" s="330" t="s">
        <v>287</v>
      </c>
      <c r="C212" s="298">
        <v>46191</v>
      </c>
      <c r="D212" s="299" t="s">
        <v>927</v>
      </c>
      <c r="E212" s="522">
        <v>42.32</v>
      </c>
      <c r="F212" s="522">
        <v>42.32</v>
      </c>
      <c r="G212" s="333">
        <f t="shared" si="5"/>
        <v>5824.3599999999869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287</v>
      </c>
      <c r="B213" s="330" t="s">
        <v>287</v>
      </c>
      <c r="C213" s="298">
        <v>46191</v>
      </c>
      <c r="D213" s="299" t="s">
        <v>928</v>
      </c>
      <c r="E213" s="522">
        <v>72.86</v>
      </c>
      <c r="F213" s="522">
        <v>72.86</v>
      </c>
      <c r="G213" s="333">
        <f t="shared" si="5"/>
        <v>5824.3599999999869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287</v>
      </c>
      <c r="B214" s="330" t="s">
        <v>287</v>
      </c>
      <c r="C214" s="298">
        <v>46191</v>
      </c>
      <c r="D214" s="299" t="s">
        <v>929</v>
      </c>
      <c r="E214" s="522">
        <v>106.89</v>
      </c>
      <c r="F214" s="522">
        <v>106.89</v>
      </c>
      <c r="G214" s="333">
        <f t="shared" si="5"/>
        <v>5824.3599999999869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287</v>
      </c>
      <c r="B215" s="330" t="s">
        <v>287</v>
      </c>
      <c r="C215" s="298">
        <v>46191</v>
      </c>
      <c r="D215" s="299" t="s">
        <v>931</v>
      </c>
      <c r="E215" s="522">
        <v>94.74</v>
      </c>
      <c r="F215" s="522">
        <v>94.74</v>
      </c>
      <c r="G215" s="333">
        <f t="shared" si="5"/>
        <v>5824.3599999999869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1</v>
      </c>
      <c r="C216" s="298">
        <v>46191</v>
      </c>
      <c r="D216" s="299" t="s">
        <v>306</v>
      </c>
      <c r="E216" s="522">
        <v>99.97</v>
      </c>
      <c r="F216" s="522"/>
      <c r="G216" s="333">
        <f t="shared" si="5"/>
        <v>5824.3599999999869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294</v>
      </c>
      <c r="B217" s="330">
        <v>22</v>
      </c>
      <c r="C217" s="298">
        <v>46191</v>
      </c>
      <c r="D217" s="299" t="s">
        <v>930</v>
      </c>
      <c r="E217" s="522">
        <v>13.84</v>
      </c>
      <c r="F217" s="522"/>
      <c r="G217" s="333">
        <f t="shared" si="5"/>
        <v>5924.3299999999872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1</v>
      </c>
      <c r="C218" s="298">
        <v>46190</v>
      </c>
      <c r="D218" s="299" t="s">
        <v>306</v>
      </c>
      <c r="E218" s="522">
        <v>87.19</v>
      </c>
      <c r="F218" s="522"/>
      <c r="G218" s="333">
        <f t="shared" si="5"/>
        <v>5938.1699999999873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21</v>
      </c>
      <c r="C219" s="298">
        <v>46190</v>
      </c>
      <c r="D219" s="299" t="s">
        <v>194</v>
      </c>
      <c r="E219" s="522">
        <v>81</v>
      </c>
      <c r="F219" s="522"/>
      <c r="G219" s="333">
        <f t="shared" si="5"/>
        <v>6025.3599999999869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43</v>
      </c>
      <c r="C220" s="298">
        <v>46190</v>
      </c>
      <c r="D220" s="299" t="s">
        <v>333</v>
      </c>
      <c r="E220" s="522">
        <v>29.8</v>
      </c>
      <c r="F220" s="522"/>
      <c r="G220" s="333">
        <f t="shared" si="5"/>
        <v>6106.3599999999869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42</v>
      </c>
      <c r="C221" s="298">
        <v>46190</v>
      </c>
      <c r="D221" s="299" t="s">
        <v>333</v>
      </c>
      <c r="E221" s="522">
        <v>74.5</v>
      </c>
      <c r="F221" s="522"/>
      <c r="G221" s="333">
        <f t="shared" si="5"/>
        <v>6136.1599999999871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4</v>
      </c>
      <c r="C222" s="298">
        <v>46190</v>
      </c>
      <c r="D222" s="299" t="s">
        <v>334</v>
      </c>
      <c r="E222" s="522">
        <v>82.35</v>
      </c>
      <c r="F222" s="522"/>
      <c r="G222" s="333">
        <f t="shared" si="5"/>
        <v>6210.6599999999871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46190</v>
      </c>
      <c r="D223" s="299" t="s">
        <v>334</v>
      </c>
      <c r="E223" s="522">
        <v>17.68</v>
      </c>
      <c r="F223" s="522"/>
      <c r="G223" s="333">
        <f t="shared" si="5"/>
        <v>6293.0099999999875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6</v>
      </c>
      <c r="C224" s="298">
        <v>46190</v>
      </c>
      <c r="D224" s="299" t="s">
        <v>300</v>
      </c>
      <c r="E224" s="522">
        <v>14.67</v>
      </c>
      <c r="F224" s="522"/>
      <c r="G224" s="333">
        <f t="shared" si="5"/>
        <v>6310.6899999999878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6</v>
      </c>
      <c r="C225" s="298">
        <v>46190</v>
      </c>
      <c r="D225" s="299" t="s">
        <v>300</v>
      </c>
      <c r="E225" s="522">
        <v>56.42</v>
      </c>
      <c r="F225" s="522"/>
      <c r="G225" s="333">
        <f t="shared" si="5"/>
        <v>6325.3599999999878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6</v>
      </c>
      <c r="C226" s="298">
        <v>46190</v>
      </c>
      <c r="D226" s="299" t="s">
        <v>300</v>
      </c>
      <c r="E226" s="522">
        <v>53.23</v>
      </c>
      <c r="F226" s="522"/>
      <c r="G226" s="333">
        <f t="shared" si="5"/>
        <v>6381.7799999999879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23</v>
      </c>
      <c r="C227" s="298">
        <v>46190</v>
      </c>
      <c r="D227" s="299" t="s">
        <v>63</v>
      </c>
      <c r="E227" s="522">
        <v>529.46</v>
      </c>
      <c r="F227" s="522"/>
      <c r="G227" s="333">
        <f t="shared" si="5"/>
        <v>6435.0099999999875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294</v>
      </c>
      <c r="B228" s="330">
        <v>17</v>
      </c>
      <c r="C228" s="298">
        <v>46190</v>
      </c>
      <c r="D228" s="299" t="s">
        <v>188</v>
      </c>
      <c r="E228" s="522">
        <v>42.65</v>
      </c>
      <c r="F228" s="522"/>
      <c r="G228" s="333">
        <f t="shared" si="5"/>
        <v>6964.4699999999875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15</v>
      </c>
      <c r="C229" s="298">
        <v>46190</v>
      </c>
      <c r="D229" s="299" t="s">
        <v>185</v>
      </c>
      <c r="E229" s="522">
        <v>87.41</v>
      </c>
      <c r="F229" s="522"/>
      <c r="G229" s="333">
        <f t="shared" si="5"/>
        <v>7007.1199999999872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335</v>
      </c>
      <c r="B230" s="330" t="s">
        <v>335</v>
      </c>
      <c r="C230" s="298">
        <v>46190</v>
      </c>
      <c r="D230" s="299" t="s">
        <v>336</v>
      </c>
      <c r="E230" s="522">
        <v>86.48</v>
      </c>
      <c r="F230" s="522"/>
      <c r="G230" s="333">
        <f t="shared" si="5"/>
        <v>7094.529999999987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291</v>
      </c>
      <c r="B231" s="330">
        <v>40</v>
      </c>
      <c r="C231" s="298">
        <v>46190</v>
      </c>
      <c r="D231" s="299" t="s">
        <v>316</v>
      </c>
      <c r="E231" s="522"/>
      <c r="F231" s="522">
        <v>854.38</v>
      </c>
      <c r="G231" s="333">
        <f t="shared" si="5"/>
        <v>7181.0099999999866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5</v>
      </c>
      <c r="C232" s="298">
        <v>46189</v>
      </c>
      <c r="D232" s="299" t="s">
        <v>340</v>
      </c>
      <c r="E232" s="522">
        <v>21.3</v>
      </c>
      <c r="F232" s="522"/>
      <c r="G232" s="333">
        <f t="shared" si="5"/>
        <v>6326.6299999999865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11</v>
      </c>
      <c r="C233" s="298">
        <v>46189</v>
      </c>
      <c r="D233" s="299" t="s">
        <v>178</v>
      </c>
      <c r="E233" s="522">
        <v>267.75</v>
      </c>
      <c r="F233" s="522"/>
      <c r="G233" s="333">
        <f t="shared" si="5"/>
        <v>6347.9299999999866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6</v>
      </c>
      <c r="C234" s="298">
        <v>46188</v>
      </c>
      <c r="D234" s="299" t="s">
        <v>885</v>
      </c>
      <c r="E234" s="522">
        <v>100</v>
      </c>
      <c r="F234" s="522"/>
      <c r="G234" s="333">
        <f t="shared" si="5"/>
        <v>6615.6799999999866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46188</v>
      </c>
      <c r="D235" s="299" t="s">
        <v>334</v>
      </c>
      <c r="E235" s="522">
        <v>11.29</v>
      </c>
      <c r="F235" s="522"/>
      <c r="G235" s="333">
        <f t="shared" si="5"/>
        <v>6715.6799999999866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3</v>
      </c>
      <c r="C236" s="298">
        <v>46188</v>
      </c>
      <c r="D236" s="299" t="s">
        <v>334</v>
      </c>
      <c r="E236" s="522">
        <v>5.39</v>
      </c>
      <c r="F236" s="522"/>
      <c r="G236" s="333">
        <f t="shared" si="5"/>
        <v>6726.9699999999866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4</v>
      </c>
      <c r="C237" s="298">
        <v>46188</v>
      </c>
      <c r="D237" s="299" t="s">
        <v>334</v>
      </c>
      <c r="E237" s="522">
        <v>31.99</v>
      </c>
      <c r="F237" s="522"/>
      <c r="G237" s="333">
        <f t="shared" si="5"/>
        <v>6732.3599999999869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46187</v>
      </c>
      <c r="D238" s="299" t="s">
        <v>917</v>
      </c>
      <c r="E238" s="522">
        <v>102.17</v>
      </c>
      <c r="F238" s="522"/>
      <c r="G238" s="333">
        <f t="shared" si="5"/>
        <v>6764.3499999999867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1</v>
      </c>
      <c r="C239" s="298">
        <v>46187</v>
      </c>
      <c r="D239" s="299" t="s">
        <v>831</v>
      </c>
      <c r="E239" s="522">
        <v>21.86</v>
      </c>
      <c r="F239" s="522"/>
      <c r="G239" s="333">
        <f t="shared" si="5"/>
        <v>6866.5199999999868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1</v>
      </c>
      <c r="C240" s="298">
        <v>46187</v>
      </c>
      <c r="D240" s="299" t="s">
        <v>311</v>
      </c>
      <c r="E240" s="522">
        <v>102.56</v>
      </c>
      <c r="F240" s="522"/>
      <c r="G240" s="333">
        <f t="shared" si="5"/>
        <v>6888.3799999999865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1</v>
      </c>
      <c r="C241" s="298">
        <v>46187</v>
      </c>
      <c r="D241" s="299" t="s">
        <v>329</v>
      </c>
      <c r="E241" s="522">
        <v>121.72</v>
      </c>
      <c r="F241" s="522"/>
      <c r="G241" s="333">
        <f t="shared" si="5"/>
        <v>6990.9399999999869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46186</v>
      </c>
      <c r="D242" s="299" t="s">
        <v>308</v>
      </c>
      <c r="E242" s="522">
        <v>143.91999999999999</v>
      </c>
      <c r="F242" s="522"/>
      <c r="G242" s="333">
        <f t="shared" si="5"/>
        <v>7112.6599999999871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46186</v>
      </c>
      <c r="D243" s="299" t="s">
        <v>346</v>
      </c>
      <c r="E243" s="522">
        <v>11.95</v>
      </c>
      <c r="F243" s="522"/>
      <c r="G243" s="333">
        <f t="shared" si="5"/>
        <v>7256.5799999999872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4</v>
      </c>
      <c r="C244" s="298">
        <v>46186</v>
      </c>
      <c r="D244" s="299" t="s">
        <v>310</v>
      </c>
      <c r="E244" s="522">
        <v>47.29</v>
      </c>
      <c r="F244" s="522"/>
      <c r="G244" s="333">
        <f t="shared" si="5"/>
        <v>7268.529999999987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1</v>
      </c>
      <c r="C245" s="298">
        <v>46186</v>
      </c>
      <c r="D245" s="299" t="s">
        <v>306</v>
      </c>
      <c r="E245" s="522">
        <v>52.7</v>
      </c>
      <c r="F245" s="522"/>
      <c r="G245" s="333">
        <f t="shared" si="5"/>
        <v>7315.819999999987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8</v>
      </c>
      <c r="C246" s="298">
        <v>46186</v>
      </c>
      <c r="D246" s="299" t="s">
        <v>308</v>
      </c>
      <c r="E246" s="522">
        <v>22.26</v>
      </c>
      <c r="F246" s="522"/>
      <c r="G246" s="333">
        <f t="shared" si="5"/>
        <v>7368.5199999999868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46186</v>
      </c>
      <c r="D247" s="299" t="s">
        <v>308</v>
      </c>
      <c r="E247" s="522">
        <v>28.16</v>
      </c>
      <c r="F247" s="522"/>
      <c r="G247" s="333">
        <f t="shared" si="5"/>
        <v>7390.779999999987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46186</v>
      </c>
      <c r="D248" s="299" t="s">
        <v>301</v>
      </c>
      <c r="E248" s="522">
        <v>32.049999999999997</v>
      </c>
      <c r="F248" s="522"/>
      <c r="G248" s="333">
        <f t="shared" si="5"/>
        <v>7418.9399999999869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5</v>
      </c>
      <c r="C249" s="298">
        <v>46186</v>
      </c>
      <c r="D249" s="299" t="s">
        <v>918</v>
      </c>
      <c r="E249" s="522">
        <v>24</v>
      </c>
      <c r="F249" s="522"/>
      <c r="G249" s="333">
        <f t="shared" si="5"/>
        <v>7450.989999999987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1</v>
      </c>
      <c r="C250" s="298">
        <v>46186</v>
      </c>
      <c r="D250" s="299" t="s">
        <v>306</v>
      </c>
      <c r="E250" s="522">
        <v>19.98</v>
      </c>
      <c r="F250" s="522"/>
      <c r="G250" s="333">
        <f t="shared" si="5"/>
        <v>7474.989999999987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46186</v>
      </c>
      <c r="D251" s="299" t="s">
        <v>300</v>
      </c>
      <c r="E251" s="522">
        <v>60.07</v>
      </c>
      <c r="F251" s="522"/>
      <c r="G251" s="333">
        <f t="shared" si="5"/>
        <v>7494.9699999999866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287</v>
      </c>
      <c r="B252" s="330" t="s">
        <v>287</v>
      </c>
      <c r="C252" s="298">
        <v>46186</v>
      </c>
      <c r="D252" s="299" t="s">
        <v>915</v>
      </c>
      <c r="E252" s="522"/>
      <c r="F252" s="522">
        <v>319.49</v>
      </c>
      <c r="G252" s="333">
        <f t="shared" si="5"/>
        <v>7555.0399999999863</v>
      </c>
      <c r="H252" s="334" t="s">
        <v>298</v>
      </c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287</v>
      </c>
      <c r="B253" s="330" t="s">
        <v>287</v>
      </c>
      <c r="C253" s="298">
        <v>46186</v>
      </c>
      <c r="D253" s="299" t="s">
        <v>300</v>
      </c>
      <c r="E253" s="522">
        <v>319.49</v>
      </c>
      <c r="F253" s="522"/>
      <c r="G253" s="333">
        <f t="shared" si="5"/>
        <v>7235.5499999999865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46186</v>
      </c>
      <c r="D254" s="299" t="s">
        <v>914</v>
      </c>
      <c r="E254" s="522">
        <v>-0.51</v>
      </c>
      <c r="F254" s="522"/>
      <c r="G254" s="333">
        <f t="shared" si="5"/>
        <v>7555.0399999999863</v>
      </c>
      <c r="H254" s="334" t="s">
        <v>298</v>
      </c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6</v>
      </c>
      <c r="C255" s="298">
        <v>46186</v>
      </c>
      <c r="D255" s="299" t="s">
        <v>319</v>
      </c>
      <c r="E255" s="522">
        <v>13.58</v>
      </c>
      <c r="F255" s="522"/>
      <c r="G255" s="333">
        <f t="shared" si="5"/>
        <v>7554.5299999999861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24</v>
      </c>
      <c r="C256" s="298">
        <v>46186</v>
      </c>
      <c r="D256" s="299" t="s">
        <v>860</v>
      </c>
      <c r="E256" s="522">
        <v>109.5</v>
      </c>
      <c r="F256" s="522"/>
      <c r="G256" s="333">
        <f t="shared" si="5"/>
        <v>7568.109999999986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294</v>
      </c>
      <c r="B257" s="330">
        <v>19</v>
      </c>
      <c r="C257" s="298">
        <v>46186</v>
      </c>
      <c r="D257" s="299" t="s">
        <v>191</v>
      </c>
      <c r="E257" s="522">
        <v>200</v>
      </c>
      <c r="F257" s="522"/>
      <c r="G257" s="333">
        <f t="shared" si="5"/>
        <v>7677.609999999986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291</v>
      </c>
      <c r="B258" s="330">
        <v>38</v>
      </c>
      <c r="C258" s="298">
        <v>46186</v>
      </c>
      <c r="D258" s="299" t="s">
        <v>293</v>
      </c>
      <c r="E258" s="522"/>
      <c r="F258" s="522">
        <v>4597.82</v>
      </c>
      <c r="G258" s="333">
        <f t="shared" si="5"/>
        <v>7877.609999999986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46185</v>
      </c>
      <c r="D259" s="299" t="s">
        <v>916</v>
      </c>
      <c r="E259" s="522">
        <v>90.54</v>
      </c>
      <c r="F259" s="522"/>
      <c r="G259" s="333">
        <f t="shared" si="5"/>
        <v>3279.7899999999863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8</v>
      </c>
      <c r="C260" s="298">
        <v>46185</v>
      </c>
      <c r="D260" s="299" t="s">
        <v>916</v>
      </c>
      <c r="E260" s="522">
        <v>50</v>
      </c>
      <c r="F260" s="522"/>
      <c r="G260" s="333">
        <f t="shared" si="5"/>
        <v>3370.3299999999863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46185</v>
      </c>
      <c r="D261" s="299" t="s">
        <v>300</v>
      </c>
      <c r="E261" s="522">
        <v>79.849999999999994</v>
      </c>
      <c r="F261" s="522"/>
      <c r="G261" s="333">
        <f t="shared" si="5"/>
        <v>3420.3299999999863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6</v>
      </c>
      <c r="C262" s="298">
        <v>46184</v>
      </c>
      <c r="D262" s="299" t="s">
        <v>360</v>
      </c>
      <c r="E262" s="522">
        <v>70</v>
      </c>
      <c r="F262" s="522"/>
      <c r="G262" s="333">
        <f t="shared" si="5"/>
        <v>3500.1799999999862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46184</v>
      </c>
      <c r="D263" s="299" t="s">
        <v>911</v>
      </c>
      <c r="E263" s="522">
        <v>2159</v>
      </c>
      <c r="F263" s="522">
        <v>2159</v>
      </c>
      <c r="G263" s="333">
        <f t="shared" si="5"/>
        <v>3570.1799999999862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22</v>
      </c>
      <c r="C264" s="298">
        <v>46184</v>
      </c>
      <c r="D264" s="299" t="s">
        <v>352</v>
      </c>
      <c r="E264" s="522">
        <v>21.29</v>
      </c>
      <c r="F264" s="522"/>
      <c r="G264" s="333">
        <f t="shared" si="5"/>
        <v>3570.1799999999862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4</v>
      </c>
      <c r="C265" s="298">
        <v>46184</v>
      </c>
      <c r="D265" s="299" t="s">
        <v>296</v>
      </c>
      <c r="E265" s="522">
        <v>40.67</v>
      </c>
      <c r="F265" s="522"/>
      <c r="G265" s="333">
        <f t="shared" si="5"/>
        <v>3591.4699999999862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8</v>
      </c>
      <c r="C266" s="298">
        <v>46184</v>
      </c>
      <c r="D266" s="299" t="s">
        <v>319</v>
      </c>
      <c r="E266" s="522">
        <v>15.53</v>
      </c>
      <c r="F266" s="522"/>
      <c r="G266" s="333">
        <f t="shared" si="5"/>
        <v>3632.1399999999862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46184</v>
      </c>
      <c r="D267" s="299" t="s">
        <v>473</v>
      </c>
      <c r="E267" s="522">
        <v>83.89</v>
      </c>
      <c r="F267" s="522"/>
      <c r="G267" s="333">
        <f t="shared" ref="G267:G284" si="6">G268-E267+F267</f>
        <v>3647.6699999999864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294</v>
      </c>
      <c r="B268" s="330">
        <v>23</v>
      </c>
      <c r="C268" s="298">
        <v>46184</v>
      </c>
      <c r="D268" s="299" t="s">
        <v>67</v>
      </c>
      <c r="E268" s="522">
        <v>599.86</v>
      </c>
      <c r="F268" s="522"/>
      <c r="G268" s="333">
        <f t="shared" si="6"/>
        <v>3731.5599999999863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291</v>
      </c>
      <c r="B269" s="330">
        <v>41</v>
      </c>
      <c r="C269" s="298">
        <v>46184</v>
      </c>
      <c r="D269" s="299" t="s">
        <v>909</v>
      </c>
      <c r="E269" s="522"/>
      <c r="F269" s="522">
        <v>800</v>
      </c>
      <c r="G269" s="333">
        <f t="shared" si="6"/>
        <v>4331.4199999999864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291</v>
      </c>
      <c r="B270" s="330">
        <v>39</v>
      </c>
      <c r="C270" s="298">
        <v>46184</v>
      </c>
      <c r="D270" s="299" t="s">
        <v>292</v>
      </c>
      <c r="E270" s="522"/>
      <c r="F270" s="522">
        <v>2763.78</v>
      </c>
      <c r="G270" s="333">
        <f t="shared" si="6"/>
        <v>3531.4199999999864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287</v>
      </c>
      <c r="B271" s="330" t="s">
        <v>287</v>
      </c>
      <c r="C271" s="298">
        <v>46183</v>
      </c>
      <c r="D271" s="299" t="s">
        <v>910</v>
      </c>
      <c r="E271" s="522">
        <v>816.19</v>
      </c>
      <c r="F271" s="522">
        <v>816.19</v>
      </c>
      <c r="G271" s="333">
        <f t="shared" si="6"/>
        <v>767.639999999986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6</v>
      </c>
      <c r="C272" s="298">
        <v>46183</v>
      </c>
      <c r="D272" s="299" t="s">
        <v>412</v>
      </c>
      <c r="E272" s="522">
        <v>-3.99</v>
      </c>
      <c r="F272" s="522"/>
      <c r="G272" s="333">
        <f t="shared" si="6"/>
        <v>767.639999999986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46183</v>
      </c>
      <c r="D273" s="299" t="s">
        <v>907</v>
      </c>
      <c r="E273" s="522">
        <v>-0.03</v>
      </c>
      <c r="F273" s="522"/>
      <c r="G273" s="333">
        <f t="shared" si="6"/>
        <v>763.64999999998599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291</v>
      </c>
      <c r="B274" s="330">
        <v>40</v>
      </c>
      <c r="C274" s="298">
        <v>46183</v>
      </c>
      <c r="D274" s="299" t="s">
        <v>316</v>
      </c>
      <c r="E274" s="522"/>
      <c r="F274" s="522">
        <v>1250.17</v>
      </c>
      <c r="G274" s="333">
        <f t="shared" si="6"/>
        <v>763.61999999998602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46182</v>
      </c>
      <c r="D275" s="299" t="s">
        <v>353</v>
      </c>
      <c r="E275" s="522">
        <v>25.98</v>
      </c>
      <c r="F275" s="522"/>
      <c r="G275" s="333">
        <f t="shared" si="6"/>
        <v>-486.55000000001405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5</v>
      </c>
      <c r="C276" s="298">
        <v>46182</v>
      </c>
      <c r="D276" s="299" t="s">
        <v>854</v>
      </c>
      <c r="E276" s="522">
        <v>10.68</v>
      </c>
      <c r="F276" s="522"/>
      <c r="G276" s="333">
        <f t="shared" si="6"/>
        <v>-460.57000000001403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46182</v>
      </c>
      <c r="D277" s="299" t="s">
        <v>301</v>
      </c>
      <c r="E277" s="522">
        <v>29.95</v>
      </c>
      <c r="F277" s="522"/>
      <c r="G277" s="333">
        <f t="shared" si="6"/>
        <v>-449.89000000001403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22</v>
      </c>
      <c r="C278" s="298">
        <v>46182</v>
      </c>
      <c r="D278" s="299" t="s">
        <v>908</v>
      </c>
      <c r="E278" s="522">
        <v>5.31</v>
      </c>
      <c r="F278" s="522"/>
      <c r="G278" s="333">
        <f t="shared" si="6"/>
        <v>-419.94000000001404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46182</v>
      </c>
      <c r="D279" s="299" t="s">
        <v>435</v>
      </c>
      <c r="E279" s="522">
        <v>58.69</v>
      </c>
      <c r="F279" s="522"/>
      <c r="G279" s="333">
        <f t="shared" si="6"/>
        <v>-414.63000000001404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8</v>
      </c>
      <c r="C280" s="298">
        <v>46182</v>
      </c>
      <c r="D280" s="299" t="s">
        <v>435</v>
      </c>
      <c r="E280" s="522">
        <v>58.69</v>
      </c>
      <c r="F280" s="522"/>
      <c r="G280" s="333">
        <f t="shared" si="6"/>
        <v>-355.94000000001404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8</v>
      </c>
      <c r="C281" s="298">
        <v>46181</v>
      </c>
      <c r="D281" s="299" t="s">
        <v>319</v>
      </c>
      <c r="E281" s="522">
        <v>8.86</v>
      </c>
      <c r="F281" s="522"/>
      <c r="G281" s="333">
        <f t="shared" si="6"/>
        <v>-297.25000000001404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46181</v>
      </c>
      <c r="D282" s="299" t="s">
        <v>397</v>
      </c>
      <c r="E282" s="522">
        <v>12.84</v>
      </c>
      <c r="F282" s="522"/>
      <c r="G282" s="333">
        <f t="shared" si="6"/>
        <v>-288.39000000001403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9</v>
      </c>
      <c r="C283" s="298">
        <v>46181</v>
      </c>
      <c r="D283" s="299" t="s">
        <v>58</v>
      </c>
      <c r="E283" s="522">
        <v>1231.68</v>
      </c>
      <c r="F283" s="522"/>
      <c r="G283" s="333">
        <f t="shared" si="6"/>
        <v>-275.55000000001405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4</v>
      </c>
      <c r="C284" s="298">
        <v>46180</v>
      </c>
      <c r="D284" s="299" t="s">
        <v>310</v>
      </c>
      <c r="E284" s="522">
        <v>47.6</v>
      </c>
      <c r="F284" s="522"/>
      <c r="G284" s="333">
        <f t="shared" si="6"/>
        <v>956.12999999998601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1</v>
      </c>
      <c r="C285" s="298">
        <v>46180</v>
      </c>
      <c r="D285" s="299" t="s">
        <v>368</v>
      </c>
      <c r="E285" s="522">
        <v>48.62</v>
      </c>
      <c r="F285" s="522"/>
      <c r="G285" s="333">
        <f t="shared" ref="G285:G295" si="7">G286-E285+F285</f>
        <v>1003.729999999986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8</v>
      </c>
      <c r="C286" s="298">
        <v>46180</v>
      </c>
      <c r="D286" s="299" t="s">
        <v>363</v>
      </c>
      <c r="E286" s="522">
        <v>6.37</v>
      </c>
      <c r="F286" s="522"/>
      <c r="G286" s="333">
        <f t="shared" si="7"/>
        <v>1052.349999999986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287</v>
      </c>
      <c r="B287" s="330" t="s">
        <v>287</v>
      </c>
      <c r="C287" s="298">
        <v>46180</v>
      </c>
      <c r="D287" s="299" t="s">
        <v>890</v>
      </c>
      <c r="E287" s="522">
        <v>313.77999999999997</v>
      </c>
      <c r="F287" s="522">
        <v>313.77999999999997</v>
      </c>
      <c r="G287" s="333">
        <f t="shared" si="7"/>
        <v>1058.7199999999859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6</v>
      </c>
      <c r="C288" s="298">
        <v>46180</v>
      </c>
      <c r="D288" s="299" t="s">
        <v>397</v>
      </c>
      <c r="E288" s="522">
        <v>10.86</v>
      </c>
      <c r="F288" s="522"/>
      <c r="G288" s="333">
        <f t="shared" si="7"/>
        <v>1058.7199999999859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294</v>
      </c>
      <c r="B289" s="330">
        <v>14</v>
      </c>
      <c r="C289" s="298">
        <v>46179</v>
      </c>
      <c r="D289" s="299" t="s">
        <v>366</v>
      </c>
      <c r="E289" s="522">
        <v>66.67</v>
      </c>
      <c r="F289" s="522"/>
      <c r="G289" s="333">
        <f t="shared" si="7"/>
        <v>1069.5799999999858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5</v>
      </c>
      <c r="C290" s="298">
        <v>46179</v>
      </c>
      <c r="D290" s="299" t="s">
        <v>906</v>
      </c>
      <c r="E290" s="522">
        <v>20</v>
      </c>
      <c r="F290" s="522"/>
      <c r="G290" s="333">
        <f t="shared" si="7"/>
        <v>1136.2499999999859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1</v>
      </c>
      <c r="C291" s="298">
        <v>46179</v>
      </c>
      <c r="D291" s="299" t="s">
        <v>831</v>
      </c>
      <c r="E291" s="522">
        <v>54.06</v>
      </c>
      <c r="F291" s="522"/>
      <c r="G291" s="333">
        <f t="shared" si="7"/>
        <v>1156.2499999999859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46179</v>
      </c>
      <c r="D292" s="299" t="s">
        <v>903</v>
      </c>
      <c r="E292" s="522">
        <v>19.98</v>
      </c>
      <c r="F292" s="522"/>
      <c r="G292" s="333">
        <f t="shared" si="7"/>
        <v>1210.3099999999858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6</v>
      </c>
      <c r="C293" s="298">
        <v>46179</v>
      </c>
      <c r="D293" s="299" t="s">
        <v>885</v>
      </c>
      <c r="E293" s="522">
        <v>100</v>
      </c>
      <c r="F293" s="522"/>
      <c r="G293" s="333">
        <f t="shared" si="7"/>
        <v>1230.2899999999859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46178</v>
      </c>
      <c r="D294" s="299" t="s">
        <v>319</v>
      </c>
      <c r="E294" s="522">
        <v>179.72</v>
      </c>
      <c r="F294" s="522"/>
      <c r="G294" s="333">
        <f t="shared" si="7"/>
        <v>1330.2899999999859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4</v>
      </c>
      <c r="C295" s="298">
        <v>46178</v>
      </c>
      <c r="D295" s="299" t="s">
        <v>904</v>
      </c>
      <c r="E295" s="522">
        <v>41.26</v>
      </c>
      <c r="F295" s="522"/>
      <c r="G295" s="333">
        <f t="shared" si="7"/>
        <v>1510.0099999999859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46178</v>
      </c>
      <c r="D296" s="299" t="s">
        <v>358</v>
      </c>
      <c r="E296" s="522">
        <v>10.07</v>
      </c>
      <c r="F296" s="522"/>
      <c r="G296" s="333">
        <f t="shared" ref="G296:G308" si="8">G297-E296+F296</f>
        <v>1551.2699999999859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46178</v>
      </c>
      <c r="D297" s="299" t="s">
        <v>905</v>
      </c>
      <c r="E297" s="522">
        <v>11.75</v>
      </c>
      <c r="F297" s="522"/>
      <c r="G297" s="333">
        <f t="shared" si="8"/>
        <v>1561.3399999999858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335</v>
      </c>
      <c r="B298" s="330" t="s">
        <v>335</v>
      </c>
      <c r="C298" s="298">
        <v>46178</v>
      </c>
      <c r="D298" s="299" t="s">
        <v>447</v>
      </c>
      <c r="E298" s="522">
        <v>39.659999999999997</v>
      </c>
      <c r="F298" s="522"/>
      <c r="G298" s="333">
        <f t="shared" si="8"/>
        <v>1573.0899999999858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6</v>
      </c>
      <c r="C299" s="298">
        <v>46178</v>
      </c>
      <c r="D299" s="299" t="s">
        <v>300</v>
      </c>
      <c r="E299" s="522">
        <v>9.57</v>
      </c>
      <c r="F299" s="522"/>
      <c r="G299" s="333">
        <f t="shared" si="8"/>
        <v>1612.7499999999859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46178</v>
      </c>
      <c r="D300" s="299" t="s">
        <v>376</v>
      </c>
      <c r="E300" s="522">
        <v>46.65</v>
      </c>
      <c r="F300" s="522"/>
      <c r="G300" s="333">
        <f t="shared" si="8"/>
        <v>1622.3199999999858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4</v>
      </c>
      <c r="C301" s="298">
        <v>46177</v>
      </c>
      <c r="D301" s="299" t="s">
        <v>296</v>
      </c>
      <c r="E301" s="522">
        <v>43.69</v>
      </c>
      <c r="F301" s="522"/>
      <c r="G301" s="333">
        <f t="shared" si="8"/>
        <v>1668.9699999999859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3</v>
      </c>
      <c r="C302" s="298">
        <v>46177</v>
      </c>
      <c r="D302" s="299" t="s">
        <v>334</v>
      </c>
      <c r="E302" s="522">
        <v>8.52</v>
      </c>
      <c r="F302" s="522"/>
      <c r="G302" s="333">
        <f t="shared" si="8"/>
        <v>1712.659999999986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14</v>
      </c>
      <c r="C303" s="298">
        <v>46177</v>
      </c>
      <c r="D303" s="299" t="s">
        <v>367</v>
      </c>
      <c r="E303" s="522">
        <v>70.25</v>
      </c>
      <c r="F303" s="522"/>
      <c r="G303" s="333">
        <f t="shared" si="8"/>
        <v>1721.179999999986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46177</v>
      </c>
      <c r="D304" s="299" t="s">
        <v>386</v>
      </c>
      <c r="E304" s="522">
        <v>14.38</v>
      </c>
      <c r="F304" s="522"/>
      <c r="G304" s="333">
        <f t="shared" si="8"/>
        <v>1791.429999999986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13</v>
      </c>
      <c r="C305" s="298">
        <v>46177</v>
      </c>
      <c r="D305" s="299" t="s">
        <v>902</v>
      </c>
      <c r="E305" s="522">
        <v>122.46</v>
      </c>
      <c r="F305" s="522"/>
      <c r="G305" s="333">
        <f t="shared" si="8"/>
        <v>1805.8099999999861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294</v>
      </c>
      <c r="B306" s="330">
        <v>17</v>
      </c>
      <c r="C306" s="298">
        <v>46177</v>
      </c>
      <c r="D306" s="299" t="s">
        <v>370</v>
      </c>
      <c r="E306" s="522">
        <v>99</v>
      </c>
      <c r="F306" s="522"/>
      <c r="G306" s="333">
        <f t="shared" si="8"/>
        <v>1928.2699999999861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294</v>
      </c>
      <c r="B307" s="330">
        <v>22</v>
      </c>
      <c r="C307" s="298">
        <v>46176</v>
      </c>
      <c r="D307" s="299" t="s">
        <v>861</v>
      </c>
      <c r="E307" s="522">
        <v>12.77</v>
      </c>
      <c r="F307" s="522"/>
      <c r="G307" s="333">
        <f t="shared" si="8"/>
        <v>2027.2699999999861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46176</v>
      </c>
      <c r="D308" s="299" t="s">
        <v>319</v>
      </c>
      <c r="E308" s="522">
        <v>11.55</v>
      </c>
      <c r="F308" s="522"/>
      <c r="G308" s="333">
        <f t="shared" si="8"/>
        <v>2040.0399999999861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1</v>
      </c>
      <c r="C309" s="298">
        <v>46176</v>
      </c>
      <c r="D309" s="299" t="s">
        <v>306</v>
      </c>
      <c r="E309" s="522">
        <v>96.16</v>
      </c>
      <c r="F309" s="522"/>
      <c r="G309" s="333">
        <f t="shared" ref="G309:G367" si="9">G310-E309+F309</f>
        <v>2051.589999999986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46175</v>
      </c>
      <c r="D310" s="299" t="s">
        <v>899</v>
      </c>
      <c r="E310" s="522">
        <v>21.38</v>
      </c>
      <c r="F310" s="522"/>
      <c r="G310" s="333">
        <f t="shared" si="9"/>
        <v>2147.7499999999859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46175</v>
      </c>
      <c r="D311" s="299" t="s">
        <v>386</v>
      </c>
      <c r="E311" s="522">
        <v>14.38</v>
      </c>
      <c r="F311" s="522"/>
      <c r="G311" s="333">
        <f t="shared" si="9"/>
        <v>2169.129999999986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46175</v>
      </c>
      <c r="D312" s="299" t="s">
        <v>433</v>
      </c>
      <c r="E312" s="522">
        <v>-142</v>
      </c>
      <c r="F312" s="522"/>
      <c r="G312" s="333">
        <f t="shared" si="9"/>
        <v>2183.5099999999861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284</v>
      </c>
      <c r="B313" s="330">
        <v>36</v>
      </c>
      <c r="C313" s="298">
        <v>46175</v>
      </c>
      <c r="D313" s="299" t="s">
        <v>374</v>
      </c>
      <c r="E313" s="522">
        <v>50</v>
      </c>
      <c r="F313" s="522"/>
      <c r="G313" s="333">
        <f t="shared" si="9"/>
        <v>2041.5099999999861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22</v>
      </c>
      <c r="C314" s="298">
        <v>46175</v>
      </c>
      <c r="D314" s="299" t="s">
        <v>375</v>
      </c>
      <c r="E314" s="522">
        <v>6.37</v>
      </c>
      <c r="F314" s="522"/>
      <c r="G314" s="333">
        <f t="shared" si="9"/>
        <v>2091.5099999999861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1</v>
      </c>
      <c r="C315" s="298">
        <v>46174</v>
      </c>
      <c r="D315" s="299" t="s">
        <v>306</v>
      </c>
      <c r="E315" s="522">
        <v>84.03</v>
      </c>
      <c r="F315" s="522"/>
      <c r="G315" s="333">
        <f t="shared" si="9"/>
        <v>2097.879999999986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3</v>
      </c>
      <c r="C316" s="298">
        <v>46174</v>
      </c>
      <c r="D316" s="299" t="s">
        <v>296</v>
      </c>
      <c r="E316" s="522">
        <v>10.31</v>
      </c>
      <c r="F316" s="522"/>
      <c r="G316" s="333">
        <f t="shared" si="9"/>
        <v>2181.9099999999862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46174</v>
      </c>
      <c r="D317" s="299" t="s">
        <v>301</v>
      </c>
      <c r="E317" s="522">
        <v>16.05</v>
      </c>
      <c r="F317" s="522"/>
      <c r="G317" s="333">
        <f t="shared" si="9"/>
        <v>2192.2199999999862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1</v>
      </c>
      <c r="C318" s="298">
        <v>46174</v>
      </c>
      <c r="D318" s="299" t="s">
        <v>457</v>
      </c>
      <c r="E318" s="522">
        <v>50.44</v>
      </c>
      <c r="F318" s="522"/>
      <c r="G318" s="333">
        <f t="shared" si="9"/>
        <v>2208.2699999999863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46174</v>
      </c>
      <c r="D319" s="299" t="s">
        <v>898</v>
      </c>
      <c r="E319" s="522">
        <v>9.99</v>
      </c>
      <c r="F319" s="522"/>
      <c r="G319" s="333">
        <f t="shared" si="9"/>
        <v>2258.7099999999864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4</v>
      </c>
      <c r="C320" s="298">
        <v>46174</v>
      </c>
      <c r="D320" s="299" t="s">
        <v>310</v>
      </c>
      <c r="E320" s="522">
        <v>44.98</v>
      </c>
      <c r="F320" s="522"/>
      <c r="G320" s="333">
        <f t="shared" si="9"/>
        <v>2268.6999999999862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1</v>
      </c>
      <c r="C321" s="298">
        <v>46174</v>
      </c>
      <c r="D321" s="299" t="s">
        <v>311</v>
      </c>
      <c r="E321" s="522">
        <v>106.14</v>
      </c>
      <c r="F321" s="522"/>
      <c r="G321" s="333">
        <f t="shared" si="9"/>
        <v>2313.6799999999862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16</v>
      </c>
      <c r="C322" s="298">
        <v>46174</v>
      </c>
      <c r="D322" s="299" t="s">
        <v>624</v>
      </c>
      <c r="E322" s="522">
        <v>62.31</v>
      </c>
      <c r="F322" s="522"/>
      <c r="G322" s="333">
        <f t="shared" si="9"/>
        <v>2419.8199999999861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3</v>
      </c>
      <c r="C323" s="298">
        <v>46174</v>
      </c>
      <c r="D323" s="299" t="s">
        <v>351</v>
      </c>
      <c r="E323" s="522">
        <v>8.1</v>
      </c>
      <c r="F323" s="522"/>
      <c r="G323" s="333">
        <f t="shared" si="9"/>
        <v>2482.129999999986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287</v>
      </c>
      <c r="B324" s="330" t="s">
        <v>287</v>
      </c>
      <c r="C324" s="298">
        <v>46174</v>
      </c>
      <c r="D324" s="299" t="s">
        <v>888</v>
      </c>
      <c r="E324" s="522">
        <v>320</v>
      </c>
      <c r="F324" s="522">
        <v>320</v>
      </c>
      <c r="G324" s="333">
        <f t="shared" si="9"/>
        <v>2490.2299999999859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6</v>
      </c>
      <c r="C325" s="298">
        <v>46174</v>
      </c>
      <c r="D325" s="299" t="s">
        <v>889</v>
      </c>
      <c r="E325" s="522">
        <v>20</v>
      </c>
      <c r="F325" s="522"/>
      <c r="G325" s="333">
        <f t="shared" si="9"/>
        <v>2490.2299999999859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284</v>
      </c>
      <c r="B326" s="330">
        <v>37</v>
      </c>
      <c r="C326" s="298">
        <v>46173</v>
      </c>
      <c r="D326" s="299" t="s">
        <v>895</v>
      </c>
      <c r="E326" s="522">
        <v>1160.3599999999999</v>
      </c>
      <c r="F326" s="522"/>
      <c r="G326" s="333">
        <f t="shared" si="9"/>
        <v>2510.2299999999859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286</v>
      </c>
      <c r="B327" s="330">
        <v>25</v>
      </c>
      <c r="C327" s="298">
        <v>46173</v>
      </c>
      <c r="D327" s="298" t="s">
        <v>204</v>
      </c>
      <c r="E327" s="331">
        <v>350</v>
      </c>
      <c r="F327" s="522"/>
      <c r="G327" s="333">
        <f t="shared" si="9"/>
        <v>3670.5899999999856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286</v>
      </c>
      <c r="B328" s="330">
        <v>26</v>
      </c>
      <c r="C328" s="298">
        <v>46173</v>
      </c>
      <c r="D328" s="298" t="s">
        <v>205</v>
      </c>
      <c r="E328" s="331">
        <v>320</v>
      </c>
      <c r="F328" s="522"/>
      <c r="G328" s="333">
        <f t="shared" si="9"/>
        <v>4020.5899999999856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286</v>
      </c>
      <c r="B329" s="330">
        <v>27</v>
      </c>
      <c r="C329" s="298">
        <v>46173</v>
      </c>
      <c r="D329" s="298" t="s">
        <v>206</v>
      </c>
      <c r="E329" s="331">
        <v>25</v>
      </c>
      <c r="F329" s="522"/>
      <c r="G329" s="333">
        <f t="shared" si="9"/>
        <v>4340.5899999999856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286</v>
      </c>
      <c r="B330" s="330">
        <v>28</v>
      </c>
      <c r="C330" s="298">
        <v>46173</v>
      </c>
      <c r="D330" s="298" t="s">
        <v>207</v>
      </c>
      <c r="E330" s="331">
        <v>25</v>
      </c>
      <c r="F330" s="522"/>
      <c r="G330" s="333">
        <f t="shared" si="9"/>
        <v>4365.5899999999856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286</v>
      </c>
      <c r="B331" s="330">
        <v>29</v>
      </c>
      <c r="C331" s="298">
        <v>46173</v>
      </c>
      <c r="D331" s="298" t="s">
        <v>208</v>
      </c>
      <c r="E331" s="331">
        <v>45</v>
      </c>
      <c r="F331" s="522"/>
      <c r="G331" s="333">
        <f t="shared" si="9"/>
        <v>4390.5899999999856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286</v>
      </c>
      <c r="B332" s="330">
        <v>30</v>
      </c>
      <c r="C332" s="298">
        <v>46173</v>
      </c>
      <c r="D332" s="298" t="s">
        <v>209</v>
      </c>
      <c r="E332" s="331">
        <v>400</v>
      </c>
      <c r="F332" s="522"/>
      <c r="G332" s="333">
        <f t="shared" si="9"/>
        <v>4435.5899999999856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286</v>
      </c>
      <c r="B333" s="330">
        <v>31</v>
      </c>
      <c r="C333" s="298">
        <v>46173</v>
      </c>
      <c r="D333" s="298" t="s">
        <v>210</v>
      </c>
      <c r="E333" s="331">
        <v>375</v>
      </c>
      <c r="F333" s="522"/>
      <c r="G333" s="333">
        <f t="shared" si="9"/>
        <v>4835.5899999999856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286</v>
      </c>
      <c r="B334" s="330">
        <v>32</v>
      </c>
      <c r="C334" s="298">
        <v>46173</v>
      </c>
      <c r="D334" s="298" t="s">
        <v>211</v>
      </c>
      <c r="E334" s="331">
        <v>100</v>
      </c>
      <c r="F334" s="522"/>
      <c r="G334" s="333">
        <f t="shared" si="9"/>
        <v>5210.5899999999856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286</v>
      </c>
      <c r="B335" s="330">
        <v>33</v>
      </c>
      <c r="C335" s="298">
        <v>46173</v>
      </c>
      <c r="D335" s="298" t="s">
        <v>212</v>
      </c>
      <c r="E335" s="331">
        <v>85</v>
      </c>
      <c r="F335" s="522"/>
      <c r="G335" s="333">
        <f t="shared" si="9"/>
        <v>5310.5899999999856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286</v>
      </c>
      <c r="B336" s="330">
        <v>34</v>
      </c>
      <c r="C336" s="298">
        <v>46173</v>
      </c>
      <c r="D336" s="298" t="s">
        <v>213</v>
      </c>
      <c r="E336" s="331">
        <v>230</v>
      </c>
      <c r="F336" s="522"/>
      <c r="G336" s="333">
        <f t="shared" si="9"/>
        <v>5395.5899999999856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286</v>
      </c>
      <c r="B337" s="330">
        <v>35</v>
      </c>
      <c r="C337" s="298">
        <v>46173</v>
      </c>
      <c r="D337" s="298" t="s">
        <v>214</v>
      </c>
      <c r="E337" s="331">
        <v>45</v>
      </c>
      <c r="F337" s="522"/>
      <c r="G337" s="333">
        <f t="shared" si="9"/>
        <v>5625.5899999999856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46173</v>
      </c>
      <c r="D338" s="298" t="s">
        <v>885</v>
      </c>
      <c r="E338" s="522">
        <v>50</v>
      </c>
      <c r="F338" s="522"/>
      <c r="G338" s="333">
        <f t="shared" si="9"/>
        <v>5670.5899999999856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294</v>
      </c>
      <c r="B339" s="330">
        <v>22</v>
      </c>
      <c r="C339" s="298">
        <v>46173</v>
      </c>
      <c r="D339" s="298" t="s">
        <v>835</v>
      </c>
      <c r="E339" s="522">
        <v>10.63</v>
      </c>
      <c r="F339" s="522"/>
      <c r="G339" s="333">
        <f t="shared" si="9"/>
        <v>5720.5899999999856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4</v>
      </c>
      <c r="C340" s="298">
        <v>46173</v>
      </c>
      <c r="D340" s="298" t="s">
        <v>363</v>
      </c>
      <c r="E340" s="522">
        <v>108.69</v>
      </c>
      <c r="F340" s="522"/>
      <c r="G340" s="333">
        <f t="shared" si="9"/>
        <v>5731.2199999999857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10</v>
      </c>
      <c r="C341" s="298">
        <v>46173</v>
      </c>
      <c r="D341" s="298" t="s">
        <v>176</v>
      </c>
      <c r="E341" s="522">
        <v>17.899999999999999</v>
      </c>
      <c r="F341" s="522"/>
      <c r="G341" s="333">
        <f t="shared" si="9"/>
        <v>5839.9099999999853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1</v>
      </c>
      <c r="C342" s="298">
        <v>46173</v>
      </c>
      <c r="D342" s="298" t="s">
        <v>445</v>
      </c>
      <c r="E342" s="522">
        <v>9.57</v>
      </c>
      <c r="F342" s="522"/>
      <c r="G342" s="333">
        <f t="shared" si="9"/>
        <v>5857.8099999999849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8</v>
      </c>
      <c r="C343" s="298">
        <v>46172</v>
      </c>
      <c r="D343" s="298" t="s">
        <v>319</v>
      </c>
      <c r="E343" s="522">
        <v>88.98</v>
      </c>
      <c r="F343" s="522"/>
      <c r="G343" s="333">
        <f t="shared" si="9"/>
        <v>5867.3799999999846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287</v>
      </c>
      <c r="B344" s="330" t="s">
        <v>287</v>
      </c>
      <c r="C344" s="298">
        <v>46172</v>
      </c>
      <c r="D344" s="298" t="s">
        <v>891</v>
      </c>
      <c r="E344" s="522">
        <v>219.38</v>
      </c>
      <c r="F344" s="522">
        <v>219.38</v>
      </c>
      <c r="G344" s="333">
        <f t="shared" si="9"/>
        <v>5956.3599999999842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287</v>
      </c>
      <c r="B345" s="330" t="s">
        <v>287</v>
      </c>
      <c r="C345" s="298">
        <v>46172</v>
      </c>
      <c r="D345" s="298" t="s">
        <v>890</v>
      </c>
      <c r="E345" s="522">
        <v>310.98</v>
      </c>
      <c r="F345" s="522">
        <v>310.98</v>
      </c>
      <c r="G345" s="333">
        <f t="shared" si="9"/>
        <v>5956.3599999999842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46172</v>
      </c>
      <c r="D346" s="298" t="s">
        <v>894</v>
      </c>
      <c r="E346" s="522">
        <v>130.68</v>
      </c>
      <c r="F346" s="522"/>
      <c r="G346" s="333">
        <f t="shared" si="9"/>
        <v>5956.3599999999842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46172</v>
      </c>
      <c r="D347" s="298" t="s">
        <v>356</v>
      </c>
      <c r="E347" s="522">
        <v>49.99</v>
      </c>
      <c r="F347" s="522"/>
      <c r="G347" s="333">
        <f t="shared" si="9"/>
        <v>6087.0399999999845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2</v>
      </c>
      <c r="C348" s="298">
        <v>46171</v>
      </c>
      <c r="D348" s="298" t="s">
        <v>296</v>
      </c>
      <c r="E348" s="522">
        <v>15.1</v>
      </c>
      <c r="F348" s="522"/>
      <c r="G348" s="333">
        <f t="shared" si="9"/>
        <v>6137.0299999999843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8</v>
      </c>
      <c r="C349" s="298">
        <v>46171</v>
      </c>
      <c r="D349" s="298" t="s">
        <v>295</v>
      </c>
      <c r="E349" s="522">
        <v>7.02</v>
      </c>
      <c r="F349" s="522"/>
      <c r="G349" s="333">
        <f t="shared" si="9"/>
        <v>6152.1299999999846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4</v>
      </c>
      <c r="C350" s="298">
        <v>46171</v>
      </c>
      <c r="D350" s="298" t="s">
        <v>295</v>
      </c>
      <c r="E350" s="522">
        <v>93.38</v>
      </c>
      <c r="F350" s="522"/>
      <c r="G350" s="333">
        <f t="shared" si="9"/>
        <v>6159.1499999999851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46171</v>
      </c>
      <c r="D351" s="298" t="s">
        <v>353</v>
      </c>
      <c r="E351" s="522">
        <v>18.98</v>
      </c>
      <c r="F351" s="522"/>
      <c r="G351" s="333">
        <f t="shared" si="9"/>
        <v>6252.5299999999852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23</v>
      </c>
      <c r="C352" s="298">
        <v>46171</v>
      </c>
      <c r="D352" s="299" t="s">
        <v>67</v>
      </c>
      <c r="E352" s="522">
        <v>650.88</v>
      </c>
      <c r="F352" s="522"/>
      <c r="G352" s="333">
        <f t="shared" si="9"/>
        <v>6271.5099999999848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20</v>
      </c>
      <c r="C353" s="298">
        <v>46171</v>
      </c>
      <c r="D353" s="299" t="s">
        <v>193</v>
      </c>
      <c r="E353" s="522">
        <v>600</v>
      </c>
      <c r="F353" s="522"/>
      <c r="G353" s="333">
        <f t="shared" si="9"/>
        <v>6922.3899999999849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291</v>
      </c>
      <c r="B354" s="330">
        <v>38</v>
      </c>
      <c r="C354" s="298">
        <v>46171</v>
      </c>
      <c r="D354" s="299" t="s">
        <v>293</v>
      </c>
      <c r="E354" s="522"/>
      <c r="F354" s="522">
        <v>4597.8100000000004</v>
      </c>
      <c r="G354" s="333">
        <f t="shared" si="9"/>
        <v>7522.3899999999849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294</v>
      </c>
      <c r="B355" s="330">
        <v>42</v>
      </c>
      <c r="C355" s="298">
        <v>46171</v>
      </c>
      <c r="D355" s="299" t="s">
        <v>200</v>
      </c>
      <c r="E355" s="522">
        <v>50.92</v>
      </c>
      <c r="F355" s="522"/>
      <c r="G355" s="333">
        <f t="shared" si="9"/>
        <v>2924.5799999999849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294</v>
      </c>
      <c r="B356" s="330">
        <v>43</v>
      </c>
      <c r="C356" s="298">
        <v>46171</v>
      </c>
      <c r="D356" s="299" t="s">
        <v>201</v>
      </c>
      <c r="E356" s="522">
        <v>42.84</v>
      </c>
      <c r="F356" s="522"/>
      <c r="G356" s="333">
        <f t="shared" si="9"/>
        <v>2975.499999999985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291</v>
      </c>
      <c r="B357" s="330">
        <v>39</v>
      </c>
      <c r="C357" s="298">
        <v>46170</v>
      </c>
      <c r="D357" s="299" t="s">
        <v>292</v>
      </c>
      <c r="E357" s="522"/>
      <c r="F357" s="522">
        <v>2763.79</v>
      </c>
      <c r="G357" s="333">
        <f t="shared" si="9"/>
        <v>3018.3399999999851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3</v>
      </c>
      <c r="C358" s="298">
        <v>46170</v>
      </c>
      <c r="D358" s="299" t="s">
        <v>884</v>
      </c>
      <c r="E358" s="522">
        <v>8.9499999999999993</v>
      </c>
      <c r="F358" s="522"/>
      <c r="G358" s="333">
        <f t="shared" si="9"/>
        <v>254.54999999998506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4</v>
      </c>
      <c r="C359" s="298">
        <v>46170</v>
      </c>
      <c r="D359" s="299" t="s">
        <v>884</v>
      </c>
      <c r="E359" s="522">
        <v>43.44</v>
      </c>
      <c r="F359" s="522"/>
      <c r="G359" s="333">
        <f t="shared" si="9"/>
        <v>263.49999999998505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46170</v>
      </c>
      <c r="D360" s="299" t="s">
        <v>892</v>
      </c>
      <c r="E360" s="522">
        <v>30.89</v>
      </c>
      <c r="F360" s="522"/>
      <c r="G360" s="333">
        <f t="shared" si="9"/>
        <v>306.93999999998505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46170</v>
      </c>
      <c r="D361" s="299" t="s">
        <v>346</v>
      </c>
      <c r="E361" s="522">
        <v>32.659999999999997</v>
      </c>
      <c r="F361" s="522"/>
      <c r="G361" s="333">
        <f t="shared" si="9"/>
        <v>337.82999999998503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46170</v>
      </c>
      <c r="D362" s="299" t="s">
        <v>386</v>
      </c>
      <c r="E362" s="522">
        <v>9.09</v>
      </c>
      <c r="F362" s="522"/>
      <c r="G362" s="333">
        <f t="shared" si="9"/>
        <v>370.48999999998506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8</v>
      </c>
      <c r="C363" s="298">
        <v>46170</v>
      </c>
      <c r="D363" s="299" t="s">
        <v>846</v>
      </c>
      <c r="E363" s="522">
        <v>36.74</v>
      </c>
      <c r="F363" s="522"/>
      <c r="G363" s="333">
        <f t="shared" si="9"/>
        <v>379.57999999998503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5</v>
      </c>
      <c r="C364" s="298">
        <v>46170</v>
      </c>
      <c r="D364" s="299" t="s">
        <v>846</v>
      </c>
      <c r="E364" s="522">
        <v>11.2</v>
      </c>
      <c r="F364" s="522"/>
      <c r="G364" s="333">
        <f t="shared" si="9"/>
        <v>416.31999999998504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46169</v>
      </c>
      <c r="D365" s="299" t="s">
        <v>358</v>
      </c>
      <c r="E365" s="522">
        <v>11.29</v>
      </c>
      <c r="F365" s="522"/>
      <c r="G365" s="333">
        <f t="shared" si="9"/>
        <v>427.51999999998503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4</v>
      </c>
      <c r="C366" s="298">
        <v>46169</v>
      </c>
      <c r="D366" s="299" t="s">
        <v>363</v>
      </c>
      <c r="E366" s="522">
        <v>44.84</v>
      </c>
      <c r="F366" s="522"/>
      <c r="G366" s="333">
        <f t="shared" si="9"/>
        <v>438.80999999998505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7</v>
      </c>
      <c r="C367" s="298">
        <v>46169</v>
      </c>
      <c r="D367" s="299" t="s">
        <v>338</v>
      </c>
      <c r="E367" s="522">
        <v>139.88</v>
      </c>
      <c r="F367" s="522"/>
      <c r="G367" s="333">
        <f t="shared" si="9"/>
        <v>483.64999999998508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8</v>
      </c>
      <c r="C368" s="298">
        <v>46169</v>
      </c>
      <c r="D368" s="299" t="s">
        <v>319</v>
      </c>
      <c r="E368" s="522">
        <v>46.84</v>
      </c>
      <c r="F368" s="522"/>
      <c r="G368" s="333">
        <f t="shared" ref="G368:G405" si="10">G369-E368+F368</f>
        <v>623.52999999998508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46169</v>
      </c>
      <c r="D369" s="299" t="s">
        <v>358</v>
      </c>
      <c r="E369" s="522">
        <v>9.4700000000000006</v>
      </c>
      <c r="F369" s="522"/>
      <c r="G369" s="333">
        <f t="shared" si="10"/>
        <v>670.36999999998511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8</v>
      </c>
      <c r="C370" s="298">
        <v>46168</v>
      </c>
      <c r="D370" s="299" t="s">
        <v>308</v>
      </c>
      <c r="E370" s="522">
        <v>47.99</v>
      </c>
      <c r="F370" s="522"/>
      <c r="G370" s="333">
        <f t="shared" si="10"/>
        <v>679.83999999998514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5</v>
      </c>
      <c r="C371" s="298">
        <v>46168</v>
      </c>
      <c r="D371" s="299" t="s">
        <v>872</v>
      </c>
      <c r="E371" s="522">
        <v>26</v>
      </c>
      <c r="F371" s="522"/>
      <c r="G371" s="333">
        <f t="shared" si="10"/>
        <v>727.82999999998515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4</v>
      </c>
      <c r="C372" s="298">
        <v>46168</v>
      </c>
      <c r="D372" s="299" t="s">
        <v>310</v>
      </c>
      <c r="E372" s="522">
        <v>50.15</v>
      </c>
      <c r="F372" s="522"/>
      <c r="G372" s="333">
        <f t="shared" si="10"/>
        <v>753.82999999998515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287</v>
      </c>
      <c r="B373" s="330" t="s">
        <v>287</v>
      </c>
      <c r="C373" s="298">
        <v>46168</v>
      </c>
      <c r="D373" s="299" t="s">
        <v>882</v>
      </c>
      <c r="E373" s="522">
        <v>400</v>
      </c>
      <c r="F373" s="522">
        <v>400</v>
      </c>
      <c r="G373" s="333">
        <f t="shared" si="10"/>
        <v>803.97999999998513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294</v>
      </c>
      <c r="B374" s="330">
        <v>22</v>
      </c>
      <c r="C374" s="298">
        <v>46168</v>
      </c>
      <c r="D374" s="299" t="s">
        <v>835</v>
      </c>
      <c r="E374" s="522">
        <v>15.96</v>
      </c>
      <c r="F374" s="522"/>
      <c r="G374" s="333">
        <f t="shared" si="10"/>
        <v>803.97999999998513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46168</v>
      </c>
      <c r="D375" s="299" t="s">
        <v>296</v>
      </c>
      <c r="E375" s="522">
        <v>15.1</v>
      </c>
      <c r="F375" s="522"/>
      <c r="G375" s="333">
        <f t="shared" si="10"/>
        <v>819.93999999998516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4</v>
      </c>
      <c r="C376" s="298">
        <v>46168</v>
      </c>
      <c r="D376" s="299" t="s">
        <v>296</v>
      </c>
      <c r="E376" s="522">
        <v>44.67</v>
      </c>
      <c r="F376" s="522"/>
      <c r="G376" s="333">
        <f t="shared" si="10"/>
        <v>835.03999999998518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1</v>
      </c>
      <c r="C377" s="298">
        <v>46168</v>
      </c>
      <c r="D377" s="299" t="s">
        <v>300</v>
      </c>
      <c r="E377" s="522">
        <v>32.99</v>
      </c>
      <c r="F377" s="522"/>
      <c r="G377" s="333">
        <f t="shared" si="10"/>
        <v>879.70999999998514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46168</v>
      </c>
      <c r="D378" s="299" t="s">
        <v>386</v>
      </c>
      <c r="E378" s="522">
        <v>14.39</v>
      </c>
      <c r="F378" s="522"/>
      <c r="G378" s="333">
        <f t="shared" si="10"/>
        <v>912.69999999998515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12</v>
      </c>
      <c r="C379" s="298">
        <v>46167</v>
      </c>
      <c r="D379" s="299" t="s">
        <v>314</v>
      </c>
      <c r="E379" s="522">
        <v>204.48</v>
      </c>
      <c r="F379" s="522"/>
      <c r="G379" s="333">
        <f t="shared" si="10"/>
        <v>927.08999999998514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8</v>
      </c>
      <c r="C380" s="298">
        <v>46167</v>
      </c>
      <c r="D380" s="299" t="s">
        <v>319</v>
      </c>
      <c r="E380" s="522">
        <v>29.79</v>
      </c>
      <c r="F380" s="522"/>
      <c r="G380" s="333">
        <f t="shared" si="10"/>
        <v>1131.5699999999852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3</v>
      </c>
      <c r="C381" s="298">
        <v>46167</v>
      </c>
      <c r="D381" s="299" t="s">
        <v>348</v>
      </c>
      <c r="E381" s="522">
        <v>50</v>
      </c>
      <c r="F381" s="522"/>
      <c r="G381" s="333">
        <f t="shared" si="10"/>
        <v>1161.3599999999851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1</v>
      </c>
      <c r="C382" s="298">
        <v>46166</v>
      </c>
      <c r="D382" s="299" t="s">
        <v>329</v>
      </c>
      <c r="E382" s="522">
        <v>122.54</v>
      </c>
      <c r="F382" s="522"/>
      <c r="G382" s="333">
        <f t="shared" si="10"/>
        <v>1211.3599999999851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1</v>
      </c>
      <c r="C383" s="298">
        <v>46166</v>
      </c>
      <c r="D383" s="299" t="s">
        <v>311</v>
      </c>
      <c r="E383" s="522">
        <v>157.97</v>
      </c>
      <c r="F383" s="522"/>
      <c r="G383" s="333">
        <f t="shared" si="10"/>
        <v>1333.8999999999851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6</v>
      </c>
      <c r="C384" s="298">
        <v>46166</v>
      </c>
      <c r="D384" s="299" t="s">
        <v>300</v>
      </c>
      <c r="E384" s="522">
        <v>44.05</v>
      </c>
      <c r="F384" s="522"/>
      <c r="G384" s="333">
        <f t="shared" si="10"/>
        <v>1491.8699999999851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8</v>
      </c>
      <c r="C385" s="298">
        <v>46166</v>
      </c>
      <c r="D385" s="299" t="s">
        <v>319</v>
      </c>
      <c r="E385" s="522">
        <v>70.44</v>
      </c>
      <c r="F385" s="522"/>
      <c r="G385" s="333">
        <f t="shared" si="10"/>
        <v>1535.9199999999851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1</v>
      </c>
      <c r="C386" s="298">
        <v>46166</v>
      </c>
      <c r="D386" s="299" t="s">
        <v>329</v>
      </c>
      <c r="E386" s="522">
        <v>55.96</v>
      </c>
      <c r="F386" s="522"/>
      <c r="G386" s="333">
        <f t="shared" si="10"/>
        <v>1606.3599999999851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46166</v>
      </c>
      <c r="D387" s="299" t="s">
        <v>883</v>
      </c>
      <c r="E387" s="522">
        <v>597.83000000000004</v>
      </c>
      <c r="F387" s="522"/>
      <c r="G387" s="333">
        <f t="shared" si="10"/>
        <v>1662.3199999999852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287</v>
      </c>
      <c r="B388" s="330" t="s">
        <v>287</v>
      </c>
      <c r="C388" s="298">
        <v>46166</v>
      </c>
      <c r="D388" s="299" t="s">
        <v>845</v>
      </c>
      <c r="E388" s="522">
        <v>69.2</v>
      </c>
      <c r="F388" s="522">
        <v>69.2</v>
      </c>
      <c r="G388" s="333">
        <f t="shared" si="10"/>
        <v>2260.1499999999851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1</v>
      </c>
      <c r="C389" s="298">
        <v>46165</v>
      </c>
      <c r="D389" s="299" t="s">
        <v>880</v>
      </c>
      <c r="E389" s="522">
        <v>94.76</v>
      </c>
      <c r="F389" s="522"/>
      <c r="G389" s="333">
        <f t="shared" si="10"/>
        <v>2260.1499999999851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1</v>
      </c>
      <c r="C390" s="298">
        <v>46165</v>
      </c>
      <c r="D390" s="299" t="s">
        <v>393</v>
      </c>
      <c r="E390" s="522">
        <v>34.869999999999997</v>
      </c>
      <c r="F390" s="522"/>
      <c r="G390" s="333">
        <f t="shared" si="10"/>
        <v>2354.9099999999853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8</v>
      </c>
      <c r="C391" s="298">
        <v>46165</v>
      </c>
      <c r="D391" s="299" t="s">
        <v>481</v>
      </c>
      <c r="E391" s="522">
        <v>80.48</v>
      </c>
      <c r="F391" s="522"/>
      <c r="G391" s="333">
        <f t="shared" si="10"/>
        <v>2389.7799999999852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5</v>
      </c>
      <c r="C392" s="298">
        <v>46165</v>
      </c>
      <c r="D392" s="299" t="s">
        <v>879</v>
      </c>
      <c r="E392" s="522">
        <v>25</v>
      </c>
      <c r="F392" s="522"/>
      <c r="G392" s="333">
        <f t="shared" si="10"/>
        <v>2470.2599999999852</v>
      </c>
      <c r="H392" s="334" t="s">
        <v>298</v>
      </c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6</v>
      </c>
      <c r="C393" s="298">
        <v>46165</v>
      </c>
      <c r="D393" s="299" t="s">
        <v>877</v>
      </c>
      <c r="E393" s="522">
        <v>50</v>
      </c>
      <c r="F393" s="522"/>
      <c r="G393" s="333">
        <f t="shared" si="10"/>
        <v>2495.2599999999852</v>
      </c>
      <c r="H393" s="334" t="s">
        <v>298</v>
      </c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46165</v>
      </c>
      <c r="D394" s="299" t="s">
        <v>878</v>
      </c>
      <c r="E394" s="522">
        <v>25</v>
      </c>
      <c r="F394" s="522"/>
      <c r="G394" s="333">
        <f t="shared" si="10"/>
        <v>2545.2599999999852</v>
      </c>
      <c r="H394" s="334" t="s">
        <v>298</v>
      </c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46164</v>
      </c>
      <c r="D395" s="299" t="s">
        <v>881</v>
      </c>
      <c r="E395" s="522">
        <v>45.46</v>
      </c>
      <c r="F395" s="522"/>
      <c r="G395" s="333">
        <f t="shared" si="10"/>
        <v>2570.2599999999852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6</v>
      </c>
      <c r="C396" s="298">
        <v>46164</v>
      </c>
      <c r="D396" s="299" t="s">
        <v>873</v>
      </c>
      <c r="E396" s="522">
        <v>22</v>
      </c>
      <c r="F396" s="522"/>
      <c r="G396" s="333">
        <f t="shared" si="10"/>
        <v>2615.7199999999852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2</v>
      </c>
      <c r="C397" s="298">
        <v>46164</v>
      </c>
      <c r="D397" s="299" t="s">
        <v>296</v>
      </c>
      <c r="E397" s="522">
        <v>14.57</v>
      </c>
      <c r="F397" s="522"/>
      <c r="G397" s="333">
        <f t="shared" si="10"/>
        <v>2637.7199999999852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46163</v>
      </c>
      <c r="D398" s="299" t="s">
        <v>334</v>
      </c>
      <c r="E398" s="522">
        <v>9.01</v>
      </c>
      <c r="F398" s="522"/>
      <c r="G398" s="333">
        <f t="shared" si="10"/>
        <v>2652.2899999999854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46163</v>
      </c>
      <c r="D399" s="299" t="s">
        <v>334</v>
      </c>
      <c r="E399" s="522">
        <v>6.8</v>
      </c>
      <c r="F399" s="522"/>
      <c r="G399" s="333">
        <f t="shared" si="10"/>
        <v>2661.2999999999856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46163</v>
      </c>
      <c r="D400" s="299" t="s">
        <v>358</v>
      </c>
      <c r="E400" s="522">
        <v>16.649999999999999</v>
      </c>
      <c r="F400" s="522"/>
      <c r="G400" s="333">
        <f t="shared" si="10"/>
        <v>2668.0999999999858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46163</v>
      </c>
      <c r="D401" s="299" t="s">
        <v>846</v>
      </c>
      <c r="E401" s="522">
        <v>24.89</v>
      </c>
      <c r="F401" s="522"/>
      <c r="G401" s="333">
        <f t="shared" si="10"/>
        <v>2684.7499999999859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5</v>
      </c>
      <c r="C402" s="298">
        <v>46163</v>
      </c>
      <c r="D402" s="299" t="s">
        <v>846</v>
      </c>
      <c r="E402" s="522">
        <v>11.2</v>
      </c>
      <c r="F402" s="522"/>
      <c r="G402" s="333">
        <f t="shared" si="10"/>
        <v>2709.6399999999858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46162</v>
      </c>
      <c r="D403" s="299" t="s">
        <v>296</v>
      </c>
      <c r="E403" s="522">
        <v>11.18</v>
      </c>
      <c r="F403" s="522"/>
      <c r="G403" s="333">
        <f t="shared" si="10"/>
        <v>2720.8399999999856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46162</v>
      </c>
      <c r="D404" s="299" t="s">
        <v>386</v>
      </c>
      <c r="E404" s="522">
        <v>14.38</v>
      </c>
      <c r="F404" s="522"/>
      <c r="G404" s="333">
        <f t="shared" si="10"/>
        <v>2732.0199999999854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22</v>
      </c>
      <c r="C405" s="298">
        <v>46162</v>
      </c>
      <c r="D405" s="299" t="s">
        <v>323</v>
      </c>
      <c r="E405" s="522">
        <v>20.22</v>
      </c>
      <c r="F405" s="522"/>
      <c r="G405" s="333">
        <f t="shared" si="10"/>
        <v>2746.3999999999855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5</v>
      </c>
      <c r="C406" s="298">
        <v>46162</v>
      </c>
      <c r="D406" s="299" t="s">
        <v>872</v>
      </c>
      <c r="E406" s="522">
        <v>30</v>
      </c>
      <c r="F406" s="522"/>
      <c r="G406" s="333">
        <f t="shared" ref="G406:G420" si="11">G407-E406+F406</f>
        <v>2766.6199999999853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46162</v>
      </c>
      <c r="D407" s="299" t="s">
        <v>874</v>
      </c>
      <c r="E407" s="522">
        <v>46.72</v>
      </c>
      <c r="F407" s="522"/>
      <c r="G407" s="333">
        <f t="shared" si="11"/>
        <v>2796.6199999999853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4</v>
      </c>
      <c r="C408" s="298">
        <v>46162</v>
      </c>
      <c r="D408" s="299" t="s">
        <v>310</v>
      </c>
      <c r="E408" s="522">
        <v>56.51</v>
      </c>
      <c r="F408" s="522"/>
      <c r="G408" s="333">
        <f t="shared" si="11"/>
        <v>2843.3399999999851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46161</v>
      </c>
      <c r="D409" s="299" t="s">
        <v>871</v>
      </c>
      <c r="E409" s="522">
        <v>63.99</v>
      </c>
      <c r="F409" s="522"/>
      <c r="G409" s="333">
        <f t="shared" si="11"/>
        <v>2899.8499999999854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4</v>
      </c>
      <c r="C410" s="298">
        <v>46161</v>
      </c>
      <c r="D410" s="299" t="s">
        <v>296</v>
      </c>
      <c r="E410" s="522">
        <v>43.46</v>
      </c>
      <c r="F410" s="522"/>
      <c r="G410" s="333">
        <f t="shared" si="11"/>
        <v>2963.8399999999851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3</v>
      </c>
      <c r="C411" s="298">
        <v>46161</v>
      </c>
      <c r="D411" s="299" t="s">
        <v>296</v>
      </c>
      <c r="E411" s="522">
        <v>8.7200000000000006</v>
      </c>
      <c r="F411" s="522"/>
      <c r="G411" s="333">
        <f t="shared" si="11"/>
        <v>3007.2999999999852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46161</v>
      </c>
      <c r="D412" s="299" t="s">
        <v>301</v>
      </c>
      <c r="E412" s="522">
        <v>30.9</v>
      </c>
      <c r="F412" s="522"/>
      <c r="G412" s="333">
        <f t="shared" si="11"/>
        <v>3016.019999999985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294</v>
      </c>
      <c r="B413" s="330">
        <v>22</v>
      </c>
      <c r="C413" s="298">
        <v>46161</v>
      </c>
      <c r="D413" s="299" t="s">
        <v>328</v>
      </c>
      <c r="E413" s="522">
        <v>7.46</v>
      </c>
      <c r="F413" s="522"/>
      <c r="G413" s="333">
        <f t="shared" si="11"/>
        <v>3046.9199999999851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46161</v>
      </c>
      <c r="D414" s="299" t="s">
        <v>869</v>
      </c>
      <c r="E414" s="522">
        <v>31.05</v>
      </c>
      <c r="F414" s="522"/>
      <c r="G414" s="333">
        <f t="shared" si="11"/>
        <v>3054.3799999999851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46161</v>
      </c>
      <c r="D415" s="299" t="s">
        <v>870</v>
      </c>
      <c r="E415" s="522">
        <v>54.41</v>
      </c>
      <c r="F415" s="522"/>
      <c r="G415" s="333">
        <f t="shared" si="11"/>
        <v>3085.4299999999853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8</v>
      </c>
      <c r="C416" s="298">
        <v>46161</v>
      </c>
      <c r="D416" s="299" t="s">
        <v>875</v>
      </c>
      <c r="E416" s="522">
        <v>20.49</v>
      </c>
      <c r="F416" s="522"/>
      <c r="G416" s="333">
        <f t="shared" si="11"/>
        <v>3139.8399999999851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22</v>
      </c>
      <c r="C417" s="298">
        <v>46160</v>
      </c>
      <c r="D417" s="299" t="s">
        <v>401</v>
      </c>
      <c r="E417" s="522">
        <v>13.84</v>
      </c>
      <c r="F417" s="522"/>
      <c r="G417" s="333">
        <f t="shared" si="11"/>
        <v>3160.3299999999849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287</v>
      </c>
      <c r="B418" s="330" t="s">
        <v>287</v>
      </c>
      <c r="C418" s="298">
        <v>46160</v>
      </c>
      <c r="D418" s="299" t="s">
        <v>876</v>
      </c>
      <c r="E418" s="522">
        <v>138.44</v>
      </c>
      <c r="F418" s="522">
        <v>138.44</v>
      </c>
      <c r="G418" s="333">
        <f t="shared" si="11"/>
        <v>3174.1699999999851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46160</v>
      </c>
      <c r="D419" s="299" t="s">
        <v>353</v>
      </c>
      <c r="E419" s="522">
        <v>25.48</v>
      </c>
      <c r="F419" s="522"/>
      <c r="G419" s="333">
        <f t="shared" si="11"/>
        <v>3174.1699999999851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17</v>
      </c>
      <c r="C420" s="298">
        <v>46160</v>
      </c>
      <c r="D420" s="299" t="s">
        <v>188</v>
      </c>
      <c r="E420" s="522">
        <v>42.65</v>
      </c>
      <c r="F420" s="522"/>
      <c r="G420" s="333">
        <f t="shared" si="11"/>
        <v>3199.6499999999851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15</v>
      </c>
      <c r="C421" s="298">
        <v>46160</v>
      </c>
      <c r="D421" s="299" t="s">
        <v>185</v>
      </c>
      <c r="E421" s="522">
        <v>101.37</v>
      </c>
      <c r="F421" s="522"/>
      <c r="G421" s="333">
        <f t="shared" ref="G421:G501" si="12">G422-E421+F421</f>
        <v>3242.2999999999852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335</v>
      </c>
      <c r="B422" s="330" t="s">
        <v>335</v>
      </c>
      <c r="C422" s="298">
        <v>46160</v>
      </c>
      <c r="D422" s="299" t="s">
        <v>336</v>
      </c>
      <c r="E422" s="522">
        <v>93.13</v>
      </c>
      <c r="F422" s="522"/>
      <c r="G422" s="333">
        <f t="shared" si="12"/>
        <v>3343.6699999999851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11</v>
      </c>
      <c r="C423" s="298">
        <v>46160</v>
      </c>
      <c r="D423" s="299" t="s">
        <v>178</v>
      </c>
      <c r="E423" s="522">
        <v>267.68</v>
      </c>
      <c r="F423" s="522"/>
      <c r="G423" s="333">
        <f t="shared" si="12"/>
        <v>3436.7999999999852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23</v>
      </c>
      <c r="C424" s="298">
        <v>46160</v>
      </c>
      <c r="D424" s="299" t="s">
        <v>63</v>
      </c>
      <c r="E424" s="522">
        <v>529.46</v>
      </c>
      <c r="F424" s="522"/>
      <c r="G424" s="333">
        <f t="shared" si="12"/>
        <v>3704.479999999985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1</v>
      </c>
      <c r="C425" s="298">
        <v>46159</v>
      </c>
      <c r="D425" s="299" t="s">
        <v>311</v>
      </c>
      <c r="E425" s="522">
        <v>148.25</v>
      </c>
      <c r="F425" s="522"/>
      <c r="G425" s="333">
        <f t="shared" si="12"/>
        <v>4233.939999999985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1</v>
      </c>
      <c r="C426" s="298">
        <v>46159</v>
      </c>
      <c r="D426" s="299" t="s">
        <v>306</v>
      </c>
      <c r="E426" s="522">
        <v>90.2</v>
      </c>
      <c r="F426" s="522"/>
      <c r="G426" s="333">
        <f t="shared" si="12"/>
        <v>4382.189999999985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21</v>
      </c>
      <c r="C427" s="298">
        <v>46159</v>
      </c>
      <c r="D427" s="299" t="s">
        <v>194</v>
      </c>
      <c r="E427" s="522">
        <v>81</v>
      </c>
      <c r="F427" s="522"/>
      <c r="G427" s="333">
        <f t="shared" si="12"/>
        <v>4472.3899999999849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6</v>
      </c>
      <c r="C428" s="298">
        <v>46159</v>
      </c>
      <c r="D428" s="299" t="s">
        <v>300</v>
      </c>
      <c r="E428" s="522">
        <v>38.33</v>
      </c>
      <c r="F428" s="522"/>
      <c r="G428" s="333">
        <f t="shared" si="12"/>
        <v>4553.3899999999849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294</v>
      </c>
      <c r="B429" s="330">
        <v>42</v>
      </c>
      <c r="C429" s="298">
        <v>46159</v>
      </c>
      <c r="D429" s="299" t="s">
        <v>333</v>
      </c>
      <c r="E429" s="522">
        <v>29.8</v>
      </c>
      <c r="F429" s="522"/>
      <c r="G429" s="333">
        <f t="shared" si="12"/>
        <v>4591.7199999999848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43</v>
      </c>
      <c r="C430" s="298">
        <v>46159</v>
      </c>
      <c r="D430" s="299" t="s">
        <v>333</v>
      </c>
      <c r="E430" s="522">
        <v>22.35</v>
      </c>
      <c r="F430" s="522"/>
      <c r="G430" s="333">
        <f t="shared" si="12"/>
        <v>4621.519999999985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8</v>
      </c>
      <c r="C431" s="298">
        <v>46159</v>
      </c>
      <c r="D431" s="299" t="s">
        <v>319</v>
      </c>
      <c r="E431" s="522">
        <v>50.75</v>
      </c>
      <c r="F431" s="522"/>
      <c r="G431" s="333">
        <f t="shared" si="12"/>
        <v>4643.8699999999853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5</v>
      </c>
      <c r="C432" s="298">
        <v>46158</v>
      </c>
      <c r="D432" s="299" t="s">
        <v>340</v>
      </c>
      <c r="E432" s="522">
        <v>21.3</v>
      </c>
      <c r="F432" s="522"/>
      <c r="G432" s="333">
        <f t="shared" si="12"/>
        <v>4694.6199999999853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46158</v>
      </c>
      <c r="D433" s="299" t="s">
        <v>319</v>
      </c>
      <c r="E433" s="522">
        <v>41.46</v>
      </c>
      <c r="F433" s="522"/>
      <c r="G433" s="333">
        <f t="shared" si="12"/>
        <v>4715.9199999999855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287</v>
      </c>
      <c r="B434" s="330" t="s">
        <v>287</v>
      </c>
      <c r="C434" s="298">
        <v>46158</v>
      </c>
      <c r="D434" s="299" t="s">
        <v>849</v>
      </c>
      <c r="E434" s="522">
        <v>95.85</v>
      </c>
      <c r="F434" s="522">
        <v>95.85</v>
      </c>
      <c r="G434" s="333">
        <f t="shared" si="12"/>
        <v>4757.3799999999856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287</v>
      </c>
      <c r="B435" s="330" t="s">
        <v>287</v>
      </c>
      <c r="C435" s="298">
        <v>46158</v>
      </c>
      <c r="D435" s="299" t="s">
        <v>847</v>
      </c>
      <c r="E435" s="522">
        <v>87.13</v>
      </c>
      <c r="F435" s="522">
        <v>87.13</v>
      </c>
      <c r="G435" s="333">
        <f t="shared" si="12"/>
        <v>4757.3799999999856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4</v>
      </c>
      <c r="C436" s="298">
        <v>46158</v>
      </c>
      <c r="D436" s="299" t="s">
        <v>310</v>
      </c>
      <c r="E436" s="522">
        <v>48.15</v>
      </c>
      <c r="F436" s="522"/>
      <c r="G436" s="333">
        <f t="shared" si="12"/>
        <v>4757.3799999999856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8</v>
      </c>
      <c r="C437" s="298">
        <v>46158</v>
      </c>
      <c r="D437" s="299" t="s">
        <v>308</v>
      </c>
      <c r="E437" s="522">
        <v>75.069999999999993</v>
      </c>
      <c r="F437" s="522"/>
      <c r="G437" s="333">
        <f t="shared" si="12"/>
        <v>4805.5299999999852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2</v>
      </c>
      <c r="C438" s="298">
        <v>46158</v>
      </c>
      <c r="D438" s="299" t="s">
        <v>308</v>
      </c>
      <c r="E438" s="522">
        <v>75</v>
      </c>
      <c r="F438" s="522"/>
      <c r="G438" s="333">
        <f t="shared" si="12"/>
        <v>4880.5999999999849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3</v>
      </c>
      <c r="C439" s="298">
        <v>46158</v>
      </c>
      <c r="D439" s="299" t="s">
        <v>348</v>
      </c>
      <c r="E439" s="522">
        <v>8.3800000000000008</v>
      </c>
      <c r="F439" s="522"/>
      <c r="G439" s="333">
        <f t="shared" si="12"/>
        <v>4955.5999999999849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8</v>
      </c>
      <c r="C440" s="298">
        <v>46157</v>
      </c>
      <c r="D440" s="299" t="s">
        <v>319</v>
      </c>
      <c r="E440" s="522">
        <v>63.55</v>
      </c>
      <c r="F440" s="522"/>
      <c r="G440" s="333">
        <f t="shared" si="12"/>
        <v>4963.979999999985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4</v>
      </c>
      <c r="C441" s="298">
        <v>46157</v>
      </c>
      <c r="D441" s="299" t="s">
        <v>296</v>
      </c>
      <c r="E441" s="522">
        <v>45.1</v>
      </c>
      <c r="F441" s="522"/>
      <c r="G441" s="333">
        <f t="shared" si="12"/>
        <v>5027.5299999999852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46157</v>
      </c>
      <c r="D442" s="299" t="s">
        <v>296</v>
      </c>
      <c r="E442" s="522">
        <v>24.54</v>
      </c>
      <c r="F442" s="522"/>
      <c r="G442" s="333">
        <f t="shared" si="12"/>
        <v>5072.6299999999856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46157</v>
      </c>
      <c r="D443" s="299" t="s">
        <v>334</v>
      </c>
      <c r="E443" s="522">
        <v>14.28</v>
      </c>
      <c r="F443" s="522"/>
      <c r="G443" s="333">
        <f t="shared" si="12"/>
        <v>5097.1699999999855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287</v>
      </c>
      <c r="B444" s="330" t="s">
        <v>287</v>
      </c>
      <c r="C444" s="298">
        <v>46157</v>
      </c>
      <c r="D444" s="299" t="s">
        <v>506</v>
      </c>
      <c r="E444" s="522">
        <v>146.15</v>
      </c>
      <c r="F444" s="522">
        <v>146.15</v>
      </c>
      <c r="G444" s="333">
        <f t="shared" si="12"/>
        <v>5111.4499999999853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46157</v>
      </c>
      <c r="D445" s="299" t="s">
        <v>868</v>
      </c>
      <c r="E445" s="522">
        <v>202.87</v>
      </c>
      <c r="F445" s="522"/>
      <c r="G445" s="333">
        <f>G446-E445+F445</f>
        <v>5111.4499999999853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6</v>
      </c>
      <c r="C446" s="298">
        <v>46157</v>
      </c>
      <c r="D446" s="299" t="s">
        <v>300</v>
      </c>
      <c r="E446" s="522">
        <v>14.9</v>
      </c>
      <c r="F446" s="522"/>
      <c r="G446" s="333">
        <f t="shared" si="12"/>
        <v>5314.3199999999852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291</v>
      </c>
      <c r="B447" s="330">
        <v>38</v>
      </c>
      <c r="C447" s="298">
        <v>46157</v>
      </c>
      <c r="D447" s="299" t="s">
        <v>293</v>
      </c>
      <c r="E447" s="522"/>
      <c r="F447" s="522">
        <v>4597.82</v>
      </c>
      <c r="G447" s="333">
        <f t="shared" si="12"/>
        <v>5329.2199999999848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46156</v>
      </c>
      <c r="D448" s="299" t="s">
        <v>867</v>
      </c>
      <c r="E448" s="522">
        <v>34.96</v>
      </c>
      <c r="F448" s="522"/>
      <c r="G448" s="333">
        <f t="shared" si="12"/>
        <v>731.39999999998463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46156</v>
      </c>
      <c r="D449" s="299" t="s">
        <v>408</v>
      </c>
      <c r="E449" s="522">
        <v>23.9</v>
      </c>
      <c r="F449" s="522"/>
      <c r="G449" s="333">
        <f t="shared" si="12"/>
        <v>766.35999999998467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24</v>
      </c>
      <c r="C450" s="298">
        <v>46156</v>
      </c>
      <c r="D450" s="299" t="s">
        <v>860</v>
      </c>
      <c r="E450" s="522">
        <v>109.92</v>
      </c>
      <c r="F450" s="522"/>
      <c r="G450" s="333">
        <f t="shared" si="12"/>
        <v>790.25999999998464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46156</v>
      </c>
      <c r="D451" s="299" t="s">
        <v>334</v>
      </c>
      <c r="E451" s="522">
        <v>24.34</v>
      </c>
      <c r="F451" s="522"/>
      <c r="G451" s="333">
        <f t="shared" si="12"/>
        <v>900.1799999999846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8</v>
      </c>
      <c r="C452" s="298">
        <v>46156</v>
      </c>
      <c r="D452" s="299" t="s">
        <v>846</v>
      </c>
      <c r="E452" s="522">
        <v>24.89</v>
      </c>
      <c r="F452" s="522"/>
      <c r="G452" s="333">
        <f t="shared" si="12"/>
        <v>924.51999999998463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5</v>
      </c>
      <c r="C453" s="298">
        <v>46156</v>
      </c>
      <c r="D453" s="299" t="s">
        <v>846</v>
      </c>
      <c r="E453" s="522">
        <v>11.2</v>
      </c>
      <c r="F453" s="522"/>
      <c r="G453" s="333">
        <f t="shared" si="12"/>
        <v>949.40999999998462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46156</v>
      </c>
      <c r="D454" s="299" t="s">
        <v>324</v>
      </c>
      <c r="E454" s="522">
        <v>22.04</v>
      </c>
      <c r="F454" s="522"/>
      <c r="G454" s="333">
        <f t="shared" si="12"/>
        <v>960.60999999998467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291</v>
      </c>
      <c r="B455" s="330">
        <v>39</v>
      </c>
      <c r="C455" s="298">
        <v>46156</v>
      </c>
      <c r="D455" s="299" t="s">
        <v>292</v>
      </c>
      <c r="E455" s="522"/>
      <c r="F455" s="522">
        <v>2763.78</v>
      </c>
      <c r="G455" s="333">
        <f t="shared" si="12"/>
        <v>982.64999999998463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291</v>
      </c>
      <c r="B456" s="330">
        <v>41</v>
      </c>
      <c r="C456" s="298">
        <v>46156</v>
      </c>
      <c r="D456" s="299" t="s">
        <v>299</v>
      </c>
      <c r="E456" s="522"/>
      <c r="F456" s="522">
        <v>250</v>
      </c>
      <c r="G456" s="333">
        <f t="shared" si="12"/>
        <v>-1781.1300000000156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335</v>
      </c>
      <c r="B457" s="330" t="s">
        <v>335</v>
      </c>
      <c r="C457" s="298">
        <v>46156</v>
      </c>
      <c r="D457" s="299" t="s">
        <v>460</v>
      </c>
      <c r="E457" s="522"/>
      <c r="F457" s="522">
        <v>100</v>
      </c>
      <c r="G457" s="333">
        <f t="shared" si="12"/>
        <v>-2031.1300000000156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46156</v>
      </c>
      <c r="D458" s="299" t="s">
        <v>300</v>
      </c>
      <c r="E458" s="522">
        <v>13.3</v>
      </c>
      <c r="F458" s="522"/>
      <c r="G458" s="333">
        <f t="shared" si="12"/>
        <v>-2131.1300000000156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46155</v>
      </c>
      <c r="D459" s="299" t="s">
        <v>296</v>
      </c>
      <c r="E459" s="522">
        <v>14.67</v>
      </c>
      <c r="F459" s="522"/>
      <c r="G459" s="333">
        <f t="shared" si="12"/>
        <v>-2117.8300000000154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46155</v>
      </c>
      <c r="D460" s="299" t="s">
        <v>319</v>
      </c>
      <c r="E460" s="522">
        <v>22.96</v>
      </c>
      <c r="F460" s="522"/>
      <c r="G460" s="333">
        <f t="shared" si="12"/>
        <v>-2103.1600000000153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287</v>
      </c>
      <c r="B461" s="330" t="s">
        <v>287</v>
      </c>
      <c r="C461" s="298">
        <v>46155</v>
      </c>
      <c r="D461" s="299" t="s">
        <v>855</v>
      </c>
      <c r="E461" s="522">
        <v>100</v>
      </c>
      <c r="F461" s="522">
        <v>100</v>
      </c>
      <c r="G461" s="333">
        <f t="shared" si="12"/>
        <v>-2080.2000000000153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4</v>
      </c>
      <c r="C462" s="298">
        <v>46154</v>
      </c>
      <c r="D462" s="299" t="s">
        <v>455</v>
      </c>
      <c r="E462" s="522">
        <v>43.14</v>
      </c>
      <c r="F462" s="522"/>
      <c r="G462" s="333">
        <f t="shared" si="12"/>
        <v>-2080.2000000000153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3</v>
      </c>
      <c r="C463" s="298">
        <v>46154</v>
      </c>
      <c r="D463" s="299" t="s">
        <v>455</v>
      </c>
      <c r="E463" s="522">
        <v>7.29</v>
      </c>
      <c r="F463" s="522"/>
      <c r="G463" s="333">
        <f t="shared" si="12"/>
        <v>-2037.0600000000154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294</v>
      </c>
      <c r="B464" s="330">
        <v>19</v>
      </c>
      <c r="C464" s="298">
        <v>46154</v>
      </c>
      <c r="D464" s="299" t="s">
        <v>191</v>
      </c>
      <c r="E464" s="522">
        <v>200</v>
      </c>
      <c r="F464" s="522"/>
      <c r="G464" s="333">
        <f t="shared" si="12"/>
        <v>-2029.7700000000154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6</v>
      </c>
      <c r="C465" s="298">
        <v>46154</v>
      </c>
      <c r="D465" s="299" t="s">
        <v>446</v>
      </c>
      <c r="E465" s="522">
        <v>-0.06</v>
      </c>
      <c r="F465" s="522"/>
      <c r="G465" s="333">
        <f t="shared" si="12"/>
        <v>-1829.7700000000154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46154</v>
      </c>
      <c r="D466" s="299" t="s">
        <v>301</v>
      </c>
      <c r="E466" s="522">
        <v>21.55</v>
      </c>
      <c r="F466" s="522"/>
      <c r="G466" s="333">
        <f t="shared" si="12"/>
        <v>-1829.8300000000154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3</v>
      </c>
      <c r="C467" s="298">
        <v>46153</v>
      </c>
      <c r="D467" s="299" t="s">
        <v>296</v>
      </c>
      <c r="E467" s="522">
        <v>4.79</v>
      </c>
      <c r="F467" s="522"/>
      <c r="G467" s="333">
        <f t="shared" si="12"/>
        <v>-1808.2800000000154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4</v>
      </c>
      <c r="C468" s="298">
        <v>46153</v>
      </c>
      <c r="D468" s="299" t="s">
        <v>296</v>
      </c>
      <c r="E468" s="522">
        <v>66.59</v>
      </c>
      <c r="F468" s="522"/>
      <c r="G468" s="333">
        <f t="shared" si="12"/>
        <v>-1803.4900000000155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287</v>
      </c>
      <c r="B469" s="330" t="s">
        <v>287</v>
      </c>
      <c r="C469" s="298">
        <v>46153</v>
      </c>
      <c r="D469" s="299" t="s">
        <v>843</v>
      </c>
      <c r="E469" s="522">
        <v>-51.06</v>
      </c>
      <c r="F469" s="522">
        <v>-51.06</v>
      </c>
      <c r="G469" s="333">
        <f t="shared" si="12"/>
        <v>-1736.9000000000156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22</v>
      </c>
      <c r="C470" s="298">
        <v>46153</v>
      </c>
      <c r="D470" s="299" t="s">
        <v>352</v>
      </c>
      <c r="E470" s="522">
        <v>21.29</v>
      </c>
      <c r="F470" s="522"/>
      <c r="G470" s="333">
        <f t="shared" si="12"/>
        <v>-1736.9000000000156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8</v>
      </c>
      <c r="C471" s="298">
        <v>46152</v>
      </c>
      <c r="D471" s="299" t="s">
        <v>319</v>
      </c>
      <c r="E471" s="522">
        <v>59.25</v>
      </c>
      <c r="F471" s="522"/>
      <c r="G471" s="333">
        <f t="shared" si="12"/>
        <v>-1715.6100000000156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1</v>
      </c>
      <c r="C472" s="298">
        <v>46152</v>
      </c>
      <c r="D472" s="299" t="s">
        <v>304</v>
      </c>
      <c r="E472" s="522">
        <v>145.94999999999999</v>
      </c>
      <c r="F472" s="522"/>
      <c r="G472" s="333">
        <f t="shared" si="12"/>
        <v>-1656.3600000000156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1</v>
      </c>
      <c r="C473" s="298">
        <v>46152</v>
      </c>
      <c r="D473" s="299" t="s">
        <v>311</v>
      </c>
      <c r="E473" s="522">
        <v>131.9</v>
      </c>
      <c r="F473" s="522"/>
      <c r="G473" s="333">
        <f t="shared" si="12"/>
        <v>-1510.4100000000155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46152</v>
      </c>
      <c r="D474" s="299" t="s">
        <v>850</v>
      </c>
      <c r="E474" s="522">
        <v>96.46</v>
      </c>
      <c r="F474" s="522"/>
      <c r="G474" s="333">
        <f t="shared" si="12"/>
        <v>-1378.5100000000155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7</v>
      </c>
      <c r="C475" s="298">
        <v>46152</v>
      </c>
      <c r="D475" s="299" t="s">
        <v>851</v>
      </c>
      <c r="E475" s="522">
        <v>162</v>
      </c>
      <c r="F475" s="522"/>
      <c r="G475" s="333">
        <f t="shared" si="12"/>
        <v>-1282.0500000000154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3</v>
      </c>
      <c r="C476" s="298">
        <v>46152</v>
      </c>
      <c r="D476" s="299" t="s">
        <v>348</v>
      </c>
      <c r="E476" s="522">
        <v>25</v>
      </c>
      <c r="F476" s="522"/>
      <c r="G476" s="333">
        <f t="shared" si="12"/>
        <v>-1120.0500000000154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2</v>
      </c>
      <c r="C477" s="298">
        <v>46151</v>
      </c>
      <c r="D477" s="299" t="s">
        <v>852</v>
      </c>
      <c r="E477" s="522">
        <v>35.83</v>
      </c>
      <c r="F477" s="522"/>
      <c r="G477" s="333">
        <f t="shared" si="12"/>
        <v>-1095.0500000000154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4</v>
      </c>
      <c r="C478" s="298">
        <v>46151</v>
      </c>
      <c r="D478" s="299" t="s">
        <v>310</v>
      </c>
      <c r="E478" s="522">
        <v>50.58</v>
      </c>
      <c r="F478" s="522"/>
      <c r="G478" s="333">
        <f t="shared" si="12"/>
        <v>-1059.2200000000155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46151</v>
      </c>
      <c r="D479" s="299" t="s">
        <v>853</v>
      </c>
      <c r="E479" s="522">
        <v>20.65</v>
      </c>
      <c r="F479" s="522"/>
      <c r="G479" s="333">
        <f t="shared" si="12"/>
        <v>-1008.6400000000156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8</v>
      </c>
      <c r="C480" s="298">
        <v>46151</v>
      </c>
      <c r="D480" s="299" t="s">
        <v>319</v>
      </c>
      <c r="E480" s="522">
        <v>38.770000000000003</v>
      </c>
      <c r="F480" s="522"/>
      <c r="G480" s="333">
        <f t="shared" si="12"/>
        <v>-987.99000000001558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287</v>
      </c>
      <c r="B481" s="330" t="s">
        <v>287</v>
      </c>
      <c r="C481" s="298">
        <v>46151</v>
      </c>
      <c r="D481" s="299" t="s">
        <v>843</v>
      </c>
      <c r="E481" s="522">
        <v>383.63</v>
      </c>
      <c r="F481" s="522">
        <v>383.63</v>
      </c>
      <c r="G481" s="333">
        <f t="shared" si="12"/>
        <v>-949.2200000000156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5</v>
      </c>
      <c r="C482" s="298">
        <v>46151</v>
      </c>
      <c r="D482" s="299" t="s">
        <v>854</v>
      </c>
      <c r="E482" s="522">
        <v>10.68</v>
      </c>
      <c r="F482" s="522"/>
      <c r="G482" s="333">
        <f t="shared" si="12"/>
        <v>-949.2200000000156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3</v>
      </c>
      <c r="C483" s="298">
        <v>46151</v>
      </c>
      <c r="D483" s="299" t="s">
        <v>348</v>
      </c>
      <c r="E483" s="522">
        <v>9.35</v>
      </c>
      <c r="F483" s="522"/>
      <c r="G483" s="333">
        <f t="shared" si="12"/>
        <v>-938.54000000001565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287</v>
      </c>
      <c r="B484" s="330" t="s">
        <v>287</v>
      </c>
      <c r="C484" s="298">
        <v>46151</v>
      </c>
      <c r="D484" s="299" t="s">
        <v>331</v>
      </c>
      <c r="E484" s="522">
        <v>-150.9</v>
      </c>
      <c r="F484" s="522">
        <v>-150.9</v>
      </c>
      <c r="G484" s="333">
        <f t="shared" si="12"/>
        <v>-929.19000000001563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287</v>
      </c>
      <c r="B485" s="330" t="s">
        <v>287</v>
      </c>
      <c r="C485" s="298">
        <v>46151</v>
      </c>
      <c r="D485" s="299" t="s">
        <v>847</v>
      </c>
      <c r="E485" s="522">
        <v>557.9</v>
      </c>
      <c r="F485" s="522">
        <v>557.9</v>
      </c>
      <c r="G485" s="333">
        <f t="shared" si="12"/>
        <v>-929.19000000001563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18</v>
      </c>
      <c r="C486" s="298">
        <v>46150</v>
      </c>
      <c r="D486" s="299" t="s">
        <v>361</v>
      </c>
      <c r="E486" s="522">
        <v>400</v>
      </c>
      <c r="F486" s="522"/>
      <c r="G486" s="333">
        <f t="shared" si="12"/>
        <v>-929.19000000001574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46150</v>
      </c>
      <c r="D487" s="299" t="s">
        <v>842</v>
      </c>
      <c r="E487" s="522">
        <v>200</v>
      </c>
      <c r="F487" s="522">
        <v>200</v>
      </c>
      <c r="G487" s="333">
        <f t="shared" si="12"/>
        <v>-529.19000000001574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46150</v>
      </c>
      <c r="D488" s="299" t="s">
        <v>473</v>
      </c>
      <c r="E488" s="522">
        <v>52.78</v>
      </c>
      <c r="F488" s="522"/>
      <c r="G488" s="333">
        <f t="shared" si="12"/>
        <v>-529.19000000001574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46150</v>
      </c>
      <c r="D489" s="299" t="s">
        <v>848</v>
      </c>
      <c r="E489" s="522">
        <v>137.07</v>
      </c>
      <c r="F489" s="522">
        <v>137.07</v>
      </c>
      <c r="G489" s="333">
        <f t="shared" si="12"/>
        <v>-476.41000000001571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2</v>
      </c>
      <c r="C490" s="298">
        <v>46150</v>
      </c>
      <c r="D490" s="299" t="s">
        <v>358</v>
      </c>
      <c r="E490" s="522">
        <v>17.440000000000001</v>
      </c>
      <c r="F490" s="522"/>
      <c r="G490" s="333">
        <f t="shared" si="12"/>
        <v>-476.41000000001566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46150</v>
      </c>
      <c r="D491" s="299" t="s">
        <v>849</v>
      </c>
      <c r="E491" s="522">
        <v>359.81</v>
      </c>
      <c r="F491" s="522">
        <v>359.81</v>
      </c>
      <c r="G491" s="333">
        <f t="shared" si="12"/>
        <v>-458.97000000001566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8</v>
      </c>
      <c r="C492" s="298">
        <v>46149</v>
      </c>
      <c r="D492" s="299" t="s">
        <v>846</v>
      </c>
      <c r="E492" s="522">
        <v>23.7</v>
      </c>
      <c r="F492" s="522"/>
      <c r="G492" s="333">
        <f t="shared" si="12"/>
        <v>-458.97000000001566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46149</v>
      </c>
      <c r="D493" s="299" t="s">
        <v>371</v>
      </c>
      <c r="E493" s="522">
        <v>13.43</v>
      </c>
      <c r="F493" s="522"/>
      <c r="G493" s="333">
        <f t="shared" si="12"/>
        <v>-435.27000000001567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13</v>
      </c>
      <c r="C494" s="298">
        <v>46149</v>
      </c>
      <c r="D494" s="299" t="s">
        <v>182</v>
      </c>
      <c r="E494" s="522">
        <v>122.18</v>
      </c>
      <c r="F494" s="522"/>
      <c r="G494" s="333">
        <f t="shared" si="12"/>
        <v>-421.84000000001566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335</v>
      </c>
      <c r="B495" s="330" t="s">
        <v>335</v>
      </c>
      <c r="C495" s="298">
        <v>46149</v>
      </c>
      <c r="D495" s="299" t="s">
        <v>447</v>
      </c>
      <c r="E495" s="522">
        <v>43.62</v>
      </c>
      <c r="F495" s="522"/>
      <c r="G495" s="333">
        <f t="shared" si="12"/>
        <v>-299.66000000001566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9</v>
      </c>
      <c r="C496" s="298">
        <v>46149</v>
      </c>
      <c r="D496" s="299" t="s">
        <v>58</v>
      </c>
      <c r="E496" s="522">
        <v>1231.68</v>
      </c>
      <c r="F496" s="522"/>
      <c r="G496" s="333">
        <f t="shared" si="12"/>
        <v>-256.04000000001565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3</v>
      </c>
      <c r="C497" s="298">
        <v>46149</v>
      </c>
      <c r="D497" s="299" t="s">
        <v>309</v>
      </c>
      <c r="E497" s="522">
        <v>4.49</v>
      </c>
      <c r="F497" s="522"/>
      <c r="G497" s="333">
        <f t="shared" si="12"/>
        <v>975.63999999998441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5</v>
      </c>
      <c r="C498" s="298">
        <v>46149</v>
      </c>
      <c r="D498" s="299" t="s">
        <v>846</v>
      </c>
      <c r="E498" s="522">
        <v>19.2</v>
      </c>
      <c r="F498" s="522"/>
      <c r="G498" s="333">
        <f t="shared" si="12"/>
        <v>980.12999999998442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46149</v>
      </c>
      <c r="D499" s="299" t="s">
        <v>846</v>
      </c>
      <c r="E499" s="522">
        <v>35</v>
      </c>
      <c r="F499" s="522"/>
      <c r="G499" s="333">
        <f t="shared" si="12"/>
        <v>999.32999999998447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8</v>
      </c>
      <c r="C500" s="298">
        <v>46149</v>
      </c>
      <c r="D500" s="299" t="s">
        <v>319</v>
      </c>
      <c r="E500" s="522">
        <v>15.93</v>
      </c>
      <c r="F500" s="522"/>
      <c r="G500" s="333">
        <f t="shared" si="12"/>
        <v>1034.3299999999845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2</v>
      </c>
      <c r="C501" s="298">
        <v>46149</v>
      </c>
      <c r="D501" s="299" t="s">
        <v>296</v>
      </c>
      <c r="E501" s="522">
        <v>11.18</v>
      </c>
      <c r="F501" s="522"/>
      <c r="G501" s="333">
        <f t="shared" si="12"/>
        <v>1050.2599999999845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46149</v>
      </c>
      <c r="D502" s="299" t="s">
        <v>301</v>
      </c>
      <c r="E502" s="522">
        <v>16.05</v>
      </c>
      <c r="F502" s="522"/>
      <c r="G502" s="333">
        <f t="shared" ref="G502:G541" si="13">G503-E502+F502</f>
        <v>1061.4399999999846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5</v>
      </c>
      <c r="C503" s="298">
        <v>46148</v>
      </c>
      <c r="D503" s="299" t="s">
        <v>340</v>
      </c>
      <c r="E503" s="522">
        <v>47.93</v>
      </c>
      <c r="F503" s="522"/>
      <c r="G503" s="333">
        <f t="shared" si="13"/>
        <v>1077.4899999999845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14</v>
      </c>
      <c r="C504" s="298">
        <v>46148</v>
      </c>
      <c r="D504" s="299" t="s">
        <v>366</v>
      </c>
      <c r="E504" s="522">
        <v>66.67</v>
      </c>
      <c r="F504" s="522"/>
      <c r="G504" s="333">
        <f t="shared" si="13"/>
        <v>1125.4199999999846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8</v>
      </c>
      <c r="C505" s="298">
        <v>46148</v>
      </c>
      <c r="D505" s="299" t="s">
        <v>319</v>
      </c>
      <c r="E505" s="522">
        <v>19.14</v>
      </c>
      <c r="F505" s="522"/>
      <c r="G505" s="333">
        <f t="shared" si="13"/>
        <v>1192.0899999999847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4</v>
      </c>
      <c r="C506" s="298">
        <v>46148</v>
      </c>
      <c r="D506" s="299" t="s">
        <v>310</v>
      </c>
      <c r="E506" s="522">
        <v>103.69</v>
      </c>
      <c r="F506" s="522"/>
      <c r="G506" s="333">
        <f t="shared" si="13"/>
        <v>1211.2299999999848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287</v>
      </c>
      <c r="B507" s="330" t="s">
        <v>287</v>
      </c>
      <c r="C507" s="298">
        <v>46148</v>
      </c>
      <c r="D507" s="299" t="s">
        <v>843</v>
      </c>
      <c r="E507" s="522">
        <v>513.29999999999995</v>
      </c>
      <c r="F507" s="522">
        <v>513.29999999999995</v>
      </c>
      <c r="G507" s="333">
        <f t="shared" si="13"/>
        <v>1314.9199999999848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6</v>
      </c>
      <c r="C508" s="298">
        <v>46148</v>
      </c>
      <c r="D508" s="299" t="s">
        <v>300</v>
      </c>
      <c r="E508" s="522">
        <v>41.52</v>
      </c>
      <c r="F508" s="522"/>
      <c r="G508" s="333">
        <f t="shared" si="13"/>
        <v>1314.9199999999848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287</v>
      </c>
      <c r="B509" s="330" t="s">
        <v>287</v>
      </c>
      <c r="C509" s="298">
        <v>46148</v>
      </c>
      <c r="D509" s="299" t="s">
        <v>844</v>
      </c>
      <c r="E509" s="522">
        <v>500.5</v>
      </c>
      <c r="F509" s="522">
        <v>500.5</v>
      </c>
      <c r="G509" s="333">
        <f t="shared" si="13"/>
        <v>1356.4399999999848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287</v>
      </c>
      <c r="B510" s="330" t="s">
        <v>287</v>
      </c>
      <c r="C510" s="298">
        <v>46148</v>
      </c>
      <c r="D510" s="299" t="s">
        <v>845</v>
      </c>
      <c r="E510" s="522">
        <v>457.94</v>
      </c>
      <c r="F510" s="522">
        <v>457.94</v>
      </c>
      <c r="G510" s="333">
        <f t="shared" si="13"/>
        <v>1356.4399999999848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1</v>
      </c>
      <c r="C511" s="298">
        <v>46148</v>
      </c>
      <c r="D511" s="299" t="s">
        <v>306</v>
      </c>
      <c r="E511" s="522">
        <v>23.48</v>
      </c>
      <c r="F511" s="522"/>
      <c r="G511" s="333">
        <f t="shared" si="13"/>
        <v>1356.4399999999848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46147</v>
      </c>
      <c r="D512" s="299" t="s">
        <v>384</v>
      </c>
      <c r="E512" s="522">
        <v>59.03</v>
      </c>
      <c r="F512" s="522"/>
      <c r="G512" s="333">
        <f t="shared" si="13"/>
        <v>1379.9199999999848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46147</v>
      </c>
      <c r="D513" s="299" t="s">
        <v>334</v>
      </c>
      <c r="E513" s="522">
        <v>11.06</v>
      </c>
      <c r="F513" s="522"/>
      <c r="G513" s="333">
        <f t="shared" si="13"/>
        <v>1438.9499999999848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46147</v>
      </c>
      <c r="D514" s="299" t="s">
        <v>296</v>
      </c>
      <c r="E514" s="522">
        <v>8.7200000000000006</v>
      </c>
      <c r="F514" s="522"/>
      <c r="G514" s="333">
        <f t="shared" si="13"/>
        <v>1450.0099999999848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4</v>
      </c>
      <c r="C515" s="298">
        <v>46147</v>
      </c>
      <c r="D515" s="299" t="s">
        <v>296</v>
      </c>
      <c r="E515" s="522">
        <v>42.88</v>
      </c>
      <c r="F515" s="522"/>
      <c r="G515" s="333">
        <f t="shared" si="13"/>
        <v>1458.7299999999848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6</v>
      </c>
      <c r="C516" s="298">
        <v>46147</v>
      </c>
      <c r="D516" s="299" t="s">
        <v>300</v>
      </c>
      <c r="E516" s="522">
        <v>17.03</v>
      </c>
      <c r="F516" s="522"/>
      <c r="G516" s="333">
        <f t="shared" si="13"/>
        <v>1501.6099999999849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294</v>
      </c>
      <c r="B517" s="330">
        <v>22</v>
      </c>
      <c r="C517" s="298">
        <v>46146</v>
      </c>
      <c r="D517" s="299" t="s">
        <v>835</v>
      </c>
      <c r="E517" s="522">
        <v>13.83</v>
      </c>
      <c r="F517" s="522"/>
      <c r="G517" s="333">
        <f t="shared" si="13"/>
        <v>1518.6399999999849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5</v>
      </c>
      <c r="C518" s="298">
        <v>46146</v>
      </c>
      <c r="D518" s="299" t="s">
        <v>340</v>
      </c>
      <c r="E518" s="522">
        <v>47.93</v>
      </c>
      <c r="F518" s="522"/>
      <c r="G518" s="333">
        <f t="shared" si="13"/>
        <v>1532.4699999999848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2</v>
      </c>
      <c r="C519" s="298">
        <v>46146</v>
      </c>
      <c r="D519" s="299" t="s">
        <v>334</v>
      </c>
      <c r="E519" s="522">
        <v>11.06</v>
      </c>
      <c r="F519" s="522"/>
      <c r="G519" s="333">
        <f t="shared" si="13"/>
        <v>1580.3999999999849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14</v>
      </c>
      <c r="C520" s="298">
        <v>46146</v>
      </c>
      <c r="D520" s="299" t="s">
        <v>367</v>
      </c>
      <c r="E520" s="522">
        <v>70.25</v>
      </c>
      <c r="F520" s="522"/>
      <c r="G520" s="333">
        <f t="shared" si="13"/>
        <v>1591.4599999999848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284</v>
      </c>
      <c r="B521" s="330">
        <v>36</v>
      </c>
      <c r="C521" s="298">
        <v>46146</v>
      </c>
      <c r="D521" s="299" t="s">
        <v>374</v>
      </c>
      <c r="E521" s="522">
        <v>50</v>
      </c>
      <c r="F521" s="522"/>
      <c r="G521" s="333">
        <f t="shared" si="13"/>
        <v>1661.7099999999848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294</v>
      </c>
      <c r="B522" s="330">
        <v>17</v>
      </c>
      <c r="C522" s="298">
        <v>46146</v>
      </c>
      <c r="D522" s="299" t="s">
        <v>370</v>
      </c>
      <c r="E522" s="522">
        <v>99</v>
      </c>
      <c r="F522" s="522"/>
      <c r="G522" s="333">
        <f t="shared" si="13"/>
        <v>1711.7099999999848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5</v>
      </c>
      <c r="C523" s="298">
        <v>46145</v>
      </c>
      <c r="D523" s="299" t="s">
        <v>834</v>
      </c>
      <c r="E523" s="522">
        <v>49.13</v>
      </c>
      <c r="F523" s="522"/>
      <c r="G523" s="333">
        <f t="shared" si="13"/>
        <v>1810.7099999999848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1</v>
      </c>
      <c r="C524" s="298">
        <v>46145</v>
      </c>
      <c r="D524" s="299" t="s">
        <v>831</v>
      </c>
      <c r="E524" s="522">
        <v>50</v>
      </c>
      <c r="F524" s="522"/>
      <c r="G524" s="333">
        <f t="shared" si="13"/>
        <v>1859.8399999999849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1</v>
      </c>
      <c r="C525" s="298">
        <v>46145</v>
      </c>
      <c r="D525" s="299" t="s">
        <v>311</v>
      </c>
      <c r="E525" s="522">
        <v>91.98</v>
      </c>
      <c r="F525" s="522"/>
      <c r="G525" s="333">
        <f t="shared" si="13"/>
        <v>1909.8399999999849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6</v>
      </c>
      <c r="C526" s="298">
        <v>46145</v>
      </c>
      <c r="D526" s="299" t="s">
        <v>832</v>
      </c>
      <c r="E526" s="522">
        <v>24.68</v>
      </c>
      <c r="F526" s="522"/>
      <c r="G526" s="333">
        <f t="shared" si="13"/>
        <v>2001.8199999999849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46145</v>
      </c>
      <c r="D527" s="299" t="s">
        <v>358</v>
      </c>
      <c r="E527" s="522">
        <v>2.4900000000000002</v>
      </c>
      <c r="F527" s="522"/>
      <c r="G527" s="333">
        <f t="shared" si="13"/>
        <v>2026.499999999985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22</v>
      </c>
      <c r="C528" s="298">
        <v>46145</v>
      </c>
      <c r="D528" s="299" t="s">
        <v>861</v>
      </c>
      <c r="E528" s="522">
        <v>12.77</v>
      </c>
      <c r="F528" s="522"/>
      <c r="G528" s="333">
        <f t="shared" si="13"/>
        <v>2028.989999999985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46145</v>
      </c>
      <c r="D529" s="299" t="s">
        <v>458</v>
      </c>
      <c r="E529" s="522">
        <v>192.97</v>
      </c>
      <c r="F529" s="522"/>
      <c r="G529" s="333">
        <f t="shared" si="13"/>
        <v>2041.759999999985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3</v>
      </c>
      <c r="C530" s="298">
        <v>46145</v>
      </c>
      <c r="D530" s="299" t="s">
        <v>348</v>
      </c>
      <c r="E530" s="522">
        <v>9.35</v>
      </c>
      <c r="F530" s="522"/>
      <c r="G530" s="333">
        <f t="shared" si="13"/>
        <v>2234.729999999985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4</v>
      </c>
      <c r="C531" s="298">
        <v>46144</v>
      </c>
      <c r="D531" s="299" t="s">
        <v>310</v>
      </c>
      <c r="E531" s="522">
        <v>57.69</v>
      </c>
      <c r="F531" s="522"/>
      <c r="G531" s="333">
        <f t="shared" si="13"/>
        <v>2244.0799999999849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8</v>
      </c>
      <c r="C532" s="298">
        <v>46144</v>
      </c>
      <c r="D532" s="299" t="s">
        <v>310</v>
      </c>
      <c r="E532" s="522">
        <v>6.37</v>
      </c>
      <c r="F532" s="522"/>
      <c r="G532" s="333">
        <f t="shared" si="13"/>
        <v>2301.769999999985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294</v>
      </c>
      <c r="B533" s="330">
        <v>22</v>
      </c>
      <c r="C533" s="298">
        <v>46144</v>
      </c>
      <c r="D533" s="299" t="s">
        <v>375</v>
      </c>
      <c r="E533" s="522">
        <v>6.37</v>
      </c>
      <c r="F533" s="522"/>
      <c r="G533" s="333">
        <f t="shared" si="13"/>
        <v>2308.1399999999849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6</v>
      </c>
      <c r="C534" s="298">
        <v>46144</v>
      </c>
      <c r="D534" s="299" t="s">
        <v>300</v>
      </c>
      <c r="E534" s="522">
        <v>41.51</v>
      </c>
      <c r="F534" s="522"/>
      <c r="G534" s="333">
        <f t="shared" si="13"/>
        <v>2314.5099999999848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7</v>
      </c>
      <c r="C535" s="298">
        <v>46144</v>
      </c>
      <c r="D535" s="299" t="s">
        <v>833</v>
      </c>
      <c r="E535" s="522">
        <v>74.53</v>
      </c>
      <c r="F535" s="522"/>
      <c r="G535" s="333">
        <f t="shared" si="13"/>
        <v>2356.019999999985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46144</v>
      </c>
      <c r="D536" s="299" t="s">
        <v>306</v>
      </c>
      <c r="E536" s="522">
        <v>72.73</v>
      </c>
      <c r="F536" s="522"/>
      <c r="G536" s="333">
        <f t="shared" si="13"/>
        <v>2430.5499999999852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3</v>
      </c>
      <c r="C537" s="298">
        <v>46144</v>
      </c>
      <c r="D537" s="299" t="s">
        <v>348</v>
      </c>
      <c r="E537" s="522">
        <v>25</v>
      </c>
      <c r="F537" s="522"/>
      <c r="G537" s="333">
        <f t="shared" si="13"/>
        <v>2503.2799999999852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287</v>
      </c>
      <c r="B538" s="330" t="s">
        <v>287</v>
      </c>
      <c r="C538" s="298">
        <v>46144</v>
      </c>
      <c r="D538" s="299" t="s">
        <v>485</v>
      </c>
      <c r="E538" s="522">
        <v>121.4</v>
      </c>
      <c r="F538" s="522">
        <v>121.4</v>
      </c>
      <c r="G538" s="333">
        <f t="shared" si="13"/>
        <v>2528.2799999999852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3</v>
      </c>
      <c r="C539" s="298">
        <v>46144</v>
      </c>
      <c r="D539" s="299" t="s">
        <v>348</v>
      </c>
      <c r="E539" s="522">
        <v>9.73</v>
      </c>
      <c r="F539" s="522"/>
      <c r="G539" s="333">
        <f t="shared" si="13"/>
        <v>2528.2799999999852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46143</v>
      </c>
      <c r="D540" s="299" t="s">
        <v>358</v>
      </c>
      <c r="E540" s="522">
        <v>8.9700000000000006</v>
      </c>
      <c r="F540" s="522"/>
      <c r="G540" s="333">
        <f t="shared" si="13"/>
        <v>2538.0099999999852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s="540" customFormat="1" ht="12" customHeight="1" x14ac:dyDescent="0.3">
      <c r="A541" s="530" t="s">
        <v>284</v>
      </c>
      <c r="B541" s="531">
        <v>37</v>
      </c>
      <c r="C541" s="532">
        <v>46142</v>
      </c>
      <c r="D541" s="533" t="s">
        <v>285</v>
      </c>
      <c r="E541" s="534">
        <v>5616.82</v>
      </c>
      <c r="F541" s="534"/>
      <c r="G541" s="535">
        <f t="shared" si="13"/>
        <v>2546.979999999985</v>
      </c>
      <c r="H541" s="536"/>
      <c r="I541" s="537"/>
      <c r="J541" s="538"/>
      <c r="K541" s="539"/>
      <c r="L541" s="538"/>
      <c r="M541" s="539"/>
      <c r="N541" s="538"/>
      <c r="O541" s="539"/>
      <c r="P541" s="538"/>
      <c r="Q541" s="539"/>
      <c r="R541" s="538"/>
      <c r="S541" s="539"/>
      <c r="T541" s="538"/>
    </row>
    <row r="542" spans="1:20" ht="12" customHeight="1" x14ac:dyDescent="0.3">
      <c r="A542" s="329" t="s">
        <v>286</v>
      </c>
      <c r="B542" s="330">
        <v>25</v>
      </c>
      <c r="C542" s="298">
        <v>46142</v>
      </c>
      <c r="D542" s="298" t="s">
        <v>204</v>
      </c>
      <c r="E542" s="331">
        <v>350</v>
      </c>
      <c r="F542" s="331"/>
      <c r="G542" s="333">
        <f t="shared" ref="G542:G543" si="14">G543-E542+F542</f>
        <v>8163.7999999999847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286</v>
      </c>
      <c r="B543" s="330">
        <v>26</v>
      </c>
      <c r="C543" s="298">
        <v>46142</v>
      </c>
      <c r="D543" s="298" t="s">
        <v>205</v>
      </c>
      <c r="E543" s="331">
        <v>320</v>
      </c>
      <c r="F543" s="331"/>
      <c r="G543" s="333">
        <f t="shared" si="14"/>
        <v>8513.7999999999847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286</v>
      </c>
      <c r="B544" s="330">
        <v>27</v>
      </c>
      <c r="C544" s="298">
        <v>46142</v>
      </c>
      <c r="D544" s="298" t="s">
        <v>206</v>
      </c>
      <c r="E544" s="331">
        <v>25</v>
      </c>
      <c r="F544" s="331"/>
      <c r="G544" s="333">
        <f t="shared" ref="G544:G795" si="15">G545-E544+F544</f>
        <v>8833.7999999999847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286</v>
      </c>
      <c r="B545" s="330">
        <v>28</v>
      </c>
      <c r="C545" s="298">
        <v>46142</v>
      </c>
      <c r="D545" s="298" t="s">
        <v>207</v>
      </c>
      <c r="E545" s="331">
        <v>25</v>
      </c>
      <c r="F545" s="331"/>
      <c r="G545" s="333">
        <f t="shared" si="15"/>
        <v>8858.7999999999847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286</v>
      </c>
      <c r="B546" s="330">
        <v>29</v>
      </c>
      <c r="C546" s="298">
        <v>46142</v>
      </c>
      <c r="D546" s="298" t="s">
        <v>208</v>
      </c>
      <c r="E546" s="331">
        <v>45</v>
      </c>
      <c r="F546" s="331"/>
      <c r="G546" s="333">
        <f t="shared" si="15"/>
        <v>8883.7999999999847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286</v>
      </c>
      <c r="B547" s="330">
        <v>30</v>
      </c>
      <c r="C547" s="298">
        <v>46142</v>
      </c>
      <c r="D547" s="298" t="s">
        <v>209</v>
      </c>
      <c r="E547" s="331">
        <v>400</v>
      </c>
      <c r="F547" s="331"/>
      <c r="G547" s="333">
        <f t="shared" si="15"/>
        <v>8928.7999999999847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286</v>
      </c>
      <c r="B548" s="330">
        <v>31</v>
      </c>
      <c r="C548" s="298">
        <v>46142</v>
      </c>
      <c r="D548" s="298" t="s">
        <v>210</v>
      </c>
      <c r="E548" s="331">
        <v>375</v>
      </c>
      <c r="F548" s="331"/>
      <c r="G548" s="333">
        <f t="shared" si="15"/>
        <v>9328.7999999999847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286</v>
      </c>
      <c r="B549" s="330">
        <v>32</v>
      </c>
      <c r="C549" s="298">
        <v>46142</v>
      </c>
      <c r="D549" s="298" t="s">
        <v>211</v>
      </c>
      <c r="E549" s="331">
        <v>100</v>
      </c>
      <c r="F549" s="331"/>
      <c r="G549" s="333">
        <f t="shared" si="15"/>
        <v>9703.7999999999847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286</v>
      </c>
      <c r="B550" s="330">
        <v>33</v>
      </c>
      <c r="C550" s="298">
        <v>46142</v>
      </c>
      <c r="D550" s="298" t="s">
        <v>212</v>
      </c>
      <c r="E550" s="331">
        <v>85</v>
      </c>
      <c r="F550" s="331"/>
      <c r="G550" s="333">
        <f t="shared" si="15"/>
        <v>9803.7999999999847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286</v>
      </c>
      <c r="B551" s="330">
        <v>34</v>
      </c>
      <c r="C551" s="298">
        <v>46142</v>
      </c>
      <c r="D551" s="298" t="s">
        <v>213</v>
      </c>
      <c r="E551" s="331">
        <v>230</v>
      </c>
      <c r="F551" s="331"/>
      <c r="G551" s="333">
        <f t="shared" si="15"/>
        <v>9888.7999999999847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286</v>
      </c>
      <c r="B552" s="330">
        <v>35</v>
      </c>
      <c r="C552" s="298">
        <v>46142</v>
      </c>
      <c r="D552" s="298" t="s">
        <v>214</v>
      </c>
      <c r="E552" s="331">
        <v>45</v>
      </c>
      <c r="F552" s="331"/>
      <c r="G552" s="333">
        <f t="shared" si="15"/>
        <v>10118.799999999985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287</v>
      </c>
      <c r="B553" s="330" t="s">
        <v>287</v>
      </c>
      <c r="C553" s="298">
        <v>46142</v>
      </c>
      <c r="D553" s="299" t="s">
        <v>288</v>
      </c>
      <c r="E553" s="331">
        <v>185.64</v>
      </c>
      <c r="F553" s="331">
        <v>185.64</v>
      </c>
      <c r="G553" s="333">
        <f t="shared" si="15"/>
        <v>10163.799999999985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6</v>
      </c>
      <c r="C554" s="298">
        <v>46142</v>
      </c>
      <c r="D554" s="299" t="s">
        <v>290</v>
      </c>
      <c r="E554" s="331">
        <v>30</v>
      </c>
      <c r="F554" s="331"/>
      <c r="G554" s="333">
        <f t="shared" si="15"/>
        <v>10163.799999999985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291</v>
      </c>
      <c r="B555" s="330">
        <v>39</v>
      </c>
      <c r="C555" s="298">
        <v>46142</v>
      </c>
      <c r="D555" s="299" t="s">
        <v>292</v>
      </c>
      <c r="E555" s="331"/>
      <c r="F555" s="331">
        <v>2763.78</v>
      </c>
      <c r="G555" s="333">
        <f t="shared" si="15"/>
        <v>10193.799999999985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291</v>
      </c>
      <c r="B556" s="330">
        <v>38</v>
      </c>
      <c r="C556" s="298">
        <v>46142</v>
      </c>
      <c r="D556" s="299" t="s">
        <v>293</v>
      </c>
      <c r="E556" s="331"/>
      <c r="F556" s="331">
        <v>4597.82</v>
      </c>
      <c r="G556" s="333">
        <f t="shared" si="15"/>
        <v>7430.019999999985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294</v>
      </c>
      <c r="B557" s="330">
        <v>42</v>
      </c>
      <c r="C557" s="298">
        <v>46142</v>
      </c>
      <c r="D557" s="299" t="s">
        <v>200</v>
      </c>
      <c r="E557" s="331">
        <v>50.92</v>
      </c>
      <c r="F557" s="331"/>
      <c r="G557" s="333">
        <f t="shared" si="15"/>
        <v>2832.1999999999853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43</v>
      </c>
      <c r="C558" s="298">
        <v>46142</v>
      </c>
      <c r="D558" s="299" t="s">
        <v>201</v>
      </c>
      <c r="E558" s="331">
        <v>50.92</v>
      </c>
      <c r="F558" s="331"/>
      <c r="G558" s="333">
        <f t="shared" si="15"/>
        <v>2883.1199999999853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4</v>
      </c>
      <c r="C559" s="298">
        <v>46142</v>
      </c>
      <c r="D559" s="299" t="s">
        <v>295</v>
      </c>
      <c r="E559" s="331">
        <v>35.799999999999997</v>
      </c>
      <c r="F559" s="331"/>
      <c r="G559" s="333">
        <f t="shared" si="15"/>
        <v>2934.0399999999854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294</v>
      </c>
      <c r="B560" s="330">
        <v>10</v>
      </c>
      <c r="C560" s="298">
        <v>46142</v>
      </c>
      <c r="D560" s="299" t="s">
        <v>176</v>
      </c>
      <c r="E560" s="331">
        <v>17.899999999999999</v>
      </c>
      <c r="F560" s="331"/>
      <c r="G560" s="333">
        <f t="shared" si="15"/>
        <v>2969.8399999999856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46142</v>
      </c>
      <c r="D561" s="299" t="s">
        <v>296</v>
      </c>
      <c r="E561" s="331">
        <v>8.7200000000000006</v>
      </c>
      <c r="F561" s="331"/>
      <c r="G561" s="333">
        <f t="shared" si="15"/>
        <v>2987.7399999999857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46142</v>
      </c>
      <c r="D562" s="299" t="s">
        <v>297</v>
      </c>
      <c r="E562" s="331">
        <v>100</v>
      </c>
      <c r="F562" s="331"/>
      <c r="G562" s="333">
        <f t="shared" si="15"/>
        <v>2996.4599999999855</v>
      </c>
      <c r="H562" s="334" t="s">
        <v>298</v>
      </c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5</v>
      </c>
      <c r="C563" s="298">
        <v>46142</v>
      </c>
      <c r="D563" s="299" t="s">
        <v>297</v>
      </c>
      <c r="E563" s="331">
        <v>100</v>
      </c>
      <c r="F563" s="331"/>
      <c r="G563" s="333">
        <f t="shared" si="15"/>
        <v>3096.4599999999855</v>
      </c>
      <c r="H563" s="334" t="s">
        <v>298</v>
      </c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46142</v>
      </c>
      <c r="D564" s="299" t="s">
        <v>297</v>
      </c>
      <c r="E564" s="331">
        <v>100</v>
      </c>
      <c r="F564" s="331"/>
      <c r="G564" s="333">
        <f t="shared" si="15"/>
        <v>3196.4599999999855</v>
      </c>
      <c r="H564" s="334" t="s">
        <v>298</v>
      </c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46142</v>
      </c>
      <c r="D565" s="299" t="s">
        <v>297</v>
      </c>
      <c r="E565" s="331">
        <v>100</v>
      </c>
      <c r="F565" s="331"/>
      <c r="G565" s="333">
        <f t="shared" si="15"/>
        <v>3296.4599999999855</v>
      </c>
      <c r="H565" s="334" t="s">
        <v>298</v>
      </c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291</v>
      </c>
      <c r="B566" s="330">
        <v>41</v>
      </c>
      <c r="C566" s="298">
        <v>46142</v>
      </c>
      <c r="D566" s="299" t="s">
        <v>299</v>
      </c>
      <c r="E566" s="331"/>
      <c r="F566" s="331">
        <v>250</v>
      </c>
      <c r="G566" s="333">
        <f t="shared" si="15"/>
        <v>3396.4599999999855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46142</v>
      </c>
      <c r="D567" s="299" t="s">
        <v>300</v>
      </c>
      <c r="E567" s="331">
        <v>42.44</v>
      </c>
      <c r="F567" s="331"/>
      <c r="G567" s="333">
        <f t="shared" si="15"/>
        <v>3146.4599999999855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6</v>
      </c>
      <c r="C568" s="298">
        <v>46142</v>
      </c>
      <c r="D568" s="299" t="s">
        <v>300</v>
      </c>
      <c r="E568" s="331">
        <v>24.05</v>
      </c>
      <c r="F568" s="331"/>
      <c r="G568" s="333">
        <f t="shared" si="15"/>
        <v>3188.8999999999855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46141</v>
      </c>
      <c r="D569" s="299" t="s">
        <v>301</v>
      </c>
      <c r="E569" s="331">
        <v>31.8</v>
      </c>
      <c r="F569" s="331"/>
      <c r="G569" s="333">
        <f t="shared" si="15"/>
        <v>3212.9499999999857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6</v>
      </c>
      <c r="C570" s="298">
        <v>46141</v>
      </c>
      <c r="D570" s="299" t="s">
        <v>302</v>
      </c>
      <c r="E570" s="331">
        <v>100</v>
      </c>
      <c r="F570" s="331"/>
      <c r="G570" s="333">
        <f t="shared" si="15"/>
        <v>3244.7499999999859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6</v>
      </c>
      <c r="C571" s="298">
        <v>46141</v>
      </c>
      <c r="D571" s="299" t="s">
        <v>303</v>
      </c>
      <c r="E571" s="331">
        <v>75</v>
      </c>
      <c r="F571" s="331"/>
      <c r="G571" s="333">
        <f t="shared" si="15"/>
        <v>3344.7499999999859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1</v>
      </c>
      <c r="C572" s="298">
        <v>46141</v>
      </c>
      <c r="D572" s="299" t="s">
        <v>304</v>
      </c>
      <c r="E572" s="331">
        <v>52.5</v>
      </c>
      <c r="F572" s="331"/>
      <c r="G572" s="333">
        <f t="shared" si="15"/>
        <v>3419.7499999999859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6</v>
      </c>
      <c r="C573" s="298">
        <v>46141</v>
      </c>
      <c r="D573" s="299" t="s">
        <v>305</v>
      </c>
      <c r="E573" s="331">
        <v>-256</v>
      </c>
      <c r="F573" s="331"/>
      <c r="G573" s="333">
        <f t="shared" si="15"/>
        <v>3472.2499999999859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6</v>
      </c>
      <c r="C574" s="298">
        <v>46140</v>
      </c>
      <c r="D574" s="299" t="s">
        <v>300</v>
      </c>
      <c r="E574" s="331">
        <v>20.38</v>
      </c>
      <c r="F574" s="331"/>
      <c r="G574" s="333">
        <f t="shared" si="15"/>
        <v>3216.2499999999859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46140</v>
      </c>
      <c r="D575" s="299" t="s">
        <v>296</v>
      </c>
      <c r="E575" s="331">
        <v>15.41</v>
      </c>
      <c r="F575" s="331"/>
      <c r="G575" s="333">
        <f t="shared" si="15"/>
        <v>3236.629999999986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4</v>
      </c>
      <c r="C576" s="298">
        <v>46140</v>
      </c>
      <c r="D576" s="299" t="s">
        <v>296</v>
      </c>
      <c r="E576" s="331">
        <v>33.840000000000003</v>
      </c>
      <c r="F576" s="331"/>
      <c r="G576" s="333">
        <f t="shared" si="15"/>
        <v>3252.0399999999859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1</v>
      </c>
      <c r="C577" s="298">
        <v>46140</v>
      </c>
      <c r="D577" s="299" t="s">
        <v>306</v>
      </c>
      <c r="E577" s="331">
        <v>5.3</v>
      </c>
      <c r="F577" s="331"/>
      <c r="G577" s="333">
        <f t="shared" si="15"/>
        <v>3285.879999999986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5</v>
      </c>
      <c r="C578" s="298">
        <v>46140</v>
      </c>
      <c r="D578" s="299" t="s">
        <v>307</v>
      </c>
      <c r="E578" s="331">
        <v>500</v>
      </c>
      <c r="F578" s="331"/>
      <c r="G578" s="333">
        <f t="shared" si="15"/>
        <v>3291.1799999999862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8</v>
      </c>
      <c r="C579" s="298">
        <v>46140</v>
      </c>
      <c r="D579" s="299" t="s">
        <v>308</v>
      </c>
      <c r="E579" s="331">
        <v>47.99</v>
      </c>
      <c r="F579" s="331"/>
      <c r="G579" s="333">
        <f t="shared" si="15"/>
        <v>3791.1799999999862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3</v>
      </c>
      <c r="C580" s="298">
        <v>46139</v>
      </c>
      <c r="D580" s="299" t="s">
        <v>309</v>
      </c>
      <c r="E580" s="331">
        <v>13.11</v>
      </c>
      <c r="F580" s="331"/>
      <c r="G580" s="333">
        <f t="shared" si="15"/>
        <v>3839.169999999986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4</v>
      </c>
      <c r="C581" s="298">
        <v>46139</v>
      </c>
      <c r="D581" s="299" t="s">
        <v>310</v>
      </c>
      <c r="E581" s="331">
        <v>30.54</v>
      </c>
      <c r="F581" s="331"/>
      <c r="G581" s="333">
        <f t="shared" si="15"/>
        <v>3852.2799999999861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1</v>
      </c>
      <c r="C582" s="298">
        <v>46139</v>
      </c>
      <c r="D582" s="299" t="s">
        <v>311</v>
      </c>
      <c r="E582" s="331">
        <v>163.01</v>
      </c>
      <c r="F582" s="331"/>
      <c r="G582" s="333">
        <f t="shared" si="15"/>
        <v>3882.8199999999861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6</v>
      </c>
      <c r="C583" s="298">
        <v>46139</v>
      </c>
      <c r="D583" s="299" t="s">
        <v>312</v>
      </c>
      <c r="E583" s="331">
        <v>54.97</v>
      </c>
      <c r="F583" s="331"/>
      <c r="G583" s="333">
        <f t="shared" si="15"/>
        <v>4045.8299999999858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1</v>
      </c>
      <c r="C584" s="298">
        <v>46139</v>
      </c>
      <c r="D584" s="299" t="s">
        <v>306</v>
      </c>
      <c r="E584" s="331">
        <v>51.28</v>
      </c>
      <c r="F584" s="331"/>
      <c r="G584" s="333">
        <f t="shared" si="15"/>
        <v>4100.7999999999856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6</v>
      </c>
      <c r="C585" s="298">
        <v>46138</v>
      </c>
      <c r="D585" s="299" t="s">
        <v>312</v>
      </c>
      <c r="E585" s="331">
        <v>38.979999999999997</v>
      </c>
      <c r="F585" s="331"/>
      <c r="G585" s="333">
        <f t="shared" si="15"/>
        <v>4152.0799999999854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46138</v>
      </c>
      <c r="D586" s="299" t="s">
        <v>313</v>
      </c>
      <c r="E586" s="331">
        <v>39.83</v>
      </c>
      <c r="F586" s="331"/>
      <c r="G586" s="333">
        <f t="shared" si="15"/>
        <v>4191.0599999999849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46138</v>
      </c>
      <c r="D587" s="299" t="s">
        <v>313</v>
      </c>
      <c r="E587" s="331">
        <v>51.24</v>
      </c>
      <c r="F587" s="331"/>
      <c r="G587" s="333">
        <f t="shared" si="15"/>
        <v>4230.8899999999849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12</v>
      </c>
      <c r="C588" s="298">
        <v>46137</v>
      </c>
      <c r="D588" s="299" t="s">
        <v>314</v>
      </c>
      <c r="E588" s="331">
        <v>214.74</v>
      </c>
      <c r="F588" s="331"/>
      <c r="G588" s="333">
        <f t="shared" si="15"/>
        <v>4282.1299999999846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287</v>
      </c>
      <c r="B589" s="330" t="s">
        <v>287</v>
      </c>
      <c r="C589" s="298">
        <v>46136</v>
      </c>
      <c r="D589" s="299" t="s">
        <v>315</v>
      </c>
      <c r="E589" s="331">
        <v>127.68</v>
      </c>
      <c r="F589" s="331">
        <v>127.68</v>
      </c>
      <c r="G589" s="333">
        <f t="shared" si="15"/>
        <v>4496.8699999999844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8</v>
      </c>
      <c r="C590" s="298">
        <v>46135</v>
      </c>
      <c r="D590" s="299" t="s">
        <v>863</v>
      </c>
      <c r="E590" s="331">
        <v>65</v>
      </c>
      <c r="F590" s="331"/>
      <c r="G590" s="333">
        <f t="shared" si="15"/>
        <v>4496.8699999999844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291</v>
      </c>
      <c r="B591" s="330">
        <v>40</v>
      </c>
      <c r="C591" s="298">
        <v>46134</v>
      </c>
      <c r="D591" s="299" t="s">
        <v>316</v>
      </c>
      <c r="E591" s="331"/>
      <c r="F591" s="331">
        <v>838.69</v>
      </c>
      <c r="G591" s="333">
        <f t="shared" si="15"/>
        <v>4561.8699999999844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46134</v>
      </c>
      <c r="D592" s="299" t="s">
        <v>317</v>
      </c>
      <c r="E592" s="331">
        <v>17.03</v>
      </c>
      <c r="F592" s="331"/>
      <c r="G592" s="333">
        <f t="shared" si="15"/>
        <v>3723.1799999999848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6</v>
      </c>
      <c r="C593" s="298">
        <v>46134</v>
      </c>
      <c r="D593" s="299" t="s">
        <v>312</v>
      </c>
      <c r="E593" s="331">
        <v>51.94</v>
      </c>
      <c r="F593" s="331"/>
      <c r="G593" s="333">
        <f t="shared" si="15"/>
        <v>3740.209999999985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1</v>
      </c>
      <c r="C594" s="298">
        <v>46134</v>
      </c>
      <c r="D594" s="299" t="s">
        <v>306</v>
      </c>
      <c r="E594" s="331">
        <v>226.7</v>
      </c>
      <c r="F594" s="331"/>
      <c r="G594" s="333">
        <f t="shared" si="15"/>
        <v>3792.1499999999851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46133</v>
      </c>
      <c r="D595" s="299" t="s">
        <v>318</v>
      </c>
      <c r="E595" s="331">
        <v>70</v>
      </c>
      <c r="F595" s="331"/>
      <c r="G595" s="333">
        <f t="shared" si="15"/>
        <v>4018.8499999999849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8</v>
      </c>
      <c r="C596" s="298">
        <v>46133</v>
      </c>
      <c r="D596" s="299" t="s">
        <v>319</v>
      </c>
      <c r="E596" s="331">
        <v>14.26</v>
      </c>
      <c r="F596" s="331"/>
      <c r="G596" s="333">
        <f t="shared" si="15"/>
        <v>4088.8499999999849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46133</v>
      </c>
      <c r="D597" s="299" t="s">
        <v>320</v>
      </c>
      <c r="E597" s="331">
        <v>8.51</v>
      </c>
      <c r="F597" s="331"/>
      <c r="G597" s="333">
        <f t="shared" si="15"/>
        <v>4103.1099999999851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5</v>
      </c>
      <c r="C598" s="298">
        <v>46133</v>
      </c>
      <c r="D598" s="299" t="s">
        <v>321</v>
      </c>
      <c r="E598" s="331">
        <v>20</v>
      </c>
      <c r="F598" s="331"/>
      <c r="G598" s="333">
        <f t="shared" si="15"/>
        <v>4111.6199999999853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23</v>
      </c>
      <c r="C599" s="298">
        <v>46133</v>
      </c>
      <c r="D599" s="299" t="s">
        <v>67</v>
      </c>
      <c r="E599" s="331">
        <v>650.88</v>
      </c>
      <c r="F599" s="331"/>
      <c r="G599" s="333">
        <f t="shared" si="15"/>
        <v>4131.6199999999853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6</v>
      </c>
      <c r="C600" s="298">
        <v>46133</v>
      </c>
      <c r="D600" s="299" t="s">
        <v>322</v>
      </c>
      <c r="E600" s="331">
        <v>15</v>
      </c>
      <c r="F600" s="331"/>
      <c r="G600" s="333">
        <f t="shared" si="15"/>
        <v>4782.4999999999854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5</v>
      </c>
      <c r="C601" s="298">
        <v>46133</v>
      </c>
      <c r="D601" s="299" t="s">
        <v>322</v>
      </c>
      <c r="E601" s="331">
        <v>250</v>
      </c>
      <c r="F601" s="331"/>
      <c r="G601" s="333">
        <f t="shared" si="15"/>
        <v>4797.4999999999854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22</v>
      </c>
      <c r="C602" s="298">
        <v>46132</v>
      </c>
      <c r="D602" s="299" t="s">
        <v>323</v>
      </c>
      <c r="E602" s="331">
        <v>20.22</v>
      </c>
      <c r="F602" s="331"/>
      <c r="G602" s="333">
        <f t="shared" si="15"/>
        <v>5047.4999999999854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46132</v>
      </c>
      <c r="D603" s="299" t="s">
        <v>403</v>
      </c>
      <c r="E603" s="331">
        <v>44</v>
      </c>
      <c r="F603" s="331"/>
      <c r="G603" s="333">
        <f t="shared" si="15"/>
        <v>5067.7199999999857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46132</v>
      </c>
      <c r="D604" s="299" t="s">
        <v>324</v>
      </c>
      <c r="E604" s="331">
        <v>12.01</v>
      </c>
      <c r="F604" s="331"/>
      <c r="G604" s="333">
        <f t="shared" si="15"/>
        <v>5111.7199999999857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46132</v>
      </c>
      <c r="D605" s="299" t="s">
        <v>296</v>
      </c>
      <c r="E605" s="331">
        <v>12.21</v>
      </c>
      <c r="F605" s="331"/>
      <c r="G605" s="333">
        <f t="shared" si="15"/>
        <v>5123.7299999999859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46132</v>
      </c>
      <c r="D606" s="299" t="s">
        <v>325</v>
      </c>
      <c r="E606" s="331">
        <v>46.4</v>
      </c>
      <c r="F606" s="331"/>
      <c r="G606" s="333">
        <f t="shared" si="15"/>
        <v>5135.939999999986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46131</v>
      </c>
      <c r="D607" s="299" t="s">
        <v>326</v>
      </c>
      <c r="E607" s="331">
        <v>31.7</v>
      </c>
      <c r="F607" s="331"/>
      <c r="G607" s="333">
        <f t="shared" si="15"/>
        <v>5182.3399999999856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8</v>
      </c>
      <c r="C608" s="298">
        <v>46131</v>
      </c>
      <c r="D608" s="299" t="s">
        <v>327</v>
      </c>
      <c r="E608" s="331">
        <v>11.11</v>
      </c>
      <c r="F608" s="331"/>
      <c r="G608" s="333">
        <f t="shared" si="15"/>
        <v>5214.0399999999854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1</v>
      </c>
      <c r="C609" s="298">
        <v>46131</v>
      </c>
      <c r="D609" s="299" t="s">
        <v>306</v>
      </c>
      <c r="E609" s="331">
        <v>79.16</v>
      </c>
      <c r="F609" s="331"/>
      <c r="G609" s="333">
        <f t="shared" si="15"/>
        <v>5225.1499999999851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22</v>
      </c>
      <c r="C610" s="298">
        <v>46131</v>
      </c>
      <c r="D610" s="299" t="s">
        <v>328</v>
      </c>
      <c r="E610" s="331">
        <v>7.46</v>
      </c>
      <c r="F610" s="331"/>
      <c r="G610" s="333">
        <f t="shared" si="15"/>
        <v>5304.3099999999849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46131</v>
      </c>
      <c r="D611" s="299" t="s">
        <v>300</v>
      </c>
      <c r="E611" s="331">
        <v>13.83</v>
      </c>
      <c r="F611" s="331"/>
      <c r="G611" s="333">
        <f t="shared" si="15"/>
        <v>5311.769999999985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46131</v>
      </c>
      <c r="D612" s="299" t="s">
        <v>300</v>
      </c>
      <c r="E612" s="331">
        <v>30</v>
      </c>
      <c r="F612" s="331"/>
      <c r="G612" s="333">
        <f t="shared" si="15"/>
        <v>5325.5999999999849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6</v>
      </c>
      <c r="C613" s="298">
        <v>46131</v>
      </c>
      <c r="D613" s="299" t="s">
        <v>300</v>
      </c>
      <c r="E613" s="331">
        <v>15.17</v>
      </c>
      <c r="F613" s="331"/>
      <c r="G613" s="333">
        <f t="shared" si="15"/>
        <v>5355.5999999999849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1</v>
      </c>
      <c r="C614" s="298">
        <v>46130</v>
      </c>
      <c r="D614" s="299" t="s">
        <v>329</v>
      </c>
      <c r="E614" s="331">
        <v>75.55</v>
      </c>
      <c r="F614" s="331"/>
      <c r="G614" s="333">
        <f t="shared" si="15"/>
        <v>5370.769999999985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46130</v>
      </c>
      <c r="D615" s="299" t="s">
        <v>330</v>
      </c>
      <c r="E615" s="331">
        <v>26</v>
      </c>
      <c r="F615" s="331"/>
      <c r="G615" s="333">
        <f t="shared" si="15"/>
        <v>5446.3199999999852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1</v>
      </c>
      <c r="C616" s="298">
        <v>46130</v>
      </c>
      <c r="D616" s="299" t="s">
        <v>311</v>
      </c>
      <c r="E616" s="331">
        <v>25.28</v>
      </c>
      <c r="F616" s="331"/>
      <c r="G616" s="333">
        <f t="shared" si="15"/>
        <v>5472.3199999999852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3</v>
      </c>
      <c r="C617" s="298">
        <v>46130</v>
      </c>
      <c r="D617" s="299" t="s">
        <v>296</v>
      </c>
      <c r="E617" s="331">
        <v>7.76</v>
      </c>
      <c r="F617" s="331"/>
      <c r="G617" s="333">
        <f t="shared" si="15"/>
        <v>5497.5999999999849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22</v>
      </c>
      <c r="C618" s="298">
        <v>46130</v>
      </c>
      <c r="D618" s="299" t="s">
        <v>401</v>
      </c>
      <c r="E618" s="331">
        <v>13.84</v>
      </c>
      <c r="F618" s="331"/>
      <c r="G618" s="333">
        <f t="shared" si="15"/>
        <v>5505.3599999999851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287</v>
      </c>
      <c r="B619" s="330" t="s">
        <v>287</v>
      </c>
      <c r="C619" s="298">
        <v>46130</v>
      </c>
      <c r="D619" s="299" t="s">
        <v>331</v>
      </c>
      <c r="E619" s="331">
        <v>578.57000000000005</v>
      </c>
      <c r="F619" s="331">
        <v>578.57000000000005</v>
      </c>
      <c r="G619" s="333">
        <f t="shared" si="15"/>
        <v>5519.1999999999853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46129</v>
      </c>
      <c r="D620" s="299" t="s">
        <v>324</v>
      </c>
      <c r="E620" s="331">
        <v>12.84</v>
      </c>
      <c r="F620" s="331"/>
      <c r="G620" s="333">
        <f t="shared" si="15"/>
        <v>5519.1999999999853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46129</v>
      </c>
      <c r="D621" s="299" t="s">
        <v>332</v>
      </c>
      <c r="E621" s="331">
        <v>59.71</v>
      </c>
      <c r="F621" s="331"/>
      <c r="G621" s="333">
        <f t="shared" si="15"/>
        <v>5532.0399999999854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21</v>
      </c>
      <c r="C622" s="298">
        <v>46129</v>
      </c>
      <c r="D622" s="299" t="s">
        <v>194</v>
      </c>
      <c r="E622" s="331">
        <v>75.599999999999994</v>
      </c>
      <c r="F622" s="331"/>
      <c r="G622" s="333">
        <f t="shared" si="15"/>
        <v>5591.7499999999854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294</v>
      </c>
      <c r="B623" s="330">
        <v>43</v>
      </c>
      <c r="C623" s="298">
        <v>46129</v>
      </c>
      <c r="D623" s="299" t="s">
        <v>333</v>
      </c>
      <c r="E623" s="331">
        <v>22.35</v>
      </c>
      <c r="F623" s="331"/>
      <c r="G623" s="333">
        <f t="shared" si="15"/>
        <v>5667.3499999999858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294</v>
      </c>
      <c r="B624" s="330">
        <v>42</v>
      </c>
      <c r="C624" s="298">
        <v>46129</v>
      </c>
      <c r="D624" s="299" t="s">
        <v>333</v>
      </c>
      <c r="E624" s="331">
        <v>37.25</v>
      </c>
      <c r="F624" s="331"/>
      <c r="G624" s="333">
        <f t="shared" si="15"/>
        <v>5689.6999999999862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8</v>
      </c>
      <c r="C625" s="298">
        <v>46129</v>
      </c>
      <c r="D625" s="299" t="s">
        <v>319</v>
      </c>
      <c r="E625" s="331">
        <v>35.119999999999997</v>
      </c>
      <c r="F625" s="331"/>
      <c r="G625" s="333">
        <f t="shared" si="15"/>
        <v>5726.9499999999862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3</v>
      </c>
      <c r="C626" s="298">
        <v>46129</v>
      </c>
      <c r="D626" s="299" t="s">
        <v>296</v>
      </c>
      <c r="E626" s="331">
        <v>8.7200000000000006</v>
      </c>
      <c r="F626" s="331"/>
      <c r="G626" s="333">
        <f t="shared" si="15"/>
        <v>5762.0699999999861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46129</v>
      </c>
      <c r="D627" s="299" t="s">
        <v>334</v>
      </c>
      <c r="E627" s="331">
        <v>13.21</v>
      </c>
      <c r="F627" s="331"/>
      <c r="G627" s="333">
        <f t="shared" si="15"/>
        <v>5770.7899999999863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17</v>
      </c>
      <c r="C628" s="298">
        <v>46129</v>
      </c>
      <c r="D628" s="299" t="s">
        <v>188</v>
      </c>
      <c r="E628" s="331">
        <v>42.65</v>
      </c>
      <c r="F628" s="331"/>
      <c r="G628" s="333">
        <f t="shared" si="15"/>
        <v>5783.9999999999864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335</v>
      </c>
      <c r="B629" s="330" t="s">
        <v>335</v>
      </c>
      <c r="C629" s="298">
        <v>46129</v>
      </c>
      <c r="D629" s="299" t="s">
        <v>336</v>
      </c>
      <c r="E629" s="331">
        <v>130.31</v>
      </c>
      <c r="F629" s="331"/>
      <c r="G629" s="333">
        <f t="shared" si="15"/>
        <v>5826.649999999986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15</v>
      </c>
      <c r="C630" s="298">
        <v>46129</v>
      </c>
      <c r="D630" s="299" t="s">
        <v>185</v>
      </c>
      <c r="E630" s="331">
        <v>131.22999999999999</v>
      </c>
      <c r="F630" s="331"/>
      <c r="G630" s="333">
        <f t="shared" si="15"/>
        <v>5956.9599999999864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46129</v>
      </c>
      <c r="D631" s="299" t="s">
        <v>337</v>
      </c>
      <c r="E631" s="331">
        <v>210</v>
      </c>
      <c r="F631" s="331"/>
      <c r="G631" s="333">
        <f t="shared" si="15"/>
        <v>6088.189999999986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23</v>
      </c>
      <c r="C632" s="298">
        <v>46129</v>
      </c>
      <c r="D632" s="299" t="s">
        <v>63</v>
      </c>
      <c r="E632" s="331">
        <v>529.46</v>
      </c>
      <c r="F632" s="331"/>
      <c r="G632" s="333">
        <f t="shared" si="15"/>
        <v>6298.189999999986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7</v>
      </c>
      <c r="C633" s="298">
        <v>46129</v>
      </c>
      <c r="D633" s="299" t="s">
        <v>338</v>
      </c>
      <c r="E633" s="331">
        <v>32.78</v>
      </c>
      <c r="F633" s="331"/>
      <c r="G633" s="333">
        <f t="shared" si="15"/>
        <v>6827.649999999986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4</v>
      </c>
      <c r="C634" s="298">
        <v>46128</v>
      </c>
      <c r="D634" s="299" t="s">
        <v>310</v>
      </c>
      <c r="E634" s="331">
        <v>44.41</v>
      </c>
      <c r="F634" s="331"/>
      <c r="G634" s="333">
        <f t="shared" si="15"/>
        <v>6860.4299999999857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294</v>
      </c>
      <c r="B635" s="330">
        <v>16</v>
      </c>
      <c r="C635" s="298">
        <v>46128</v>
      </c>
      <c r="D635" s="299" t="s">
        <v>339</v>
      </c>
      <c r="E635" s="331">
        <v>15</v>
      </c>
      <c r="F635" s="331"/>
      <c r="G635" s="333">
        <f t="shared" si="15"/>
        <v>6904.8399999999856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46128</v>
      </c>
      <c r="D636" s="299" t="s">
        <v>301</v>
      </c>
      <c r="E636" s="331">
        <v>41.95</v>
      </c>
      <c r="F636" s="331"/>
      <c r="G636" s="333">
        <f t="shared" si="15"/>
        <v>6919.8399999999856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5</v>
      </c>
      <c r="C637" s="298">
        <v>46128</v>
      </c>
      <c r="D637" s="299" t="s">
        <v>340</v>
      </c>
      <c r="E637" s="331">
        <v>21.3</v>
      </c>
      <c r="F637" s="331"/>
      <c r="G637" s="333">
        <f t="shared" si="15"/>
        <v>6961.7899999999854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4</v>
      </c>
      <c r="C638" s="298">
        <v>46128</v>
      </c>
      <c r="D638" s="299" t="s">
        <v>296</v>
      </c>
      <c r="E638" s="331">
        <v>70.03</v>
      </c>
      <c r="F638" s="331"/>
      <c r="G638" s="333">
        <f t="shared" si="15"/>
        <v>6983.0899999999856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46128</v>
      </c>
      <c r="D639" s="299" t="s">
        <v>296</v>
      </c>
      <c r="E639" s="331">
        <v>11.48</v>
      </c>
      <c r="F639" s="331"/>
      <c r="G639" s="333">
        <f t="shared" si="15"/>
        <v>7053.1199999999853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6</v>
      </c>
      <c r="C640" s="298">
        <v>46128</v>
      </c>
      <c r="D640" s="299" t="s">
        <v>341</v>
      </c>
      <c r="E640" s="331">
        <v>26.61</v>
      </c>
      <c r="F640" s="331"/>
      <c r="G640" s="333">
        <f t="shared" si="15"/>
        <v>7064.5999999999849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6</v>
      </c>
      <c r="C641" s="298">
        <v>46128</v>
      </c>
      <c r="D641" s="299" t="s">
        <v>342</v>
      </c>
      <c r="E641" s="331">
        <v>42.59</v>
      </c>
      <c r="F641" s="331"/>
      <c r="G641" s="333">
        <f t="shared" si="15"/>
        <v>7091.2099999999846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6</v>
      </c>
      <c r="C642" s="298">
        <v>46128</v>
      </c>
      <c r="D642" s="299" t="s">
        <v>300</v>
      </c>
      <c r="E642" s="331">
        <v>20.58</v>
      </c>
      <c r="F642" s="331"/>
      <c r="G642" s="333">
        <f t="shared" si="15"/>
        <v>7133.7999999999847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294</v>
      </c>
      <c r="B643" s="330">
        <v>11</v>
      </c>
      <c r="C643" s="298">
        <v>46128</v>
      </c>
      <c r="D643" s="299" t="s">
        <v>178</v>
      </c>
      <c r="E643" s="331">
        <v>267.91000000000003</v>
      </c>
      <c r="F643" s="331"/>
      <c r="G643" s="333">
        <f t="shared" si="15"/>
        <v>7154.3799999999846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291</v>
      </c>
      <c r="B644" s="330">
        <v>41</v>
      </c>
      <c r="C644" s="298">
        <v>46128</v>
      </c>
      <c r="D644" s="299" t="s">
        <v>299</v>
      </c>
      <c r="E644" s="331"/>
      <c r="F644" s="331">
        <v>300</v>
      </c>
      <c r="G644" s="333">
        <f t="shared" si="15"/>
        <v>7422.2899999999845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291</v>
      </c>
      <c r="B645" s="330">
        <v>39</v>
      </c>
      <c r="C645" s="298">
        <v>46128</v>
      </c>
      <c r="D645" s="299" t="s">
        <v>292</v>
      </c>
      <c r="E645" s="331"/>
      <c r="F645" s="331">
        <v>2763.78</v>
      </c>
      <c r="G645" s="333">
        <f t="shared" si="15"/>
        <v>7122.2899999999845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287</v>
      </c>
      <c r="B646" s="330" t="s">
        <v>287</v>
      </c>
      <c r="C646" s="298">
        <v>46127</v>
      </c>
      <c r="D646" s="299" t="s">
        <v>343</v>
      </c>
      <c r="E646" s="331">
        <v>93.71</v>
      </c>
      <c r="F646" s="331">
        <v>93.71</v>
      </c>
      <c r="G646" s="333">
        <f t="shared" si="15"/>
        <v>4358.5099999999848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6</v>
      </c>
      <c r="C647" s="298">
        <v>46127</v>
      </c>
      <c r="D647" s="299" t="s">
        <v>344</v>
      </c>
      <c r="E647" s="331">
        <v>27</v>
      </c>
      <c r="F647" s="331"/>
      <c r="G647" s="333">
        <f t="shared" si="15"/>
        <v>4358.5099999999848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291</v>
      </c>
      <c r="B648" s="330">
        <v>38</v>
      </c>
      <c r="C648" s="298">
        <v>46127</v>
      </c>
      <c r="D648" s="299" t="s">
        <v>293</v>
      </c>
      <c r="E648" s="331"/>
      <c r="F648" s="331">
        <v>4597.82</v>
      </c>
      <c r="G648" s="333">
        <f t="shared" si="15"/>
        <v>4385.5099999999848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46127</v>
      </c>
      <c r="D649" s="299" t="s">
        <v>296</v>
      </c>
      <c r="E649" s="331">
        <v>14.67</v>
      </c>
      <c r="F649" s="331"/>
      <c r="G649" s="333">
        <f t="shared" si="15"/>
        <v>-212.31000000001481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46127</v>
      </c>
      <c r="D650" s="299" t="s">
        <v>345</v>
      </c>
      <c r="E650" s="331">
        <v>102.2</v>
      </c>
      <c r="F650" s="331"/>
      <c r="G650" s="333">
        <f t="shared" si="15"/>
        <v>-197.64000000001482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8</v>
      </c>
      <c r="C651" s="298">
        <v>46126</v>
      </c>
      <c r="D651" s="299" t="s">
        <v>319</v>
      </c>
      <c r="E651" s="331">
        <v>15.53</v>
      </c>
      <c r="F651" s="331"/>
      <c r="G651" s="333">
        <f t="shared" si="15"/>
        <v>-95.440000000014805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24</v>
      </c>
      <c r="C652" s="298">
        <v>46126</v>
      </c>
      <c r="D652" s="299" t="s">
        <v>860</v>
      </c>
      <c r="E652" s="331">
        <v>105.33</v>
      </c>
      <c r="F652" s="331"/>
      <c r="G652" s="333">
        <f t="shared" si="15"/>
        <v>-79.910000000014804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46125</v>
      </c>
      <c r="D653" s="299" t="s">
        <v>346</v>
      </c>
      <c r="E653" s="331">
        <v>11.64</v>
      </c>
      <c r="F653" s="331"/>
      <c r="G653" s="333">
        <f t="shared" si="15"/>
        <v>25.419999999985201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1</v>
      </c>
      <c r="C654" s="298">
        <v>46125</v>
      </c>
      <c r="D654" s="299" t="s">
        <v>306</v>
      </c>
      <c r="E654" s="331">
        <v>50.71</v>
      </c>
      <c r="F654" s="331"/>
      <c r="G654" s="333">
        <f t="shared" si="15"/>
        <v>37.059999999985202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46125</v>
      </c>
      <c r="D655" s="299" t="s">
        <v>334</v>
      </c>
      <c r="E655" s="331">
        <v>11.06</v>
      </c>
      <c r="F655" s="331"/>
      <c r="G655" s="333">
        <f t="shared" si="15"/>
        <v>87.769999999985203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4</v>
      </c>
      <c r="C656" s="298">
        <v>46125</v>
      </c>
      <c r="D656" s="299" t="s">
        <v>295</v>
      </c>
      <c r="E656" s="331">
        <v>35.979999999999997</v>
      </c>
      <c r="F656" s="331"/>
      <c r="G656" s="333">
        <f t="shared" si="15"/>
        <v>98.829999999985205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8</v>
      </c>
      <c r="C657" s="298">
        <v>46125</v>
      </c>
      <c r="D657" s="299" t="s">
        <v>347</v>
      </c>
      <c r="E657" s="331">
        <v>7.83</v>
      </c>
      <c r="F657" s="331"/>
      <c r="G657" s="333">
        <f t="shared" si="15"/>
        <v>134.80999999998519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3</v>
      </c>
      <c r="C658" s="298">
        <v>46125</v>
      </c>
      <c r="D658" s="299" t="s">
        <v>348</v>
      </c>
      <c r="E658" s="331">
        <v>4.1900000000000004</v>
      </c>
      <c r="F658" s="331"/>
      <c r="G658" s="333">
        <f t="shared" si="15"/>
        <v>142.63999999998521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8</v>
      </c>
      <c r="C659" s="298">
        <v>46125</v>
      </c>
      <c r="D659" s="299" t="s">
        <v>349</v>
      </c>
      <c r="E659" s="331">
        <v>39.25</v>
      </c>
      <c r="F659" s="331"/>
      <c r="G659" s="333">
        <f t="shared" si="15"/>
        <v>146.8299999999852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287</v>
      </c>
      <c r="B660" s="330" t="s">
        <v>287</v>
      </c>
      <c r="C660" s="298">
        <v>46125</v>
      </c>
      <c r="D660" s="299" t="s">
        <v>350</v>
      </c>
      <c r="E660" s="331">
        <v>318.36</v>
      </c>
      <c r="F660" s="331">
        <v>318.36</v>
      </c>
      <c r="G660" s="333">
        <f t="shared" si="15"/>
        <v>186.0799999999852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19</v>
      </c>
      <c r="C661" s="298">
        <v>46125</v>
      </c>
      <c r="D661" s="299" t="s">
        <v>191</v>
      </c>
      <c r="E661" s="331">
        <v>200</v>
      </c>
      <c r="F661" s="331"/>
      <c r="G661" s="333">
        <f t="shared" si="15"/>
        <v>186.0799999999852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1</v>
      </c>
      <c r="C662" s="298">
        <v>46124</v>
      </c>
      <c r="D662" s="299" t="s">
        <v>304</v>
      </c>
      <c r="E662" s="331">
        <v>136.05000000000001</v>
      </c>
      <c r="F662" s="331"/>
      <c r="G662" s="333">
        <f t="shared" si="15"/>
        <v>386.0799999999852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3</v>
      </c>
      <c r="C663" s="298">
        <v>46124</v>
      </c>
      <c r="D663" s="299" t="s">
        <v>348</v>
      </c>
      <c r="E663" s="331">
        <v>13.09</v>
      </c>
      <c r="F663" s="331"/>
      <c r="G663" s="333">
        <f t="shared" si="15"/>
        <v>522.12999999998522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8</v>
      </c>
      <c r="C664" s="298">
        <v>46124</v>
      </c>
      <c r="D664" s="299" t="s">
        <v>319</v>
      </c>
      <c r="E664" s="331">
        <v>24.47</v>
      </c>
      <c r="F664" s="331"/>
      <c r="G664" s="333">
        <f t="shared" si="15"/>
        <v>535.21999999998525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8</v>
      </c>
      <c r="C665" s="298">
        <v>46124</v>
      </c>
      <c r="D665" s="299" t="s">
        <v>319</v>
      </c>
      <c r="E665" s="331">
        <v>14.29</v>
      </c>
      <c r="F665" s="331"/>
      <c r="G665" s="333">
        <f t="shared" si="15"/>
        <v>559.68999999998528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294</v>
      </c>
      <c r="B666" s="330">
        <v>22</v>
      </c>
      <c r="C666" s="298">
        <v>46124</v>
      </c>
      <c r="D666" s="299" t="s">
        <v>835</v>
      </c>
      <c r="E666" s="331">
        <v>9.57</v>
      </c>
      <c r="F666" s="331"/>
      <c r="G666" s="333">
        <f t="shared" si="15"/>
        <v>573.97999999998524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3</v>
      </c>
      <c r="C667" s="298">
        <v>46124</v>
      </c>
      <c r="D667" s="299" t="s">
        <v>351</v>
      </c>
      <c r="E667" s="331">
        <v>25</v>
      </c>
      <c r="F667" s="331"/>
      <c r="G667" s="333">
        <f t="shared" si="15"/>
        <v>583.54999999998529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22</v>
      </c>
      <c r="C668" s="298">
        <v>46123</v>
      </c>
      <c r="D668" s="299" t="s">
        <v>352</v>
      </c>
      <c r="E668" s="331">
        <v>19.16</v>
      </c>
      <c r="F668" s="331"/>
      <c r="G668" s="333">
        <f t="shared" si="15"/>
        <v>608.54999999998529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46123</v>
      </c>
      <c r="D669" s="299" t="s">
        <v>301</v>
      </c>
      <c r="E669" s="331">
        <v>20.91</v>
      </c>
      <c r="F669" s="331"/>
      <c r="G669" s="333">
        <f t="shared" si="15"/>
        <v>627.70999999998526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46123</v>
      </c>
      <c r="D670" s="299" t="s">
        <v>296</v>
      </c>
      <c r="E670" s="331">
        <v>12.44</v>
      </c>
      <c r="F670" s="331"/>
      <c r="G670" s="333">
        <f t="shared" si="15"/>
        <v>648.61999999998523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46123</v>
      </c>
      <c r="D671" s="299" t="s">
        <v>353</v>
      </c>
      <c r="E671" s="331">
        <v>41.34</v>
      </c>
      <c r="F671" s="331"/>
      <c r="G671" s="333">
        <f t="shared" si="15"/>
        <v>661.05999999998528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46122</v>
      </c>
      <c r="D672" s="299" t="s">
        <v>446</v>
      </c>
      <c r="E672" s="331">
        <v>-0.04</v>
      </c>
      <c r="F672" s="331"/>
      <c r="G672" s="333">
        <f t="shared" si="15"/>
        <v>702.39999999998531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5</v>
      </c>
      <c r="C673" s="298">
        <v>46122</v>
      </c>
      <c r="D673" s="299" t="s">
        <v>354</v>
      </c>
      <c r="E673" s="331">
        <v>372</v>
      </c>
      <c r="F673" s="331"/>
      <c r="G673" s="333">
        <f t="shared" si="15"/>
        <v>702.35999999998535</v>
      </c>
      <c r="H673" s="334" t="s">
        <v>298</v>
      </c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46122</v>
      </c>
      <c r="D674" s="299" t="s">
        <v>355</v>
      </c>
      <c r="E674" s="331">
        <v>15.22</v>
      </c>
      <c r="F674" s="331"/>
      <c r="G674" s="333">
        <f t="shared" si="15"/>
        <v>1074.3599999999853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3</v>
      </c>
      <c r="C675" s="298">
        <v>46122</v>
      </c>
      <c r="D675" s="299" t="s">
        <v>296</v>
      </c>
      <c r="E675" s="331">
        <v>9.5500000000000007</v>
      </c>
      <c r="F675" s="331"/>
      <c r="G675" s="333">
        <f t="shared" si="15"/>
        <v>1089.5799999999854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46122</v>
      </c>
      <c r="D676" s="299" t="s">
        <v>356</v>
      </c>
      <c r="E676" s="331">
        <v>52.65</v>
      </c>
      <c r="F676" s="331"/>
      <c r="G676" s="333">
        <f t="shared" si="15"/>
        <v>1099.1299999999853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1</v>
      </c>
      <c r="C677" s="298">
        <v>46122</v>
      </c>
      <c r="D677" s="299" t="s">
        <v>311</v>
      </c>
      <c r="E677" s="331">
        <v>68.989999999999995</v>
      </c>
      <c r="F677" s="331"/>
      <c r="G677" s="333">
        <f t="shared" si="15"/>
        <v>1151.7799999999854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46122</v>
      </c>
      <c r="D678" s="299" t="s">
        <v>324</v>
      </c>
      <c r="E678" s="331">
        <v>17.37</v>
      </c>
      <c r="F678" s="331"/>
      <c r="G678" s="333">
        <f t="shared" si="15"/>
        <v>1220.7699999999854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46121</v>
      </c>
      <c r="D679" s="299" t="s">
        <v>357</v>
      </c>
      <c r="E679" s="331">
        <v>64.42</v>
      </c>
      <c r="F679" s="331"/>
      <c r="G679" s="333">
        <f t="shared" si="15"/>
        <v>1238.1399999999853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46121</v>
      </c>
      <c r="D680" s="299" t="s">
        <v>358</v>
      </c>
      <c r="E680" s="331">
        <v>9.4700000000000006</v>
      </c>
      <c r="F680" s="331"/>
      <c r="G680" s="333">
        <f t="shared" si="15"/>
        <v>1302.5599999999854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5</v>
      </c>
      <c r="C681" s="298">
        <v>46121</v>
      </c>
      <c r="D681" s="299" t="s">
        <v>854</v>
      </c>
      <c r="E681" s="331">
        <v>10.68</v>
      </c>
      <c r="F681" s="331"/>
      <c r="G681" s="333">
        <f t="shared" si="15"/>
        <v>1312.0299999999854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7</v>
      </c>
      <c r="C682" s="298">
        <v>46121</v>
      </c>
      <c r="D682" s="299" t="s">
        <v>359</v>
      </c>
      <c r="E682" s="331">
        <v>68.010000000000005</v>
      </c>
      <c r="F682" s="331"/>
      <c r="G682" s="333">
        <f t="shared" si="15"/>
        <v>1322.7099999999855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4</v>
      </c>
      <c r="C683" s="298">
        <v>46121</v>
      </c>
      <c r="D683" s="299" t="s">
        <v>310</v>
      </c>
      <c r="E683" s="331">
        <v>40.85</v>
      </c>
      <c r="F683" s="331"/>
      <c r="G683" s="333">
        <f t="shared" si="15"/>
        <v>1390.7199999999855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6</v>
      </c>
      <c r="C684" s="298">
        <v>46121</v>
      </c>
      <c r="D684" s="299" t="s">
        <v>360</v>
      </c>
      <c r="E684" s="331">
        <v>25</v>
      </c>
      <c r="F684" s="331"/>
      <c r="G684" s="333">
        <f t="shared" si="15"/>
        <v>1431.5699999999854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294</v>
      </c>
      <c r="B685" s="330">
        <v>18</v>
      </c>
      <c r="C685" s="298">
        <v>46120</v>
      </c>
      <c r="D685" s="299" t="s">
        <v>361</v>
      </c>
      <c r="E685" s="331">
        <v>400</v>
      </c>
      <c r="F685" s="331"/>
      <c r="G685" s="333">
        <f t="shared" si="15"/>
        <v>1456.5699999999854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335</v>
      </c>
      <c r="B686" s="330" t="s">
        <v>335</v>
      </c>
      <c r="C686" s="298">
        <v>46120</v>
      </c>
      <c r="D686" s="299" t="s">
        <v>447</v>
      </c>
      <c r="E686" s="331">
        <v>44.96</v>
      </c>
      <c r="F686" s="331"/>
      <c r="G686" s="333">
        <f t="shared" si="15"/>
        <v>1856.5699999999854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294</v>
      </c>
      <c r="B687" s="330">
        <v>13</v>
      </c>
      <c r="C687" s="298">
        <v>46120</v>
      </c>
      <c r="D687" s="299" t="s">
        <v>182</v>
      </c>
      <c r="E687" s="331">
        <v>104.98</v>
      </c>
      <c r="F687" s="331"/>
      <c r="G687" s="333">
        <f t="shared" si="15"/>
        <v>1901.5299999999854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46120</v>
      </c>
      <c r="D688" s="299" t="s">
        <v>296</v>
      </c>
      <c r="E688" s="331">
        <v>13.8</v>
      </c>
      <c r="F688" s="331"/>
      <c r="G688" s="333">
        <f t="shared" si="15"/>
        <v>2006.5099999999854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4</v>
      </c>
      <c r="C689" s="298">
        <v>46120</v>
      </c>
      <c r="D689" s="299" t="s">
        <v>295</v>
      </c>
      <c r="E689" s="331">
        <v>37.92</v>
      </c>
      <c r="F689" s="331"/>
      <c r="G689" s="333">
        <f t="shared" si="15"/>
        <v>2020.3099999999854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6</v>
      </c>
      <c r="C690" s="298">
        <v>46120</v>
      </c>
      <c r="D690" s="299" t="s">
        <v>300</v>
      </c>
      <c r="E690" s="331">
        <v>56.68</v>
      </c>
      <c r="F690" s="331"/>
      <c r="G690" s="333">
        <f t="shared" si="15"/>
        <v>2058.2299999999855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6</v>
      </c>
      <c r="C691" s="298">
        <v>46120</v>
      </c>
      <c r="D691" s="299" t="s">
        <v>362</v>
      </c>
      <c r="E691" s="331">
        <v>29.26</v>
      </c>
      <c r="F691" s="331"/>
      <c r="G691" s="333">
        <f t="shared" si="15"/>
        <v>2114.9099999999853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9</v>
      </c>
      <c r="C692" s="298">
        <v>46119</v>
      </c>
      <c r="D692" s="299" t="s">
        <v>58</v>
      </c>
      <c r="E692" s="331">
        <v>1281.53</v>
      </c>
      <c r="F692" s="331"/>
      <c r="G692" s="333">
        <f t="shared" si="15"/>
        <v>2144.1699999999855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4</v>
      </c>
      <c r="C693" s="298">
        <v>46119</v>
      </c>
      <c r="D693" s="299" t="s">
        <v>363</v>
      </c>
      <c r="E693" s="331">
        <v>25.84</v>
      </c>
      <c r="F693" s="331"/>
      <c r="G693" s="333">
        <f t="shared" si="15"/>
        <v>3425.6999999999853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8</v>
      </c>
      <c r="C694" s="298">
        <v>46119</v>
      </c>
      <c r="D694" s="299" t="s">
        <v>319</v>
      </c>
      <c r="E694" s="331">
        <v>12.05</v>
      </c>
      <c r="F694" s="331"/>
      <c r="G694" s="333">
        <f t="shared" si="15"/>
        <v>3451.5399999999854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4</v>
      </c>
      <c r="C695" s="298">
        <v>46119</v>
      </c>
      <c r="D695" s="299" t="s">
        <v>334</v>
      </c>
      <c r="E695" s="331">
        <v>82.04</v>
      </c>
      <c r="F695" s="331"/>
      <c r="G695" s="333">
        <f t="shared" si="15"/>
        <v>3463.5899999999856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46119</v>
      </c>
      <c r="D696" s="299" t="s">
        <v>364</v>
      </c>
      <c r="E696" s="331">
        <v>22.92</v>
      </c>
      <c r="F696" s="331"/>
      <c r="G696" s="333">
        <f t="shared" si="15"/>
        <v>3545.6299999999856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5</v>
      </c>
      <c r="C697" s="298">
        <v>46118</v>
      </c>
      <c r="D697" s="299" t="s">
        <v>365</v>
      </c>
      <c r="E697" s="331">
        <v>400</v>
      </c>
      <c r="F697" s="331"/>
      <c r="G697" s="333">
        <f t="shared" si="15"/>
        <v>3568.5499999999856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294</v>
      </c>
      <c r="B698" s="330">
        <v>14</v>
      </c>
      <c r="C698" s="298">
        <v>46118</v>
      </c>
      <c r="D698" s="299" t="s">
        <v>366</v>
      </c>
      <c r="E698" s="331">
        <v>66.67</v>
      </c>
      <c r="F698" s="331"/>
      <c r="G698" s="333">
        <f t="shared" si="15"/>
        <v>3968.5499999999856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14</v>
      </c>
      <c r="C699" s="298">
        <v>46118</v>
      </c>
      <c r="D699" s="299" t="s">
        <v>367</v>
      </c>
      <c r="E699" s="331">
        <v>70.25</v>
      </c>
      <c r="F699" s="331"/>
      <c r="G699" s="333">
        <f t="shared" si="15"/>
        <v>4035.2199999999857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1</v>
      </c>
      <c r="C700" s="298">
        <v>46117</v>
      </c>
      <c r="D700" s="299" t="s">
        <v>368</v>
      </c>
      <c r="E700" s="331">
        <v>25.6</v>
      </c>
      <c r="F700" s="331"/>
      <c r="G700" s="333">
        <f t="shared" si="15"/>
        <v>4105.4699999999857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8</v>
      </c>
      <c r="C701" s="298">
        <v>46117</v>
      </c>
      <c r="D701" s="299" t="s">
        <v>319</v>
      </c>
      <c r="E701" s="331">
        <v>8.56</v>
      </c>
      <c r="F701" s="331"/>
      <c r="G701" s="333">
        <f t="shared" si="15"/>
        <v>4131.0699999999861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6</v>
      </c>
      <c r="C702" s="298">
        <v>46117</v>
      </c>
      <c r="D702" s="299" t="s">
        <v>369</v>
      </c>
      <c r="E702" s="331">
        <v>301.67</v>
      </c>
      <c r="F702" s="331"/>
      <c r="G702" s="333">
        <f t="shared" si="15"/>
        <v>4139.6299999999865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1</v>
      </c>
      <c r="C703" s="298">
        <v>46116</v>
      </c>
      <c r="D703" s="299" t="s">
        <v>306</v>
      </c>
      <c r="E703" s="331">
        <v>176.85</v>
      </c>
      <c r="F703" s="331"/>
      <c r="G703" s="333">
        <f t="shared" si="15"/>
        <v>4441.2999999999865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1</v>
      </c>
      <c r="C704" s="298">
        <v>46116</v>
      </c>
      <c r="D704" s="299" t="s">
        <v>311</v>
      </c>
      <c r="E704" s="331">
        <v>139.34</v>
      </c>
      <c r="F704" s="331"/>
      <c r="G704" s="333">
        <f t="shared" si="15"/>
        <v>4618.1499999999869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17</v>
      </c>
      <c r="C705" s="298">
        <v>46116</v>
      </c>
      <c r="D705" s="299" t="s">
        <v>370</v>
      </c>
      <c r="E705" s="331">
        <v>99</v>
      </c>
      <c r="F705" s="331"/>
      <c r="G705" s="333">
        <f t="shared" si="15"/>
        <v>4757.489999999987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46116</v>
      </c>
      <c r="D706" s="299" t="s">
        <v>371</v>
      </c>
      <c r="E706" s="331">
        <v>34</v>
      </c>
      <c r="F706" s="331"/>
      <c r="G706" s="333">
        <f t="shared" si="15"/>
        <v>4856.489999999987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3</v>
      </c>
      <c r="C707" s="298">
        <v>46116</v>
      </c>
      <c r="D707" s="299" t="s">
        <v>348</v>
      </c>
      <c r="E707" s="331">
        <v>10.24</v>
      </c>
      <c r="F707" s="331"/>
      <c r="G707" s="333">
        <f t="shared" si="15"/>
        <v>4890.489999999987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7</v>
      </c>
      <c r="C708" s="298">
        <v>46115</v>
      </c>
      <c r="D708" s="299" t="s">
        <v>372</v>
      </c>
      <c r="E708" s="331">
        <v>100</v>
      </c>
      <c r="F708" s="331"/>
      <c r="G708" s="333">
        <f t="shared" si="15"/>
        <v>4900.7299999999868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6</v>
      </c>
      <c r="C709" s="298">
        <v>46115</v>
      </c>
      <c r="D709" s="299" t="s">
        <v>300</v>
      </c>
      <c r="E709" s="331">
        <v>7.68</v>
      </c>
      <c r="F709" s="331"/>
      <c r="G709" s="333">
        <f t="shared" si="15"/>
        <v>5000.7299999999868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46115</v>
      </c>
      <c r="D710" s="299" t="s">
        <v>296</v>
      </c>
      <c r="E710" s="331">
        <v>8.7200000000000006</v>
      </c>
      <c r="F710" s="331"/>
      <c r="G710" s="333">
        <f t="shared" si="15"/>
        <v>5008.4099999999871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46114</v>
      </c>
      <c r="D711" s="299" t="s">
        <v>373</v>
      </c>
      <c r="E711" s="331">
        <v>81.739999999999995</v>
      </c>
      <c r="F711" s="331"/>
      <c r="G711" s="333">
        <f t="shared" si="15"/>
        <v>5017.1299999999874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284</v>
      </c>
      <c r="B712" s="330">
        <v>36</v>
      </c>
      <c r="C712" s="298">
        <v>46114</v>
      </c>
      <c r="D712" s="299" t="s">
        <v>374</v>
      </c>
      <c r="E712" s="331">
        <v>50</v>
      </c>
      <c r="F712" s="331"/>
      <c r="G712" s="333">
        <f t="shared" si="15"/>
        <v>5098.8699999999872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294</v>
      </c>
      <c r="B713" s="330">
        <v>22</v>
      </c>
      <c r="C713" s="298">
        <v>46114</v>
      </c>
      <c r="D713" s="299" t="s">
        <v>375</v>
      </c>
      <c r="E713" s="331">
        <v>6.37</v>
      </c>
      <c r="F713" s="331"/>
      <c r="G713" s="333">
        <f t="shared" si="15"/>
        <v>5148.8699999999872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46114</v>
      </c>
      <c r="D714" s="299" t="s">
        <v>326</v>
      </c>
      <c r="E714" s="331">
        <v>55.22</v>
      </c>
      <c r="F714" s="331"/>
      <c r="G714" s="333">
        <f t="shared" si="15"/>
        <v>5155.239999999987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8</v>
      </c>
      <c r="C715" s="298">
        <v>46114</v>
      </c>
      <c r="D715" s="299" t="s">
        <v>319</v>
      </c>
      <c r="E715" s="331">
        <v>8.5</v>
      </c>
      <c r="F715" s="331"/>
      <c r="G715" s="333">
        <f t="shared" si="15"/>
        <v>5210.4599999999873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4</v>
      </c>
      <c r="C716" s="298">
        <v>46114</v>
      </c>
      <c r="D716" s="299" t="s">
        <v>334</v>
      </c>
      <c r="E716" s="331">
        <v>38.99</v>
      </c>
      <c r="F716" s="331"/>
      <c r="G716" s="333">
        <f t="shared" si="15"/>
        <v>5218.9599999999873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291</v>
      </c>
      <c r="B717" s="330">
        <v>39</v>
      </c>
      <c r="C717" s="298">
        <v>46113</v>
      </c>
      <c r="D717" s="299" t="s">
        <v>292</v>
      </c>
      <c r="E717" s="331"/>
      <c r="F717" s="331">
        <v>2763.78</v>
      </c>
      <c r="G717" s="333">
        <f t="shared" si="15"/>
        <v>5257.9499999999871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4</v>
      </c>
      <c r="C718" s="298">
        <v>46113</v>
      </c>
      <c r="D718" s="299" t="s">
        <v>296</v>
      </c>
      <c r="E718" s="331">
        <v>36.090000000000003</v>
      </c>
      <c r="F718" s="331"/>
      <c r="G718" s="333">
        <f t="shared" si="15"/>
        <v>2494.1699999999869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4</v>
      </c>
      <c r="C719" s="298">
        <v>46113</v>
      </c>
      <c r="D719" s="299" t="s">
        <v>310</v>
      </c>
      <c r="E719" s="331">
        <v>80</v>
      </c>
      <c r="F719" s="331"/>
      <c r="G719" s="333">
        <f t="shared" si="15"/>
        <v>2530.259999999987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7</v>
      </c>
      <c r="C720" s="298">
        <v>46113</v>
      </c>
      <c r="D720" s="299" t="s">
        <v>320</v>
      </c>
      <c r="E720" s="331">
        <v>47.84</v>
      </c>
      <c r="F720" s="331"/>
      <c r="G720" s="333">
        <f t="shared" si="15"/>
        <v>2610.259999999987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7</v>
      </c>
      <c r="C721" s="298">
        <v>46113</v>
      </c>
      <c r="D721" s="299" t="s">
        <v>320</v>
      </c>
      <c r="E721" s="331">
        <v>21.25</v>
      </c>
      <c r="F721" s="331"/>
      <c r="G721" s="333">
        <f t="shared" si="15"/>
        <v>2658.0999999999872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46113</v>
      </c>
      <c r="D722" s="299" t="s">
        <v>376</v>
      </c>
      <c r="E722" s="331">
        <v>42.9</v>
      </c>
      <c r="F722" s="331"/>
      <c r="G722" s="333">
        <f t="shared" si="15"/>
        <v>2679.3499999999872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284</v>
      </c>
      <c r="B723" s="330">
        <v>37</v>
      </c>
      <c r="C723" s="298">
        <v>46112</v>
      </c>
      <c r="D723" s="299" t="s">
        <v>377</v>
      </c>
      <c r="E723" s="331">
        <v>4309.58</v>
      </c>
      <c r="F723" s="331"/>
      <c r="G723" s="333">
        <f t="shared" si="15"/>
        <v>2722.2499999999873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286</v>
      </c>
      <c r="B724" s="330">
        <v>25</v>
      </c>
      <c r="C724" s="298">
        <v>46112</v>
      </c>
      <c r="D724" s="298" t="s">
        <v>204</v>
      </c>
      <c r="E724" s="331">
        <v>350</v>
      </c>
      <c r="F724" s="331"/>
      <c r="G724" s="333">
        <f t="shared" si="15"/>
        <v>7031.8299999999872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286</v>
      </c>
      <c r="B725" s="330">
        <v>26</v>
      </c>
      <c r="C725" s="298">
        <v>46112</v>
      </c>
      <c r="D725" s="298" t="s">
        <v>205</v>
      </c>
      <c r="E725" s="331">
        <v>320</v>
      </c>
      <c r="F725" s="331"/>
      <c r="G725" s="333">
        <f t="shared" si="15"/>
        <v>7381.8299999999872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286</v>
      </c>
      <c r="B726" s="330">
        <v>27</v>
      </c>
      <c r="C726" s="298">
        <v>46112</v>
      </c>
      <c r="D726" s="298" t="s">
        <v>206</v>
      </c>
      <c r="E726" s="331">
        <v>25</v>
      </c>
      <c r="F726" s="331"/>
      <c r="G726" s="333">
        <f t="shared" si="15"/>
        <v>7701.8299999999872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286</v>
      </c>
      <c r="B727" s="330">
        <v>28</v>
      </c>
      <c r="C727" s="298">
        <v>46112</v>
      </c>
      <c r="D727" s="298" t="s">
        <v>207</v>
      </c>
      <c r="E727" s="331">
        <v>25</v>
      </c>
      <c r="F727" s="331"/>
      <c r="G727" s="333">
        <f t="shared" si="15"/>
        <v>7726.8299999999872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286</v>
      </c>
      <c r="B728" s="330">
        <v>29</v>
      </c>
      <c r="C728" s="298">
        <v>46112</v>
      </c>
      <c r="D728" s="298" t="s">
        <v>208</v>
      </c>
      <c r="E728" s="331">
        <v>45</v>
      </c>
      <c r="F728" s="331"/>
      <c r="G728" s="333">
        <f t="shared" si="15"/>
        <v>7751.8299999999872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286</v>
      </c>
      <c r="B729" s="330">
        <v>30</v>
      </c>
      <c r="C729" s="298">
        <v>46112</v>
      </c>
      <c r="D729" s="298" t="s">
        <v>209</v>
      </c>
      <c r="E729" s="331">
        <v>400</v>
      </c>
      <c r="F729" s="331"/>
      <c r="G729" s="333">
        <f t="shared" si="15"/>
        <v>7796.8299999999872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286</v>
      </c>
      <c r="B730" s="330">
        <v>31</v>
      </c>
      <c r="C730" s="298">
        <v>46112</v>
      </c>
      <c r="D730" s="298" t="s">
        <v>210</v>
      </c>
      <c r="E730" s="331">
        <v>375</v>
      </c>
      <c r="F730" s="331"/>
      <c r="G730" s="333">
        <f t="shared" si="15"/>
        <v>8196.8299999999872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286</v>
      </c>
      <c r="B731" s="330">
        <v>32</v>
      </c>
      <c r="C731" s="298">
        <v>46112</v>
      </c>
      <c r="D731" s="298" t="s">
        <v>211</v>
      </c>
      <c r="E731" s="331">
        <v>100</v>
      </c>
      <c r="F731" s="331"/>
      <c r="G731" s="333">
        <f t="shared" si="15"/>
        <v>8571.8299999999872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286</v>
      </c>
      <c r="B732" s="330">
        <v>33</v>
      </c>
      <c r="C732" s="298">
        <v>46112</v>
      </c>
      <c r="D732" s="298" t="s">
        <v>212</v>
      </c>
      <c r="E732" s="331">
        <v>85</v>
      </c>
      <c r="F732" s="331"/>
      <c r="G732" s="333">
        <f t="shared" si="15"/>
        <v>8671.8299999999872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286</v>
      </c>
      <c r="B733" s="330">
        <v>34</v>
      </c>
      <c r="C733" s="298">
        <v>46112</v>
      </c>
      <c r="D733" s="298" t="s">
        <v>213</v>
      </c>
      <c r="E733" s="331">
        <v>230</v>
      </c>
      <c r="F733" s="331"/>
      <c r="G733" s="333">
        <f t="shared" si="15"/>
        <v>8756.8299999999872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286</v>
      </c>
      <c r="B734" s="330">
        <v>35</v>
      </c>
      <c r="C734" s="298">
        <v>46112</v>
      </c>
      <c r="D734" s="298" t="s">
        <v>214</v>
      </c>
      <c r="E734" s="331">
        <v>45</v>
      </c>
      <c r="F734" s="331"/>
      <c r="G734" s="333">
        <f t="shared" si="15"/>
        <v>8986.8299999999872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6</v>
      </c>
      <c r="C735" s="298">
        <v>46112</v>
      </c>
      <c r="D735" s="298" t="s">
        <v>378</v>
      </c>
      <c r="E735" s="331">
        <v>40</v>
      </c>
      <c r="F735" s="331"/>
      <c r="G735" s="333">
        <f t="shared" si="15"/>
        <v>9031.8299999999872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42</v>
      </c>
      <c r="C736" s="298">
        <v>46112</v>
      </c>
      <c r="D736" s="298" t="s">
        <v>200</v>
      </c>
      <c r="E736" s="331">
        <v>59</v>
      </c>
      <c r="F736" s="331"/>
      <c r="G736" s="333">
        <f t="shared" si="15"/>
        <v>9071.8299999999872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43</v>
      </c>
      <c r="C737" s="298">
        <v>46112</v>
      </c>
      <c r="D737" s="298" t="s">
        <v>201</v>
      </c>
      <c r="E737" s="331">
        <v>42.84</v>
      </c>
      <c r="F737" s="331"/>
      <c r="G737" s="333">
        <f t="shared" si="15"/>
        <v>9130.8299999999872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46112</v>
      </c>
      <c r="D738" s="298" t="s">
        <v>300</v>
      </c>
      <c r="E738" s="331">
        <v>57.21</v>
      </c>
      <c r="F738" s="331"/>
      <c r="G738" s="333">
        <f t="shared" si="15"/>
        <v>9173.6699999999873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46112</v>
      </c>
      <c r="D739" s="298" t="s">
        <v>296</v>
      </c>
      <c r="E739" s="331">
        <v>11.18</v>
      </c>
      <c r="F739" s="331"/>
      <c r="G739" s="333">
        <f t="shared" si="15"/>
        <v>9230.8799999999865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10</v>
      </c>
      <c r="C740" s="298">
        <v>46112</v>
      </c>
      <c r="D740" s="298" t="s">
        <v>176</v>
      </c>
      <c r="E740" s="331">
        <v>17.899999999999999</v>
      </c>
      <c r="F740" s="331"/>
      <c r="G740" s="333">
        <f t="shared" si="15"/>
        <v>9242.0599999999868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46111</v>
      </c>
      <c r="D741" s="298" t="s">
        <v>334</v>
      </c>
      <c r="E741" s="331">
        <v>23.83</v>
      </c>
      <c r="F741" s="331"/>
      <c r="G741" s="333">
        <f t="shared" si="15"/>
        <v>9259.9599999999864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291</v>
      </c>
      <c r="B742" s="330">
        <v>38</v>
      </c>
      <c r="C742" s="298">
        <v>46111</v>
      </c>
      <c r="D742" s="299" t="s">
        <v>293</v>
      </c>
      <c r="E742" s="331"/>
      <c r="F742" s="331">
        <v>4278.1400000000003</v>
      </c>
      <c r="G742" s="333">
        <f t="shared" si="15"/>
        <v>9283.7899999999863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3</v>
      </c>
      <c r="C743" s="298">
        <v>46111</v>
      </c>
      <c r="D743" s="299" t="s">
        <v>351</v>
      </c>
      <c r="E743" s="331">
        <v>30</v>
      </c>
      <c r="F743" s="331"/>
      <c r="G743" s="333">
        <f t="shared" si="15"/>
        <v>5005.649999999986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46111</v>
      </c>
      <c r="D744" s="299" t="s">
        <v>300</v>
      </c>
      <c r="E744" s="331">
        <v>15.96</v>
      </c>
      <c r="F744" s="331"/>
      <c r="G744" s="333">
        <f t="shared" si="15"/>
        <v>5035.649999999986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3</v>
      </c>
      <c r="C745" s="298">
        <v>46111</v>
      </c>
      <c r="D745" s="299" t="s">
        <v>379</v>
      </c>
      <c r="E745" s="331">
        <v>18.96</v>
      </c>
      <c r="F745" s="331"/>
      <c r="G745" s="333">
        <f t="shared" si="15"/>
        <v>5051.609999999986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1</v>
      </c>
      <c r="C746" s="298">
        <v>46110</v>
      </c>
      <c r="D746" s="299" t="s">
        <v>311</v>
      </c>
      <c r="E746" s="331">
        <v>144.22</v>
      </c>
      <c r="F746" s="331"/>
      <c r="G746" s="333">
        <f t="shared" si="15"/>
        <v>5070.5699999999861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7</v>
      </c>
      <c r="C747" s="298">
        <v>46110</v>
      </c>
      <c r="D747" s="299" t="s">
        <v>380</v>
      </c>
      <c r="E747" s="331">
        <v>181.04</v>
      </c>
      <c r="F747" s="331"/>
      <c r="G747" s="333">
        <f t="shared" si="15"/>
        <v>5214.7899999999863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6</v>
      </c>
      <c r="C748" s="298">
        <v>46110</v>
      </c>
      <c r="D748" s="299" t="s">
        <v>381</v>
      </c>
      <c r="E748" s="331">
        <v>196.9</v>
      </c>
      <c r="F748" s="331"/>
      <c r="G748" s="333">
        <f t="shared" si="15"/>
        <v>5395.8299999999863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3</v>
      </c>
      <c r="C749" s="298">
        <v>46110</v>
      </c>
      <c r="D749" s="299" t="s">
        <v>382</v>
      </c>
      <c r="E749" s="331">
        <v>7.5</v>
      </c>
      <c r="F749" s="331"/>
      <c r="G749" s="333">
        <f t="shared" si="15"/>
        <v>5592.7299999999859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8</v>
      </c>
      <c r="C750" s="298">
        <v>46109</v>
      </c>
      <c r="D750" s="299" t="s">
        <v>319</v>
      </c>
      <c r="E750" s="331">
        <v>11.7</v>
      </c>
      <c r="F750" s="331"/>
      <c r="G750" s="333">
        <f t="shared" si="15"/>
        <v>5600.2299999999859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46109</v>
      </c>
      <c r="D751" s="299" t="s">
        <v>308</v>
      </c>
      <c r="E751" s="331">
        <v>210.76</v>
      </c>
      <c r="F751" s="331"/>
      <c r="G751" s="333">
        <f t="shared" si="15"/>
        <v>5611.9299999999857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4</v>
      </c>
      <c r="C752" s="298">
        <v>46109</v>
      </c>
      <c r="D752" s="299" t="s">
        <v>310</v>
      </c>
      <c r="E752" s="331">
        <v>46.9</v>
      </c>
      <c r="F752" s="331"/>
      <c r="G752" s="333">
        <f t="shared" si="15"/>
        <v>5822.689999999986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1</v>
      </c>
      <c r="C753" s="298">
        <v>46109</v>
      </c>
      <c r="D753" s="299" t="s">
        <v>329</v>
      </c>
      <c r="E753" s="331">
        <v>179.1</v>
      </c>
      <c r="F753" s="331"/>
      <c r="G753" s="333">
        <f t="shared" si="15"/>
        <v>5869.5899999999856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8</v>
      </c>
      <c r="C754" s="298">
        <v>46109</v>
      </c>
      <c r="D754" s="299" t="s">
        <v>308</v>
      </c>
      <c r="E754" s="331">
        <v>31.97</v>
      </c>
      <c r="F754" s="331"/>
      <c r="G754" s="333">
        <f t="shared" si="15"/>
        <v>6048.689999999986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8</v>
      </c>
      <c r="C755" s="298">
        <v>46109</v>
      </c>
      <c r="D755" s="299" t="s">
        <v>308</v>
      </c>
      <c r="E755" s="331">
        <v>12.19</v>
      </c>
      <c r="F755" s="331"/>
      <c r="G755" s="333">
        <f t="shared" si="15"/>
        <v>6080.6599999999862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291</v>
      </c>
      <c r="B756" s="330">
        <v>41</v>
      </c>
      <c r="C756" s="298">
        <v>46108</v>
      </c>
      <c r="D756" s="299" t="s">
        <v>383</v>
      </c>
      <c r="E756" s="331"/>
      <c r="F756" s="331">
        <v>400</v>
      </c>
      <c r="G756" s="333">
        <f t="shared" si="15"/>
        <v>6092.8499999999858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46108</v>
      </c>
      <c r="D757" s="299" t="s">
        <v>301</v>
      </c>
      <c r="E757" s="331">
        <v>19.5</v>
      </c>
      <c r="F757" s="331"/>
      <c r="G757" s="333">
        <f t="shared" si="15"/>
        <v>5692.8499999999858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46108</v>
      </c>
      <c r="D758" s="299" t="s">
        <v>296</v>
      </c>
      <c r="E758" s="331">
        <v>11.48</v>
      </c>
      <c r="F758" s="331"/>
      <c r="G758" s="333">
        <f t="shared" si="15"/>
        <v>5712.3499999999858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46108</v>
      </c>
      <c r="D759" s="299" t="s">
        <v>334</v>
      </c>
      <c r="E759" s="331">
        <v>11.46</v>
      </c>
      <c r="F759" s="331"/>
      <c r="G759" s="333">
        <f t="shared" si="15"/>
        <v>5723.8299999999854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4</v>
      </c>
      <c r="C760" s="298">
        <v>46108</v>
      </c>
      <c r="D760" s="299" t="s">
        <v>334</v>
      </c>
      <c r="E760" s="331">
        <v>38.21</v>
      </c>
      <c r="F760" s="331"/>
      <c r="G760" s="333">
        <f t="shared" si="15"/>
        <v>5735.2899999999854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46108</v>
      </c>
      <c r="D761" s="299" t="s">
        <v>384</v>
      </c>
      <c r="E761" s="331">
        <v>69.95</v>
      </c>
      <c r="F761" s="331"/>
      <c r="G761" s="333">
        <f t="shared" si="15"/>
        <v>5773.4999999999854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3</v>
      </c>
      <c r="C762" s="298">
        <v>46108</v>
      </c>
      <c r="D762" s="299" t="s">
        <v>348</v>
      </c>
      <c r="E762" s="331">
        <v>10.78</v>
      </c>
      <c r="F762" s="331"/>
      <c r="G762" s="333">
        <f t="shared" si="15"/>
        <v>5843.4499999999853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6</v>
      </c>
      <c r="C763" s="298">
        <v>46108</v>
      </c>
      <c r="D763" s="299" t="s">
        <v>300</v>
      </c>
      <c r="E763" s="331">
        <v>15.84</v>
      </c>
      <c r="F763" s="331"/>
      <c r="G763" s="333">
        <f t="shared" si="15"/>
        <v>5854.229999999985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8</v>
      </c>
      <c r="C764" s="298">
        <v>46108</v>
      </c>
      <c r="D764" s="299" t="s">
        <v>385</v>
      </c>
      <c r="E764" s="331">
        <v>22.48</v>
      </c>
      <c r="F764" s="331"/>
      <c r="G764" s="333">
        <f t="shared" si="15"/>
        <v>5870.0699999999852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46107</v>
      </c>
      <c r="D765" s="299" t="s">
        <v>358</v>
      </c>
      <c r="E765" s="331">
        <v>11.17</v>
      </c>
      <c r="F765" s="331"/>
      <c r="G765" s="333">
        <f t="shared" si="15"/>
        <v>5892.5499999999847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2</v>
      </c>
      <c r="C766" s="298">
        <v>46107</v>
      </c>
      <c r="D766" s="299" t="s">
        <v>386</v>
      </c>
      <c r="E766" s="331">
        <v>14.38</v>
      </c>
      <c r="F766" s="331"/>
      <c r="G766" s="333">
        <f t="shared" si="15"/>
        <v>5903.7199999999848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8</v>
      </c>
      <c r="C767" s="298">
        <v>46107</v>
      </c>
      <c r="D767" s="299" t="s">
        <v>387</v>
      </c>
      <c r="E767" s="331">
        <v>45</v>
      </c>
      <c r="F767" s="331"/>
      <c r="G767" s="333">
        <f t="shared" si="15"/>
        <v>5918.0999999999849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46107</v>
      </c>
      <c r="D768" s="299" t="s">
        <v>324</v>
      </c>
      <c r="E768" s="331">
        <v>9.0299999999999994</v>
      </c>
      <c r="F768" s="331"/>
      <c r="G768" s="333">
        <f t="shared" si="15"/>
        <v>5963.0999999999849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46107</v>
      </c>
      <c r="D769" s="299" t="s">
        <v>301</v>
      </c>
      <c r="E769" s="331">
        <v>30</v>
      </c>
      <c r="F769" s="331"/>
      <c r="G769" s="333">
        <f t="shared" si="15"/>
        <v>5972.1299999999846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6</v>
      </c>
      <c r="C770" s="298">
        <v>46106</v>
      </c>
      <c r="D770" s="299" t="s">
        <v>388</v>
      </c>
      <c r="E770" s="331">
        <v>12</v>
      </c>
      <c r="F770" s="331"/>
      <c r="G770" s="333">
        <f t="shared" si="15"/>
        <v>6002.1299999999846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46106</v>
      </c>
      <c r="D771" s="299" t="s">
        <v>389</v>
      </c>
      <c r="E771" s="331">
        <v>20</v>
      </c>
      <c r="F771" s="331"/>
      <c r="G771" s="333">
        <f t="shared" si="15"/>
        <v>6014.1299999999846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46106</v>
      </c>
      <c r="D772" s="299" t="s">
        <v>296</v>
      </c>
      <c r="E772" s="331">
        <v>21.05</v>
      </c>
      <c r="F772" s="331"/>
      <c r="G772" s="333">
        <f t="shared" si="15"/>
        <v>6034.1299999999846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4</v>
      </c>
      <c r="C773" s="298">
        <v>46106</v>
      </c>
      <c r="D773" s="299" t="s">
        <v>296</v>
      </c>
      <c r="E773" s="331">
        <v>38.58</v>
      </c>
      <c r="F773" s="331"/>
      <c r="G773" s="333">
        <f t="shared" si="15"/>
        <v>6055.1799999999848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294</v>
      </c>
      <c r="B774" s="330">
        <v>12</v>
      </c>
      <c r="C774" s="298">
        <v>46106</v>
      </c>
      <c r="D774" s="299" t="s">
        <v>314</v>
      </c>
      <c r="E774" s="331">
        <v>204.47</v>
      </c>
      <c r="F774" s="331"/>
      <c r="G774" s="333">
        <f t="shared" si="15"/>
        <v>6093.7599999999848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24</v>
      </c>
      <c r="C775" s="298">
        <v>46105</v>
      </c>
      <c r="D775" s="299" t="s">
        <v>860</v>
      </c>
      <c r="E775" s="331">
        <v>86.58</v>
      </c>
      <c r="F775" s="331"/>
      <c r="G775" s="333">
        <f t="shared" si="15"/>
        <v>6298.229999999985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46105</v>
      </c>
      <c r="D776" s="299" t="s">
        <v>389</v>
      </c>
      <c r="E776" s="331">
        <v>20</v>
      </c>
      <c r="F776" s="331"/>
      <c r="G776" s="333">
        <f t="shared" si="15"/>
        <v>6384.8099999999849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46105</v>
      </c>
      <c r="D777" s="299" t="s">
        <v>390</v>
      </c>
      <c r="E777" s="331">
        <v>15.29</v>
      </c>
      <c r="F777" s="331"/>
      <c r="G777" s="333">
        <f t="shared" si="15"/>
        <v>6404.8099999999849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8</v>
      </c>
      <c r="C778" s="298">
        <v>46105</v>
      </c>
      <c r="D778" s="299" t="s">
        <v>308</v>
      </c>
      <c r="E778" s="331">
        <v>47.99</v>
      </c>
      <c r="F778" s="331"/>
      <c r="G778" s="333">
        <f t="shared" si="15"/>
        <v>6420.0999999999849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23</v>
      </c>
      <c r="C779" s="298">
        <v>46104</v>
      </c>
      <c r="D779" s="299" t="s">
        <v>67</v>
      </c>
      <c r="E779" s="331">
        <v>650.88</v>
      </c>
      <c r="F779" s="331"/>
      <c r="G779" s="333">
        <f t="shared" si="15"/>
        <v>6468.0899999999847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46104</v>
      </c>
      <c r="D780" s="299" t="s">
        <v>391</v>
      </c>
      <c r="E780" s="331">
        <v>46</v>
      </c>
      <c r="F780" s="331"/>
      <c r="G780" s="333">
        <f t="shared" si="15"/>
        <v>7118.9699999999848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46103</v>
      </c>
      <c r="D781" s="299" t="s">
        <v>392</v>
      </c>
      <c r="E781" s="331">
        <v>24.81</v>
      </c>
      <c r="F781" s="331"/>
      <c r="G781" s="333">
        <f t="shared" si="15"/>
        <v>7164.9699999999848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4</v>
      </c>
      <c r="C782" s="298">
        <v>46103</v>
      </c>
      <c r="D782" s="299" t="s">
        <v>296</v>
      </c>
      <c r="E782" s="331">
        <v>28.77</v>
      </c>
      <c r="F782" s="331"/>
      <c r="G782" s="333">
        <f t="shared" si="15"/>
        <v>7189.7799999999852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8</v>
      </c>
      <c r="C783" s="298">
        <v>46103</v>
      </c>
      <c r="D783" s="299" t="s">
        <v>296</v>
      </c>
      <c r="E783" s="331">
        <v>11.9</v>
      </c>
      <c r="F783" s="331"/>
      <c r="G783" s="333">
        <f t="shared" si="15"/>
        <v>7218.5499999999856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1</v>
      </c>
      <c r="C784" s="298">
        <v>46103</v>
      </c>
      <c r="D784" s="299" t="s">
        <v>300</v>
      </c>
      <c r="E784" s="331">
        <v>42.59</v>
      </c>
      <c r="F784" s="331"/>
      <c r="G784" s="333">
        <f t="shared" si="15"/>
        <v>7230.4499999999853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6</v>
      </c>
      <c r="C785" s="298">
        <v>46103</v>
      </c>
      <c r="D785" s="299" t="s">
        <v>300</v>
      </c>
      <c r="E785" s="331">
        <v>17.579999999999998</v>
      </c>
      <c r="F785" s="331"/>
      <c r="G785" s="333">
        <f t="shared" si="15"/>
        <v>7273.0399999999854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1</v>
      </c>
      <c r="C786" s="298">
        <v>46103</v>
      </c>
      <c r="D786" s="299" t="s">
        <v>300</v>
      </c>
      <c r="E786" s="331">
        <v>11.99</v>
      </c>
      <c r="F786" s="331"/>
      <c r="G786" s="333">
        <f t="shared" si="15"/>
        <v>7290.6199999999853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1</v>
      </c>
      <c r="C787" s="298">
        <v>46103</v>
      </c>
      <c r="D787" s="299" t="s">
        <v>311</v>
      </c>
      <c r="E787" s="331">
        <v>81.31</v>
      </c>
      <c r="F787" s="331"/>
      <c r="G787" s="333">
        <f t="shared" si="15"/>
        <v>7302.6099999999851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1</v>
      </c>
      <c r="C788" s="298">
        <v>46103</v>
      </c>
      <c r="D788" s="299" t="s">
        <v>393</v>
      </c>
      <c r="E788" s="331">
        <v>38.44</v>
      </c>
      <c r="F788" s="331"/>
      <c r="G788" s="333">
        <f t="shared" si="15"/>
        <v>7383.9199999999855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2</v>
      </c>
      <c r="C789" s="298">
        <v>46103</v>
      </c>
      <c r="D789" s="299" t="s">
        <v>394</v>
      </c>
      <c r="E789" s="331">
        <v>35.700000000000003</v>
      </c>
      <c r="F789" s="331"/>
      <c r="G789" s="333">
        <f t="shared" si="15"/>
        <v>7422.3599999999851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6</v>
      </c>
      <c r="C790" s="298">
        <v>46102</v>
      </c>
      <c r="D790" s="299" t="s">
        <v>300</v>
      </c>
      <c r="E790" s="331">
        <v>10.64</v>
      </c>
      <c r="F790" s="331"/>
      <c r="G790" s="333">
        <f t="shared" si="15"/>
        <v>7458.0599999999849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1</v>
      </c>
      <c r="C791" s="298">
        <v>46102</v>
      </c>
      <c r="D791" s="299" t="s">
        <v>300</v>
      </c>
      <c r="E791" s="331">
        <v>28.69</v>
      </c>
      <c r="F791" s="331"/>
      <c r="G791" s="333">
        <f t="shared" si="15"/>
        <v>7468.6999999999853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3</v>
      </c>
      <c r="C792" s="298">
        <v>46102</v>
      </c>
      <c r="D792" s="299" t="s">
        <v>348</v>
      </c>
      <c r="E792" s="331">
        <v>11.59</v>
      </c>
      <c r="F792" s="331"/>
      <c r="G792" s="333">
        <f t="shared" si="15"/>
        <v>7497.3899999999849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291</v>
      </c>
      <c r="B793" s="330">
        <v>41</v>
      </c>
      <c r="C793" s="298">
        <v>46102</v>
      </c>
      <c r="D793" s="299" t="s">
        <v>383</v>
      </c>
      <c r="E793" s="331"/>
      <c r="F793" s="331">
        <v>400</v>
      </c>
      <c r="G793" s="333">
        <f t="shared" si="15"/>
        <v>7508.979999999985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5</v>
      </c>
      <c r="C794" s="298">
        <v>46102</v>
      </c>
      <c r="D794" s="299" t="s">
        <v>395</v>
      </c>
      <c r="E794" s="331">
        <v>170</v>
      </c>
      <c r="F794" s="331"/>
      <c r="G794" s="333">
        <f t="shared" si="15"/>
        <v>7108.979999999985</v>
      </c>
      <c r="H794" s="334" t="s">
        <v>298</v>
      </c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5</v>
      </c>
      <c r="C795" s="298">
        <v>46102</v>
      </c>
      <c r="D795" s="299" t="s">
        <v>354</v>
      </c>
      <c r="E795" s="331">
        <v>70</v>
      </c>
      <c r="F795" s="331"/>
      <c r="G795" s="333">
        <f t="shared" si="15"/>
        <v>7278.979999999985</v>
      </c>
      <c r="H795" s="334" t="s">
        <v>298</v>
      </c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5</v>
      </c>
      <c r="C796" s="298">
        <v>46102</v>
      </c>
      <c r="D796" s="299" t="s">
        <v>396</v>
      </c>
      <c r="E796" s="331">
        <v>40</v>
      </c>
      <c r="F796" s="331"/>
      <c r="G796" s="333">
        <f t="shared" ref="G796:G1050" si="16">G797-E796+F796</f>
        <v>7348.979999999985</v>
      </c>
      <c r="H796" s="334" t="s">
        <v>298</v>
      </c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3</v>
      </c>
      <c r="C797" s="298">
        <v>46102</v>
      </c>
      <c r="D797" s="299" t="s">
        <v>348</v>
      </c>
      <c r="E797" s="331">
        <v>25</v>
      </c>
      <c r="F797" s="331"/>
      <c r="G797" s="333">
        <f t="shared" si="16"/>
        <v>7388.979999999985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1</v>
      </c>
      <c r="C798" s="298">
        <v>46102</v>
      </c>
      <c r="D798" s="299" t="s">
        <v>304</v>
      </c>
      <c r="E798" s="331">
        <v>65.19</v>
      </c>
      <c r="F798" s="331"/>
      <c r="G798" s="333">
        <f t="shared" si="16"/>
        <v>7413.979999999985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4</v>
      </c>
      <c r="C799" s="298">
        <v>46102</v>
      </c>
      <c r="D799" s="299" t="s">
        <v>310</v>
      </c>
      <c r="E799" s="331">
        <v>37.450000000000003</v>
      </c>
      <c r="F799" s="331"/>
      <c r="G799" s="333">
        <f t="shared" si="16"/>
        <v>7479.1699999999846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8</v>
      </c>
      <c r="C800" s="298">
        <v>46101</v>
      </c>
      <c r="D800" s="299" t="s">
        <v>356</v>
      </c>
      <c r="E800" s="331">
        <v>65.099999999999994</v>
      </c>
      <c r="F800" s="331"/>
      <c r="G800" s="333">
        <f t="shared" si="16"/>
        <v>7516.6199999999844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22</v>
      </c>
      <c r="C801" s="298">
        <v>46101</v>
      </c>
      <c r="D801" s="299" t="s">
        <v>323</v>
      </c>
      <c r="E801" s="331">
        <v>20.22</v>
      </c>
      <c r="F801" s="331"/>
      <c r="G801" s="333">
        <f t="shared" si="16"/>
        <v>7581.7199999999848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6</v>
      </c>
      <c r="C802" s="298">
        <v>46101</v>
      </c>
      <c r="D802" s="299" t="s">
        <v>433</v>
      </c>
      <c r="E802" s="331">
        <v>-73</v>
      </c>
      <c r="F802" s="331"/>
      <c r="G802" s="333">
        <f t="shared" si="16"/>
        <v>7601.939999999985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6</v>
      </c>
      <c r="C803" s="298">
        <v>46101</v>
      </c>
      <c r="D803" s="299" t="s">
        <v>300</v>
      </c>
      <c r="E803" s="331">
        <v>34.68</v>
      </c>
      <c r="F803" s="331"/>
      <c r="G803" s="333">
        <f t="shared" si="16"/>
        <v>7528.939999999985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6</v>
      </c>
      <c r="C804" s="298">
        <v>46101</v>
      </c>
      <c r="D804" s="299" t="s">
        <v>397</v>
      </c>
      <c r="E804" s="331">
        <v>10.63</v>
      </c>
      <c r="F804" s="331"/>
      <c r="G804" s="333">
        <f t="shared" si="16"/>
        <v>7563.6199999999853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5</v>
      </c>
      <c r="C805" s="298">
        <v>46101</v>
      </c>
      <c r="D805" s="299" t="s">
        <v>398</v>
      </c>
      <c r="E805" s="331">
        <v>106.49</v>
      </c>
      <c r="F805" s="331"/>
      <c r="G805" s="333">
        <f t="shared" si="16"/>
        <v>7574.2499999999854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8</v>
      </c>
      <c r="C806" s="298">
        <v>46100</v>
      </c>
      <c r="D806" s="299" t="s">
        <v>357</v>
      </c>
      <c r="E806" s="331">
        <v>16.739999999999998</v>
      </c>
      <c r="F806" s="331"/>
      <c r="G806" s="333">
        <f t="shared" si="16"/>
        <v>7680.7399999999852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8</v>
      </c>
      <c r="C807" s="298">
        <v>46100</v>
      </c>
      <c r="D807" s="299" t="s">
        <v>399</v>
      </c>
      <c r="E807" s="331">
        <v>108.54</v>
      </c>
      <c r="F807" s="331"/>
      <c r="G807" s="333">
        <f t="shared" si="16"/>
        <v>7697.479999999985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294</v>
      </c>
      <c r="B808" s="330">
        <v>22</v>
      </c>
      <c r="C808" s="298">
        <v>46100</v>
      </c>
      <c r="D808" s="299" t="s">
        <v>835</v>
      </c>
      <c r="E808" s="331">
        <v>12.77</v>
      </c>
      <c r="F808" s="331"/>
      <c r="G808" s="333">
        <f t="shared" si="16"/>
        <v>7806.019999999985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46100</v>
      </c>
      <c r="D809" s="299" t="s">
        <v>334</v>
      </c>
      <c r="E809" s="331">
        <v>28.33</v>
      </c>
      <c r="F809" s="331"/>
      <c r="G809" s="333">
        <f t="shared" si="16"/>
        <v>7818.7899999999854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46100</v>
      </c>
      <c r="D810" s="299" t="s">
        <v>358</v>
      </c>
      <c r="E810" s="331">
        <v>17.45</v>
      </c>
      <c r="F810" s="331"/>
      <c r="G810" s="333">
        <f t="shared" si="16"/>
        <v>7847.1199999999853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22</v>
      </c>
      <c r="C811" s="298">
        <v>46100</v>
      </c>
      <c r="D811" s="299" t="s">
        <v>328</v>
      </c>
      <c r="E811" s="331">
        <v>7.46</v>
      </c>
      <c r="F811" s="331"/>
      <c r="G811" s="333">
        <f t="shared" si="16"/>
        <v>7864.5699999999852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335</v>
      </c>
      <c r="B812" s="330" t="s">
        <v>335</v>
      </c>
      <c r="C812" s="298">
        <v>46100</v>
      </c>
      <c r="D812" s="299" t="s">
        <v>336</v>
      </c>
      <c r="E812" s="331">
        <v>172.29</v>
      </c>
      <c r="F812" s="331"/>
      <c r="G812" s="333">
        <f t="shared" si="16"/>
        <v>7872.0299999999852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294</v>
      </c>
      <c r="B813" s="330">
        <v>15</v>
      </c>
      <c r="C813" s="298">
        <v>46100</v>
      </c>
      <c r="D813" s="299" t="s">
        <v>185</v>
      </c>
      <c r="E813" s="331">
        <v>175.09</v>
      </c>
      <c r="F813" s="331"/>
      <c r="G813" s="333">
        <f t="shared" si="16"/>
        <v>8044.3199999999852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291</v>
      </c>
      <c r="B814" s="330">
        <v>39</v>
      </c>
      <c r="C814" s="298">
        <v>46100</v>
      </c>
      <c r="D814" s="299" t="s">
        <v>292</v>
      </c>
      <c r="E814" s="331"/>
      <c r="F814" s="331">
        <v>2763.78</v>
      </c>
      <c r="G814" s="333">
        <f t="shared" si="16"/>
        <v>8219.4099999999853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46099</v>
      </c>
      <c r="D815" s="299" t="s">
        <v>400</v>
      </c>
      <c r="E815" s="331">
        <v>47.46</v>
      </c>
      <c r="F815" s="331"/>
      <c r="G815" s="333">
        <f t="shared" si="16"/>
        <v>5455.6299999999856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8</v>
      </c>
      <c r="C816" s="298">
        <v>46099</v>
      </c>
      <c r="D816" s="299" t="s">
        <v>400</v>
      </c>
      <c r="E816" s="331">
        <v>15.01</v>
      </c>
      <c r="F816" s="331"/>
      <c r="G816" s="333">
        <f t="shared" si="16"/>
        <v>5503.0899999999856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291</v>
      </c>
      <c r="B817" s="330">
        <v>40</v>
      </c>
      <c r="C817" s="298">
        <v>46099</v>
      </c>
      <c r="D817" s="299" t="s">
        <v>316</v>
      </c>
      <c r="E817" s="331"/>
      <c r="F817" s="331">
        <v>838.67</v>
      </c>
      <c r="G817" s="333">
        <f t="shared" si="16"/>
        <v>5518.0999999999858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46099</v>
      </c>
      <c r="D818" s="299" t="s">
        <v>296</v>
      </c>
      <c r="E818" s="331">
        <v>14.67</v>
      </c>
      <c r="F818" s="331"/>
      <c r="G818" s="333">
        <f t="shared" si="16"/>
        <v>4679.4299999999857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4</v>
      </c>
      <c r="C819" s="298">
        <v>46099</v>
      </c>
      <c r="D819" s="299" t="s">
        <v>296</v>
      </c>
      <c r="E819" s="331">
        <v>40.22</v>
      </c>
      <c r="F819" s="331"/>
      <c r="G819" s="333">
        <f t="shared" si="16"/>
        <v>4694.0999999999858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46099</v>
      </c>
      <c r="D820" s="299" t="s">
        <v>295</v>
      </c>
      <c r="E820" s="331">
        <v>3.49</v>
      </c>
      <c r="F820" s="331"/>
      <c r="G820" s="333">
        <f t="shared" si="16"/>
        <v>4734.3199999999861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22</v>
      </c>
      <c r="C821" s="298">
        <v>46099</v>
      </c>
      <c r="D821" s="299" t="s">
        <v>401</v>
      </c>
      <c r="E821" s="331">
        <v>13.84</v>
      </c>
      <c r="F821" s="331"/>
      <c r="G821" s="333">
        <f t="shared" si="16"/>
        <v>4737.8099999999858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294</v>
      </c>
      <c r="B822" s="330">
        <v>17</v>
      </c>
      <c r="C822" s="298">
        <v>46098</v>
      </c>
      <c r="D822" s="299" t="s">
        <v>188</v>
      </c>
      <c r="E822" s="331">
        <v>42.65</v>
      </c>
      <c r="F822" s="331"/>
      <c r="G822" s="333">
        <f t="shared" si="16"/>
        <v>4751.649999999986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23</v>
      </c>
      <c r="C823" s="298">
        <v>46098</v>
      </c>
      <c r="D823" s="299" t="s">
        <v>402</v>
      </c>
      <c r="E823" s="331">
        <v>529.46</v>
      </c>
      <c r="F823" s="331"/>
      <c r="G823" s="333">
        <f t="shared" si="16"/>
        <v>4794.2999999999856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43</v>
      </c>
      <c r="C824" s="298">
        <v>46098</v>
      </c>
      <c r="D824" s="299" t="s">
        <v>333</v>
      </c>
      <c r="E824" s="331">
        <v>22.35</v>
      </c>
      <c r="F824" s="331"/>
      <c r="G824" s="333">
        <f t="shared" si="16"/>
        <v>5323.7599999999857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42</v>
      </c>
      <c r="C825" s="298">
        <v>46098</v>
      </c>
      <c r="D825" s="299" t="s">
        <v>333</v>
      </c>
      <c r="E825" s="331">
        <v>37.25</v>
      </c>
      <c r="F825" s="331"/>
      <c r="G825" s="333">
        <f t="shared" si="16"/>
        <v>5346.109999999986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46098</v>
      </c>
      <c r="D826" s="299" t="s">
        <v>319</v>
      </c>
      <c r="E826" s="331">
        <v>3.99</v>
      </c>
      <c r="F826" s="331"/>
      <c r="G826" s="333">
        <f t="shared" si="16"/>
        <v>5383.359999999986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46098</v>
      </c>
      <c r="D827" s="299" t="s">
        <v>319</v>
      </c>
      <c r="E827" s="331">
        <v>24.47</v>
      </c>
      <c r="F827" s="331"/>
      <c r="G827" s="333">
        <f t="shared" si="16"/>
        <v>5387.3499999999858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21</v>
      </c>
      <c r="C828" s="298">
        <v>46098</v>
      </c>
      <c r="D828" s="299" t="s">
        <v>194</v>
      </c>
      <c r="E828" s="331">
        <v>75.599999999999994</v>
      </c>
      <c r="F828" s="331"/>
      <c r="G828" s="333">
        <f t="shared" si="16"/>
        <v>5411.8199999999861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5</v>
      </c>
      <c r="C829" s="298">
        <v>46097</v>
      </c>
      <c r="D829" s="299" t="s">
        <v>340</v>
      </c>
      <c r="E829" s="331">
        <v>21.3</v>
      </c>
      <c r="F829" s="331"/>
      <c r="G829" s="333">
        <f t="shared" si="16"/>
        <v>5487.4199999999864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11</v>
      </c>
      <c r="C830" s="298">
        <v>46097</v>
      </c>
      <c r="D830" s="299" t="s">
        <v>178</v>
      </c>
      <c r="E830" s="331">
        <v>267.91000000000003</v>
      </c>
      <c r="F830" s="331"/>
      <c r="G830" s="333">
        <f t="shared" si="16"/>
        <v>5508.7199999999866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287</v>
      </c>
      <c r="B831" s="330" t="s">
        <v>287</v>
      </c>
      <c r="C831" s="298">
        <v>46097</v>
      </c>
      <c r="D831" s="299" t="s">
        <v>403</v>
      </c>
      <c r="E831" s="331"/>
      <c r="F831" s="331">
        <v>80</v>
      </c>
      <c r="G831" s="333">
        <f t="shared" si="16"/>
        <v>5776.6299999999865</v>
      </c>
      <c r="H831" s="334" t="s">
        <v>298</v>
      </c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287</v>
      </c>
      <c r="B832" s="330" t="s">
        <v>287</v>
      </c>
      <c r="C832" s="298">
        <v>46097</v>
      </c>
      <c r="D832" s="299" t="s">
        <v>302</v>
      </c>
      <c r="E832" s="331">
        <v>80</v>
      </c>
      <c r="F832" s="331"/>
      <c r="G832" s="333">
        <f t="shared" si="16"/>
        <v>5696.6299999999865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4</v>
      </c>
      <c r="C833" s="298">
        <v>46097</v>
      </c>
      <c r="D833" s="299" t="s">
        <v>310</v>
      </c>
      <c r="E833" s="331">
        <v>42.47</v>
      </c>
      <c r="F833" s="331"/>
      <c r="G833" s="333">
        <f t="shared" si="16"/>
        <v>5776.6299999999865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46097</v>
      </c>
      <c r="D834" s="299" t="s">
        <v>296</v>
      </c>
      <c r="E834" s="331">
        <v>11.18</v>
      </c>
      <c r="F834" s="331"/>
      <c r="G834" s="333">
        <f t="shared" si="16"/>
        <v>5819.0999999999867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46096</v>
      </c>
      <c r="D835" s="299" t="s">
        <v>404</v>
      </c>
      <c r="E835" s="331">
        <v>38.67</v>
      </c>
      <c r="F835" s="331"/>
      <c r="G835" s="333">
        <f t="shared" si="16"/>
        <v>5830.279999999987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3</v>
      </c>
      <c r="C836" s="298">
        <v>46096</v>
      </c>
      <c r="D836" s="299" t="s">
        <v>348</v>
      </c>
      <c r="E836" s="331">
        <v>7.11</v>
      </c>
      <c r="F836" s="331"/>
      <c r="G836" s="333">
        <f t="shared" si="16"/>
        <v>5868.9499999999871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1</v>
      </c>
      <c r="C837" s="298">
        <v>46096</v>
      </c>
      <c r="D837" s="299" t="s">
        <v>304</v>
      </c>
      <c r="E837" s="331">
        <v>126.64</v>
      </c>
      <c r="F837" s="331"/>
      <c r="G837" s="333">
        <f t="shared" si="16"/>
        <v>5876.0599999999868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1</v>
      </c>
      <c r="C838" s="298">
        <v>46096</v>
      </c>
      <c r="D838" s="299" t="s">
        <v>311</v>
      </c>
      <c r="E838" s="331">
        <v>125.2</v>
      </c>
      <c r="F838" s="331"/>
      <c r="G838" s="333">
        <f t="shared" si="16"/>
        <v>6002.6999999999871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1</v>
      </c>
      <c r="C839" s="298">
        <v>46096</v>
      </c>
      <c r="D839" s="299" t="s">
        <v>306</v>
      </c>
      <c r="E839" s="331">
        <v>37.159999999999997</v>
      </c>
      <c r="F839" s="331"/>
      <c r="G839" s="333">
        <f t="shared" si="16"/>
        <v>6127.8999999999869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16</v>
      </c>
      <c r="C840" s="298">
        <v>46096</v>
      </c>
      <c r="D840" s="299" t="s">
        <v>405</v>
      </c>
      <c r="E840" s="331">
        <v>713.06</v>
      </c>
      <c r="F840" s="331"/>
      <c r="G840" s="333">
        <f t="shared" si="16"/>
        <v>6165.0599999999868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5</v>
      </c>
      <c r="C841" s="298">
        <v>46095</v>
      </c>
      <c r="D841" s="299" t="s">
        <v>406</v>
      </c>
      <c r="E841" s="331">
        <v>24</v>
      </c>
      <c r="F841" s="331"/>
      <c r="G841" s="333">
        <f t="shared" si="16"/>
        <v>6878.1199999999862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3</v>
      </c>
      <c r="C842" s="298">
        <v>46095</v>
      </c>
      <c r="D842" s="299" t="s">
        <v>348</v>
      </c>
      <c r="E842" s="331">
        <v>14.58</v>
      </c>
      <c r="F842" s="331"/>
      <c r="G842" s="333">
        <f t="shared" si="16"/>
        <v>6902.1199999999862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291</v>
      </c>
      <c r="B843" s="330">
        <v>41</v>
      </c>
      <c r="C843" s="298">
        <v>46094</v>
      </c>
      <c r="D843" s="299" t="s">
        <v>407</v>
      </c>
      <c r="E843" s="331"/>
      <c r="F843" s="331">
        <v>300</v>
      </c>
      <c r="G843" s="333">
        <f t="shared" si="16"/>
        <v>6916.6999999999862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1</v>
      </c>
      <c r="C844" s="298">
        <v>46094</v>
      </c>
      <c r="D844" s="299" t="s">
        <v>311</v>
      </c>
      <c r="E844" s="331">
        <v>17.71</v>
      </c>
      <c r="F844" s="331"/>
      <c r="G844" s="333">
        <f t="shared" si="16"/>
        <v>6616.6999999999862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4</v>
      </c>
      <c r="C845" s="298">
        <v>46094</v>
      </c>
      <c r="D845" s="299" t="s">
        <v>296</v>
      </c>
      <c r="E845" s="331">
        <v>31.56</v>
      </c>
      <c r="F845" s="331"/>
      <c r="G845" s="333">
        <f t="shared" si="16"/>
        <v>6634.4099999999862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46094</v>
      </c>
      <c r="D846" s="299" t="s">
        <v>296</v>
      </c>
      <c r="E846" s="331">
        <v>34.79</v>
      </c>
      <c r="F846" s="331"/>
      <c r="G846" s="333">
        <f t="shared" si="16"/>
        <v>6665.9699999999866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46094</v>
      </c>
      <c r="D847" s="299" t="s">
        <v>408</v>
      </c>
      <c r="E847" s="331">
        <v>23.9</v>
      </c>
      <c r="F847" s="331"/>
      <c r="G847" s="333">
        <f t="shared" si="16"/>
        <v>6700.7599999999866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3</v>
      </c>
      <c r="C848" s="298">
        <v>46094</v>
      </c>
      <c r="D848" s="299" t="s">
        <v>348</v>
      </c>
      <c r="E848" s="331">
        <v>7.26</v>
      </c>
      <c r="F848" s="331"/>
      <c r="G848" s="333">
        <f t="shared" si="16"/>
        <v>6724.6599999999862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5</v>
      </c>
      <c r="C849" s="298">
        <v>46094</v>
      </c>
      <c r="D849" s="299" t="s">
        <v>354</v>
      </c>
      <c r="E849" s="331">
        <v>85</v>
      </c>
      <c r="F849" s="331"/>
      <c r="G849" s="333">
        <f t="shared" si="16"/>
        <v>6731.9199999999864</v>
      </c>
      <c r="H849" s="334" t="s">
        <v>298</v>
      </c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8</v>
      </c>
      <c r="C850" s="298">
        <v>46093</v>
      </c>
      <c r="D850" s="299" t="s">
        <v>409</v>
      </c>
      <c r="E850" s="331">
        <v>51.22</v>
      </c>
      <c r="F850" s="331"/>
      <c r="G850" s="333">
        <f t="shared" si="16"/>
        <v>6816.9199999999864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46093</v>
      </c>
      <c r="D851" s="299" t="s">
        <v>410</v>
      </c>
      <c r="E851" s="331">
        <v>57.43</v>
      </c>
      <c r="F851" s="331"/>
      <c r="G851" s="333">
        <f t="shared" si="16"/>
        <v>6868.1399999999867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46093</v>
      </c>
      <c r="D852" s="299" t="s">
        <v>358</v>
      </c>
      <c r="E852" s="331">
        <v>17.45</v>
      </c>
      <c r="F852" s="331"/>
      <c r="G852" s="333">
        <f t="shared" si="16"/>
        <v>6925.569999999987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46093</v>
      </c>
      <c r="D853" s="299" t="s">
        <v>319</v>
      </c>
      <c r="E853" s="331">
        <v>7.92</v>
      </c>
      <c r="F853" s="331"/>
      <c r="G853" s="333">
        <f t="shared" si="16"/>
        <v>6943.0199999999868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291</v>
      </c>
      <c r="B854" s="330">
        <v>38</v>
      </c>
      <c r="C854" s="298">
        <v>46093</v>
      </c>
      <c r="D854" s="299" t="s">
        <v>293</v>
      </c>
      <c r="E854" s="331"/>
      <c r="F854" s="331">
        <v>4726.92</v>
      </c>
      <c r="G854" s="333">
        <f t="shared" si="16"/>
        <v>6950.9399999999869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46093</v>
      </c>
      <c r="D855" s="299" t="s">
        <v>386</v>
      </c>
      <c r="E855" s="331">
        <v>15</v>
      </c>
      <c r="F855" s="331"/>
      <c r="G855" s="333">
        <f t="shared" si="16"/>
        <v>2224.0199999999868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6</v>
      </c>
      <c r="C856" s="298">
        <v>46093</v>
      </c>
      <c r="D856" s="299" t="s">
        <v>411</v>
      </c>
      <c r="E856" s="331">
        <v>12</v>
      </c>
      <c r="F856" s="331"/>
      <c r="G856" s="333">
        <f t="shared" si="16"/>
        <v>2239.0199999999868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294</v>
      </c>
      <c r="B857" s="330">
        <v>19</v>
      </c>
      <c r="C857" s="298">
        <v>46093</v>
      </c>
      <c r="D857" s="299" t="s">
        <v>191</v>
      </c>
      <c r="E857" s="331">
        <v>200</v>
      </c>
      <c r="F857" s="331"/>
      <c r="G857" s="333">
        <f t="shared" si="16"/>
        <v>2251.0199999999868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6</v>
      </c>
      <c r="C858" s="298">
        <v>46092</v>
      </c>
      <c r="D858" s="299" t="s">
        <v>412</v>
      </c>
      <c r="E858" s="331">
        <v>-10.050000000000001</v>
      </c>
      <c r="F858" s="331"/>
      <c r="G858" s="333">
        <f t="shared" si="16"/>
        <v>2451.0199999999868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46092</v>
      </c>
      <c r="D859" s="299" t="s">
        <v>413</v>
      </c>
      <c r="E859" s="331">
        <v>25</v>
      </c>
      <c r="F859" s="331"/>
      <c r="G859" s="333">
        <f t="shared" si="16"/>
        <v>2440.9699999999866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46092</v>
      </c>
      <c r="D860" s="299" t="s">
        <v>301</v>
      </c>
      <c r="E860" s="331">
        <v>-9</v>
      </c>
      <c r="F860" s="331"/>
      <c r="G860" s="333">
        <f t="shared" si="16"/>
        <v>2465.9699999999866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291</v>
      </c>
      <c r="B861" s="330">
        <v>41</v>
      </c>
      <c r="C861" s="298">
        <v>46092</v>
      </c>
      <c r="D861" s="299" t="s">
        <v>407</v>
      </c>
      <c r="E861" s="331"/>
      <c r="F861" s="331">
        <v>500</v>
      </c>
      <c r="G861" s="333">
        <f t="shared" si="16"/>
        <v>2456.9699999999866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46092</v>
      </c>
      <c r="D862" s="299" t="s">
        <v>296</v>
      </c>
      <c r="E862" s="331">
        <v>16.170000000000002</v>
      </c>
      <c r="F862" s="331"/>
      <c r="G862" s="333">
        <f t="shared" si="16"/>
        <v>1956.9699999999864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22</v>
      </c>
      <c r="C863" s="298">
        <v>46092</v>
      </c>
      <c r="D863" s="299" t="s">
        <v>352</v>
      </c>
      <c r="E863" s="331">
        <v>19.16</v>
      </c>
      <c r="F863" s="331"/>
      <c r="G863" s="333">
        <f t="shared" si="16"/>
        <v>1973.1399999999865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335</v>
      </c>
      <c r="B864" s="330" t="s">
        <v>335</v>
      </c>
      <c r="C864" s="298">
        <v>46091</v>
      </c>
      <c r="D864" s="299" t="s">
        <v>447</v>
      </c>
      <c r="E864" s="331">
        <v>47.28</v>
      </c>
      <c r="F864" s="331"/>
      <c r="G864" s="333">
        <f t="shared" si="16"/>
        <v>1992.2999999999865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294</v>
      </c>
      <c r="B865" s="330">
        <v>13</v>
      </c>
      <c r="C865" s="298">
        <v>46091</v>
      </c>
      <c r="D865" s="299" t="s">
        <v>182</v>
      </c>
      <c r="E865" s="331">
        <v>134.93</v>
      </c>
      <c r="F865" s="331"/>
      <c r="G865" s="333">
        <f t="shared" si="16"/>
        <v>2039.5799999999865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8</v>
      </c>
      <c r="C866" s="298">
        <v>46091</v>
      </c>
      <c r="D866" s="299" t="s">
        <v>295</v>
      </c>
      <c r="E866" s="331">
        <v>7.44</v>
      </c>
      <c r="F866" s="331"/>
      <c r="G866" s="333">
        <f t="shared" si="16"/>
        <v>2174.5099999999866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4</v>
      </c>
      <c r="C867" s="298">
        <v>46091</v>
      </c>
      <c r="D867" s="299" t="s">
        <v>295</v>
      </c>
      <c r="E867" s="331">
        <v>29.53</v>
      </c>
      <c r="F867" s="331"/>
      <c r="G867" s="333">
        <f t="shared" si="16"/>
        <v>2181.9499999999866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4</v>
      </c>
      <c r="C868" s="298">
        <v>46091</v>
      </c>
      <c r="D868" s="299" t="s">
        <v>310</v>
      </c>
      <c r="E868" s="331">
        <v>34.119999999999997</v>
      </c>
      <c r="F868" s="331"/>
      <c r="G868" s="333">
        <f t="shared" si="16"/>
        <v>2211.4799999999868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46091</v>
      </c>
      <c r="D869" s="299" t="s">
        <v>414</v>
      </c>
      <c r="E869" s="331">
        <v>18.57</v>
      </c>
      <c r="F869" s="331"/>
      <c r="G869" s="333">
        <f t="shared" si="16"/>
        <v>2245.5999999999867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16</v>
      </c>
      <c r="C870" s="298">
        <v>46091</v>
      </c>
      <c r="D870" s="299" t="s">
        <v>415</v>
      </c>
      <c r="E870" s="331">
        <v>107</v>
      </c>
      <c r="F870" s="331"/>
      <c r="G870" s="333">
        <f t="shared" si="16"/>
        <v>2264.1699999999869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18</v>
      </c>
      <c r="C871" s="298">
        <v>46090</v>
      </c>
      <c r="D871" s="299" t="s">
        <v>361</v>
      </c>
      <c r="E871" s="331">
        <v>400</v>
      </c>
      <c r="F871" s="331"/>
      <c r="G871" s="333">
        <f t="shared" si="16"/>
        <v>2371.1699999999869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4</v>
      </c>
      <c r="C872" s="298">
        <v>46090</v>
      </c>
      <c r="D872" s="299" t="s">
        <v>296</v>
      </c>
      <c r="E872" s="331">
        <v>24.69</v>
      </c>
      <c r="F872" s="331"/>
      <c r="G872" s="333">
        <f t="shared" si="16"/>
        <v>2771.1699999999869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3</v>
      </c>
      <c r="C873" s="298">
        <v>46090</v>
      </c>
      <c r="D873" s="299" t="s">
        <v>416</v>
      </c>
      <c r="E873" s="331">
        <v>4.59</v>
      </c>
      <c r="F873" s="331"/>
      <c r="G873" s="333">
        <f t="shared" si="16"/>
        <v>2795.8599999999869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9</v>
      </c>
      <c r="C874" s="298">
        <v>46090</v>
      </c>
      <c r="D874" s="299" t="s">
        <v>58</v>
      </c>
      <c r="E874" s="331">
        <v>1281.53</v>
      </c>
      <c r="F874" s="331"/>
      <c r="G874" s="333">
        <f t="shared" si="16"/>
        <v>2800.4499999999871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7</v>
      </c>
      <c r="C875" s="298">
        <v>46090</v>
      </c>
      <c r="D875" s="299" t="s">
        <v>338</v>
      </c>
      <c r="E875" s="331">
        <v>40.61</v>
      </c>
      <c r="F875" s="331"/>
      <c r="G875" s="333">
        <f t="shared" si="16"/>
        <v>4081.9799999999873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287</v>
      </c>
      <c r="B876" s="330" t="s">
        <v>287</v>
      </c>
      <c r="C876" s="298">
        <v>46090</v>
      </c>
      <c r="D876" s="299" t="s">
        <v>417</v>
      </c>
      <c r="E876" s="331">
        <v>380</v>
      </c>
      <c r="F876" s="331">
        <v>380</v>
      </c>
      <c r="G876" s="333">
        <f t="shared" si="16"/>
        <v>4122.5899999999874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46090</v>
      </c>
      <c r="D877" s="299" t="s">
        <v>418</v>
      </c>
      <c r="E877" s="331">
        <v>15</v>
      </c>
      <c r="F877" s="331"/>
      <c r="G877" s="333">
        <f t="shared" si="16"/>
        <v>4122.5899999999874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46090</v>
      </c>
      <c r="D878" s="299" t="s">
        <v>386</v>
      </c>
      <c r="E878" s="331">
        <v>15</v>
      </c>
      <c r="F878" s="331"/>
      <c r="G878" s="333">
        <f t="shared" si="16"/>
        <v>4137.5899999999874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46090</v>
      </c>
      <c r="D879" s="299" t="s">
        <v>300</v>
      </c>
      <c r="E879" s="331">
        <v>70.66</v>
      </c>
      <c r="F879" s="331"/>
      <c r="G879" s="333">
        <f t="shared" si="16"/>
        <v>4152.5899999999874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1</v>
      </c>
      <c r="C880" s="298">
        <v>46089</v>
      </c>
      <c r="D880" s="299" t="s">
        <v>311</v>
      </c>
      <c r="E880" s="331">
        <v>109.77</v>
      </c>
      <c r="F880" s="331"/>
      <c r="G880" s="333">
        <f t="shared" si="16"/>
        <v>4223.2499999999873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6</v>
      </c>
      <c r="C881" s="298">
        <v>46089</v>
      </c>
      <c r="D881" s="299" t="s">
        <v>306</v>
      </c>
      <c r="E881" s="331">
        <v>9.3800000000000008</v>
      </c>
      <c r="F881" s="331"/>
      <c r="G881" s="333">
        <f t="shared" si="16"/>
        <v>4333.0199999999877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3</v>
      </c>
      <c r="C882" s="298">
        <v>46089</v>
      </c>
      <c r="D882" s="299" t="s">
        <v>419</v>
      </c>
      <c r="E882" s="331">
        <v>3.85</v>
      </c>
      <c r="F882" s="331"/>
      <c r="G882" s="333">
        <f t="shared" si="16"/>
        <v>4342.3999999999878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46089</v>
      </c>
      <c r="D883" s="299" t="s">
        <v>404</v>
      </c>
      <c r="E883" s="331">
        <v>88.54</v>
      </c>
      <c r="F883" s="331"/>
      <c r="G883" s="333">
        <f t="shared" si="16"/>
        <v>4346.2499999999882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46089</v>
      </c>
      <c r="D884" s="299" t="s">
        <v>358</v>
      </c>
      <c r="E884" s="331">
        <v>8.3800000000000008</v>
      </c>
      <c r="F884" s="331"/>
      <c r="G884" s="333">
        <f t="shared" si="16"/>
        <v>4434.7899999999881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46089</v>
      </c>
      <c r="D885" s="299" t="s">
        <v>301</v>
      </c>
      <c r="E885" s="331">
        <v>39.549999999999997</v>
      </c>
      <c r="F885" s="331"/>
      <c r="G885" s="333">
        <f t="shared" si="16"/>
        <v>4443.1699999999882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4</v>
      </c>
      <c r="C886" s="298">
        <v>46089</v>
      </c>
      <c r="D886" s="299" t="s">
        <v>420</v>
      </c>
      <c r="E886" s="331">
        <v>31.68</v>
      </c>
      <c r="F886" s="331"/>
      <c r="G886" s="333">
        <f t="shared" si="16"/>
        <v>4482.7199999999884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8</v>
      </c>
      <c r="C887" s="298">
        <v>46088</v>
      </c>
      <c r="D887" s="299" t="s">
        <v>308</v>
      </c>
      <c r="E887" s="331">
        <v>24.65</v>
      </c>
      <c r="F887" s="331"/>
      <c r="G887" s="333">
        <f t="shared" si="16"/>
        <v>4514.3999999999887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46088</v>
      </c>
      <c r="D888" s="299" t="s">
        <v>346</v>
      </c>
      <c r="E888" s="331">
        <v>11.04</v>
      </c>
      <c r="F888" s="331"/>
      <c r="G888" s="333">
        <f t="shared" si="16"/>
        <v>4539.0499999999884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8</v>
      </c>
      <c r="C889" s="298">
        <v>46088</v>
      </c>
      <c r="D889" s="299" t="s">
        <v>319</v>
      </c>
      <c r="E889" s="331">
        <v>11.5</v>
      </c>
      <c r="F889" s="331"/>
      <c r="G889" s="333">
        <f t="shared" si="16"/>
        <v>4550.0899999999883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8</v>
      </c>
      <c r="C890" s="298">
        <v>46088</v>
      </c>
      <c r="D890" s="299" t="s">
        <v>296</v>
      </c>
      <c r="E890" s="331">
        <v>12.44</v>
      </c>
      <c r="F890" s="331"/>
      <c r="G890" s="333">
        <f t="shared" si="16"/>
        <v>4561.5899999999883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4</v>
      </c>
      <c r="C891" s="298">
        <v>46088</v>
      </c>
      <c r="D891" s="299" t="s">
        <v>296</v>
      </c>
      <c r="E891" s="331">
        <v>23.62</v>
      </c>
      <c r="F891" s="331"/>
      <c r="G891" s="333">
        <f t="shared" si="16"/>
        <v>4574.0299999999879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46088</v>
      </c>
      <c r="D892" s="299" t="s">
        <v>301</v>
      </c>
      <c r="E892" s="331">
        <v>36.049999999999997</v>
      </c>
      <c r="F892" s="331"/>
      <c r="G892" s="333">
        <f t="shared" si="16"/>
        <v>4597.6499999999878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14</v>
      </c>
      <c r="C893" s="298">
        <v>46087</v>
      </c>
      <c r="D893" s="299" t="s">
        <v>366</v>
      </c>
      <c r="E893" s="331">
        <v>66.67</v>
      </c>
      <c r="F893" s="331"/>
      <c r="G893" s="333">
        <f t="shared" si="16"/>
        <v>4633.699999999988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46087</v>
      </c>
      <c r="D894" s="299" t="s">
        <v>296</v>
      </c>
      <c r="E894" s="331">
        <v>17.850000000000001</v>
      </c>
      <c r="F894" s="331"/>
      <c r="G894" s="333">
        <f t="shared" si="16"/>
        <v>4700.3699999999881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1</v>
      </c>
      <c r="C895" s="298">
        <v>46087</v>
      </c>
      <c r="D895" s="299" t="s">
        <v>304</v>
      </c>
      <c r="E895" s="331">
        <v>112.13</v>
      </c>
      <c r="F895" s="331"/>
      <c r="G895" s="333">
        <f t="shared" si="16"/>
        <v>4718.2199999999884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3</v>
      </c>
      <c r="C896" s="298">
        <v>46087</v>
      </c>
      <c r="D896" s="299" t="s">
        <v>324</v>
      </c>
      <c r="E896" s="331">
        <v>7.31</v>
      </c>
      <c r="F896" s="331"/>
      <c r="G896" s="333">
        <f t="shared" si="16"/>
        <v>4830.3499999999885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291</v>
      </c>
      <c r="B897" s="330">
        <v>39</v>
      </c>
      <c r="C897" s="298">
        <v>46086</v>
      </c>
      <c r="D897" s="299" t="s">
        <v>292</v>
      </c>
      <c r="E897" s="331"/>
      <c r="F897" s="331">
        <v>2763.78</v>
      </c>
      <c r="G897" s="333">
        <f t="shared" si="16"/>
        <v>4837.6599999999889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4</v>
      </c>
      <c r="C898" s="298">
        <v>46086</v>
      </c>
      <c r="D898" s="299" t="s">
        <v>295</v>
      </c>
      <c r="E898" s="331">
        <v>31.52</v>
      </c>
      <c r="F898" s="331"/>
      <c r="G898" s="333">
        <f t="shared" si="16"/>
        <v>2073.8799999999892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46086</v>
      </c>
      <c r="D899" s="299" t="s">
        <v>358</v>
      </c>
      <c r="E899" s="331">
        <v>14.86</v>
      </c>
      <c r="F899" s="331"/>
      <c r="G899" s="333">
        <f t="shared" si="16"/>
        <v>2105.3999999999892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46086</v>
      </c>
      <c r="D900" s="299" t="s">
        <v>409</v>
      </c>
      <c r="E900" s="331">
        <v>44.99</v>
      </c>
      <c r="F900" s="331"/>
      <c r="G900" s="333">
        <f t="shared" si="16"/>
        <v>2120.2599999999893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46085</v>
      </c>
      <c r="D901" s="299" t="s">
        <v>421</v>
      </c>
      <c r="E901" s="331">
        <v>15</v>
      </c>
      <c r="F901" s="331"/>
      <c r="G901" s="333">
        <f t="shared" si="16"/>
        <v>2165.2499999999891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46085</v>
      </c>
      <c r="D902" s="299" t="s">
        <v>296</v>
      </c>
      <c r="E902" s="331">
        <v>10.84</v>
      </c>
      <c r="F902" s="331"/>
      <c r="G902" s="333">
        <f t="shared" si="16"/>
        <v>2180.2499999999891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294</v>
      </c>
      <c r="B903" s="330">
        <v>14</v>
      </c>
      <c r="C903" s="298">
        <v>46085</v>
      </c>
      <c r="D903" s="299" t="s">
        <v>367</v>
      </c>
      <c r="E903" s="331">
        <v>68.739999999999995</v>
      </c>
      <c r="F903" s="331"/>
      <c r="G903" s="333">
        <f t="shared" si="16"/>
        <v>2191.0899999999892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4</v>
      </c>
      <c r="C904" s="298">
        <v>46085</v>
      </c>
      <c r="D904" s="299" t="s">
        <v>310</v>
      </c>
      <c r="E904" s="331">
        <v>30.67</v>
      </c>
      <c r="F904" s="331"/>
      <c r="G904" s="333">
        <f t="shared" si="16"/>
        <v>2259.829999999989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17</v>
      </c>
      <c r="C905" s="298">
        <v>46085</v>
      </c>
      <c r="D905" s="299" t="s">
        <v>370</v>
      </c>
      <c r="E905" s="331">
        <v>99</v>
      </c>
      <c r="F905" s="331"/>
      <c r="G905" s="333">
        <f t="shared" si="16"/>
        <v>2290.4999999999891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294</v>
      </c>
      <c r="B906" s="330">
        <v>21</v>
      </c>
      <c r="C906" s="298">
        <v>46084</v>
      </c>
      <c r="D906" s="299" t="s">
        <v>194</v>
      </c>
      <c r="E906" s="331">
        <v>40.72</v>
      </c>
      <c r="F906" s="331"/>
      <c r="G906" s="333">
        <f t="shared" si="16"/>
        <v>2389.4999999999891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284</v>
      </c>
      <c r="B907" s="330">
        <v>36</v>
      </c>
      <c r="C907" s="298">
        <v>46084</v>
      </c>
      <c r="D907" s="299" t="s">
        <v>374</v>
      </c>
      <c r="E907" s="331">
        <v>50</v>
      </c>
      <c r="F907" s="331"/>
      <c r="G907" s="333">
        <f t="shared" si="16"/>
        <v>2430.2199999999889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46084</v>
      </c>
      <c r="D908" s="299" t="s">
        <v>296</v>
      </c>
      <c r="E908" s="331">
        <v>14.67</v>
      </c>
      <c r="F908" s="331"/>
      <c r="G908" s="333">
        <f t="shared" si="16"/>
        <v>2480.2199999999889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4</v>
      </c>
      <c r="C909" s="298">
        <v>46084</v>
      </c>
      <c r="D909" s="299" t="s">
        <v>296</v>
      </c>
      <c r="E909" s="331">
        <v>27.42</v>
      </c>
      <c r="F909" s="331"/>
      <c r="G909" s="333">
        <f t="shared" si="16"/>
        <v>2494.889999999989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6</v>
      </c>
      <c r="C910" s="298">
        <v>46084</v>
      </c>
      <c r="D910" s="299" t="s">
        <v>422</v>
      </c>
      <c r="E910" s="331">
        <v>106.27</v>
      </c>
      <c r="F910" s="331"/>
      <c r="G910" s="333">
        <f t="shared" si="16"/>
        <v>2522.309999999989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6</v>
      </c>
      <c r="C911" s="298">
        <v>46084</v>
      </c>
      <c r="D911" s="299" t="s">
        <v>422</v>
      </c>
      <c r="E911" s="331">
        <v>-107</v>
      </c>
      <c r="F911" s="331"/>
      <c r="G911" s="333">
        <f t="shared" si="16"/>
        <v>2628.579999999989</v>
      </c>
      <c r="H911" s="334" t="s">
        <v>298</v>
      </c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46083</v>
      </c>
      <c r="D912" s="299" t="s">
        <v>301</v>
      </c>
      <c r="E912" s="331">
        <v>20</v>
      </c>
      <c r="F912" s="331"/>
      <c r="G912" s="333">
        <f t="shared" si="16"/>
        <v>2521.579999999989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287</v>
      </c>
      <c r="B913" s="330" t="s">
        <v>287</v>
      </c>
      <c r="C913" s="298">
        <v>46083</v>
      </c>
      <c r="D913" s="299" t="s">
        <v>288</v>
      </c>
      <c r="E913" s="331">
        <v>185.64</v>
      </c>
      <c r="F913" s="331">
        <v>185.64</v>
      </c>
      <c r="G913" s="333">
        <f t="shared" si="16"/>
        <v>2541.579999999989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46083</v>
      </c>
      <c r="D914" s="299" t="s">
        <v>424</v>
      </c>
      <c r="E914" s="331">
        <v>70.12</v>
      </c>
      <c r="F914" s="331"/>
      <c r="G914" s="333">
        <f t="shared" si="16"/>
        <v>2541.579999999989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17</v>
      </c>
      <c r="C915" s="298">
        <v>46083</v>
      </c>
      <c r="D915" s="299" t="s">
        <v>188</v>
      </c>
      <c r="E915" s="331">
        <v>41.44</v>
      </c>
      <c r="F915" s="331"/>
      <c r="G915" s="333">
        <f t="shared" si="16"/>
        <v>2611.6999999999889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8</v>
      </c>
      <c r="C916" s="298">
        <v>46083</v>
      </c>
      <c r="D916" s="299" t="s">
        <v>296</v>
      </c>
      <c r="E916" s="331">
        <v>8.7200000000000006</v>
      </c>
      <c r="F916" s="331"/>
      <c r="G916" s="333">
        <f t="shared" si="16"/>
        <v>2653.139999999989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22</v>
      </c>
      <c r="C917" s="298">
        <v>46082</v>
      </c>
      <c r="D917" s="299" t="s">
        <v>375</v>
      </c>
      <c r="E917" s="331">
        <v>6.37</v>
      </c>
      <c r="F917" s="331"/>
      <c r="G917" s="333">
        <f t="shared" si="16"/>
        <v>2661.8599999999888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46082</v>
      </c>
      <c r="D918" s="299" t="s">
        <v>296</v>
      </c>
      <c r="E918" s="331">
        <v>9.8699999999999992</v>
      </c>
      <c r="F918" s="331"/>
      <c r="G918" s="333">
        <f t="shared" si="16"/>
        <v>2668.2299999999886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1</v>
      </c>
      <c r="C919" s="298">
        <v>46082</v>
      </c>
      <c r="D919" s="299" t="s">
        <v>311</v>
      </c>
      <c r="E919" s="331">
        <v>119.55</v>
      </c>
      <c r="F919" s="331"/>
      <c r="G919" s="333">
        <f t="shared" si="16"/>
        <v>2678.0999999999885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3</v>
      </c>
      <c r="C920" s="298">
        <v>46082</v>
      </c>
      <c r="D920" s="299" t="s">
        <v>348</v>
      </c>
      <c r="E920" s="331">
        <v>25</v>
      </c>
      <c r="F920" s="331"/>
      <c r="G920" s="333">
        <f t="shared" si="16"/>
        <v>2797.6499999999887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1</v>
      </c>
      <c r="C921" s="298">
        <v>46082</v>
      </c>
      <c r="D921" s="299" t="s">
        <v>304</v>
      </c>
      <c r="E921" s="331">
        <v>119.17</v>
      </c>
      <c r="F921" s="331"/>
      <c r="G921" s="333">
        <f t="shared" si="16"/>
        <v>2822.6499999999887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284</v>
      </c>
      <c r="B922" s="330">
        <v>37</v>
      </c>
      <c r="C922" s="298">
        <v>46081</v>
      </c>
      <c r="D922" s="299" t="s">
        <v>425</v>
      </c>
      <c r="E922" s="331">
        <v>3764.91</v>
      </c>
      <c r="F922" s="331"/>
      <c r="G922" s="333">
        <f t="shared" si="16"/>
        <v>2941.8199999999888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286</v>
      </c>
      <c r="B923" s="330">
        <v>25</v>
      </c>
      <c r="C923" s="298">
        <v>46081</v>
      </c>
      <c r="D923" s="298" t="s">
        <v>204</v>
      </c>
      <c r="E923" s="331">
        <v>350</v>
      </c>
      <c r="F923" s="331"/>
      <c r="G923" s="333">
        <f t="shared" si="16"/>
        <v>6706.7299999999886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286</v>
      </c>
      <c r="B924" s="330">
        <v>26</v>
      </c>
      <c r="C924" s="298">
        <v>46081</v>
      </c>
      <c r="D924" s="298" t="s">
        <v>205</v>
      </c>
      <c r="E924" s="331">
        <v>320</v>
      </c>
      <c r="F924" s="331"/>
      <c r="G924" s="333">
        <f t="shared" si="16"/>
        <v>7056.7299999999886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286</v>
      </c>
      <c r="B925" s="330">
        <v>27</v>
      </c>
      <c r="C925" s="298">
        <v>46081</v>
      </c>
      <c r="D925" s="298" t="s">
        <v>206</v>
      </c>
      <c r="E925" s="331">
        <v>25</v>
      </c>
      <c r="F925" s="331"/>
      <c r="G925" s="333">
        <f t="shared" si="16"/>
        <v>7376.7299999999886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286</v>
      </c>
      <c r="B926" s="330">
        <v>28</v>
      </c>
      <c r="C926" s="298">
        <v>46081</v>
      </c>
      <c r="D926" s="298" t="s">
        <v>207</v>
      </c>
      <c r="E926" s="331">
        <v>25</v>
      </c>
      <c r="F926" s="331"/>
      <c r="G926" s="333">
        <f t="shared" si="16"/>
        <v>7401.7299999999886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286</v>
      </c>
      <c r="B927" s="330">
        <v>29</v>
      </c>
      <c r="C927" s="298">
        <v>46081</v>
      </c>
      <c r="D927" s="298" t="s">
        <v>208</v>
      </c>
      <c r="E927" s="331">
        <v>45</v>
      </c>
      <c r="F927" s="331"/>
      <c r="G927" s="333">
        <f t="shared" si="16"/>
        <v>7426.7299999999886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286</v>
      </c>
      <c r="B928" s="330">
        <v>30</v>
      </c>
      <c r="C928" s="298">
        <v>46081</v>
      </c>
      <c r="D928" s="298" t="s">
        <v>209</v>
      </c>
      <c r="E928" s="331">
        <v>400</v>
      </c>
      <c r="F928" s="331"/>
      <c r="G928" s="333">
        <f t="shared" si="16"/>
        <v>7471.7299999999886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286</v>
      </c>
      <c r="B929" s="330">
        <v>31</v>
      </c>
      <c r="C929" s="298">
        <v>46081</v>
      </c>
      <c r="D929" s="298" t="s">
        <v>210</v>
      </c>
      <c r="E929" s="331">
        <v>375</v>
      </c>
      <c r="F929" s="331"/>
      <c r="G929" s="333">
        <f t="shared" si="16"/>
        <v>7871.7299999999886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286</v>
      </c>
      <c r="B930" s="330">
        <v>32</v>
      </c>
      <c r="C930" s="298">
        <v>46081</v>
      </c>
      <c r="D930" s="298" t="s">
        <v>211</v>
      </c>
      <c r="E930" s="331">
        <v>100</v>
      </c>
      <c r="F930" s="331"/>
      <c r="G930" s="333">
        <f t="shared" si="16"/>
        <v>8246.7299999999886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286</v>
      </c>
      <c r="B931" s="330">
        <v>33</v>
      </c>
      <c r="C931" s="298">
        <v>46081</v>
      </c>
      <c r="D931" s="298" t="s">
        <v>212</v>
      </c>
      <c r="E931" s="331">
        <v>85</v>
      </c>
      <c r="F931" s="331"/>
      <c r="G931" s="333">
        <f t="shared" si="16"/>
        <v>8346.7299999999886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286</v>
      </c>
      <c r="B932" s="330">
        <v>34</v>
      </c>
      <c r="C932" s="298">
        <v>46081</v>
      </c>
      <c r="D932" s="298" t="s">
        <v>213</v>
      </c>
      <c r="E932" s="331">
        <v>230</v>
      </c>
      <c r="F932" s="331"/>
      <c r="G932" s="333">
        <f t="shared" si="16"/>
        <v>8431.7299999999886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286</v>
      </c>
      <c r="B933" s="330">
        <v>35</v>
      </c>
      <c r="C933" s="298">
        <v>46081</v>
      </c>
      <c r="D933" s="298" t="s">
        <v>214</v>
      </c>
      <c r="E933" s="331">
        <v>45</v>
      </c>
      <c r="F933" s="331"/>
      <c r="G933" s="333">
        <f t="shared" si="16"/>
        <v>8661.7299999999886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294</v>
      </c>
      <c r="B934" s="330">
        <v>42</v>
      </c>
      <c r="C934" s="298">
        <v>46081</v>
      </c>
      <c r="D934" s="298" t="s">
        <v>200</v>
      </c>
      <c r="E934" s="331">
        <v>51.19</v>
      </c>
      <c r="F934" s="331"/>
      <c r="G934" s="333">
        <f t="shared" si="16"/>
        <v>8706.7299999999886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43</v>
      </c>
      <c r="C935" s="298">
        <v>46081</v>
      </c>
      <c r="D935" s="298" t="s">
        <v>201</v>
      </c>
      <c r="E935" s="331">
        <v>37.17</v>
      </c>
      <c r="F935" s="331"/>
      <c r="G935" s="333">
        <f t="shared" si="16"/>
        <v>8757.9199999999892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10</v>
      </c>
      <c r="C936" s="298">
        <v>46081</v>
      </c>
      <c r="D936" s="298" t="s">
        <v>176</v>
      </c>
      <c r="E936" s="331">
        <v>17.899999999999999</v>
      </c>
      <c r="F936" s="331"/>
      <c r="G936" s="333">
        <f t="shared" si="16"/>
        <v>8795.0899999999892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46080</v>
      </c>
      <c r="D937" s="298" t="s">
        <v>358</v>
      </c>
      <c r="E937" s="331">
        <v>11.17</v>
      </c>
      <c r="F937" s="331"/>
      <c r="G937" s="333">
        <f t="shared" si="16"/>
        <v>8812.9899999999889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46080</v>
      </c>
      <c r="D938" s="299" t="s">
        <v>426</v>
      </c>
      <c r="E938" s="331">
        <v>25</v>
      </c>
      <c r="F938" s="331"/>
      <c r="G938" s="333">
        <f t="shared" si="16"/>
        <v>8824.1599999999889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46080</v>
      </c>
      <c r="D939" s="299" t="s">
        <v>358</v>
      </c>
      <c r="E939" s="331">
        <v>22.84</v>
      </c>
      <c r="F939" s="331"/>
      <c r="G939" s="333">
        <f t="shared" si="16"/>
        <v>8849.1599999999889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6</v>
      </c>
      <c r="C940" s="298">
        <v>46080</v>
      </c>
      <c r="D940" s="299" t="s">
        <v>427</v>
      </c>
      <c r="E940" s="331">
        <v>-88</v>
      </c>
      <c r="F940" s="331"/>
      <c r="G940" s="333">
        <f t="shared" si="16"/>
        <v>8871.9999999999891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291</v>
      </c>
      <c r="B941" s="330">
        <v>38</v>
      </c>
      <c r="C941" s="298">
        <v>46080</v>
      </c>
      <c r="D941" s="299" t="s">
        <v>293</v>
      </c>
      <c r="E941" s="331"/>
      <c r="F941" s="331">
        <v>4278.1499999999996</v>
      </c>
      <c r="G941" s="333">
        <f t="shared" si="16"/>
        <v>8783.9999999999891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6</v>
      </c>
      <c r="C942" s="298">
        <v>46080</v>
      </c>
      <c r="D942" s="299" t="s">
        <v>428</v>
      </c>
      <c r="E942" s="331">
        <v>25.93</v>
      </c>
      <c r="F942" s="331"/>
      <c r="G942" s="333">
        <f t="shared" si="16"/>
        <v>4505.8499999999904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4</v>
      </c>
      <c r="C943" s="298">
        <v>46079</v>
      </c>
      <c r="D943" s="299" t="s">
        <v>310</v>
      </c>
      <c r="E943" s="331">
        <v>29.84</v>
      </c>
      <c r="F943" s="331"/>
      <c r="G943" s="333">
        <f t="shared" si="16"/>
        <v>4531.7799999999907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5</v>
      </c>
      <c r="C944" s="298">
        <v>46079</v>
      </c>
      <c r="D944" s="299" t="s">
        <v>429</v>
      </c>
      <c r="E944" s="331">
        <v>103.25</v>
      </c>
      <c r="F944" s="331"/>
      <c r="G944" s="333">
        <f t="shared" si="16"/>
        <v>4561.6199999999908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8</v>
      </c>
      <c r="C945" s="298">
        <v>46079</v>
      </c>
      <c r="D945" s="299" t="s">
        <v>357</v>
      </c>
      <c r="E945" s="331">
        <v>26.02</v>
      </c>
      <c r="F945" s="331"/>
      <c r="G945" s="333">
        <f t="shared" si="16"/>
        <v>4664.8699999999908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24</v>
      </c>
      <c r="C946" s="298">
        <v>46079</v>
      </c>
      <c r="D946" s="299" t="s">
        <v>860</v>
      </c>
      <c r="E946" s="331">
        <v>84.83</v>
      </c>
      <c r="F946" s="331"/>
      <c r="G946" s="333">
        <f t="shared" si="16"/>
        <v>4690.8899999999912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46079</v>
      </c>
      <c r="D947" s="299" t="s">
        <v>296</v>
      </c>
      <c r="E947" s="331">
        <v>17.87</v>
      </c>
      <c r="F947" s="331"/>
      <c r="G947" s="333">
        <f t="shared" si="16"/>
        <v>4775.7199999999912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5</v>
      </c>
      <c r="C948" s="298">
        <v>46079</v>
      </c>
      <c r="D948" s="299" t="s">
        <v>430</v>
      </c>
      <c r="E948" s="331">
        <v>123.64</v>
      </c>
      <c r="F948" s="331"/>
      <c r="G948" s="333">
        <f t="shared" si="16"/>
        <v>4793.5899999999911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8</v>
      </c>
      <c r="C949" s="298">
        <v>46078</v>
      </c>
      <c r="D949" s="299" t="s">
        <v>319</v>
      </c>
      <c r="E949" s="331">
        <v>18.5</v>
      </c>
      <c r="F949" s="331"/>
      <c r="G949" s="333">
        <f t="shared" si="16"/>
        <v>4917.2299999999914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4</v>
      </c>
      <c r="C950" s="298">
        <v>46078</v>
      </c>
      <c r="D950" s="299" t="s">
        <v>296</v>
      </c>
      <c r="E950" s="331">
        <v>50.96</v>
      </c>
      <c r="F950" s="331"/>
      <c r="G950" s="333">
        <f t="shared" si="16"/>
        <v>4935.7299999999914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8</v>
      </c>
      <c r="C951" s="298">
        <v>46078</v>
      </c>
      <c r="D951" s="299" t="s">
        <v>296</v>
      </c>
      <c r="E951" s="331">
        <v>11.28</v>
      </c>
      <c r="F951" s="331"/>
      <c r="G951" s="333">
        <f t="shared" si="16"/>
        <v>4986.6899999999914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294</v>
      </c>
      <c r="B952" s="330">
        <v>12</v>
      </c>
      <c r="C952" s="298">
        <v>46078</v>
      </c>
      <c r="D952" s="299" t="s">
        <v>314</v>
      </c>
      <c r="E952" s="331">
        <v>204.47</v>
      </c>
      <c r="F952" s="331"/>
      <c r="G952" s="333">
        <f t="shared" si="16"/>
        <v>4997.9699999999912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8</v>
      </c>
      <c r="C953" s="298">
        <v>46078</v>
      </c>
      <c r="D953" s="299" t="s">
        <v>308</v>
      </c>
      <c r="E953" s="331">
        <v>47.99</v>
      </c>
      <c r="F953" s="331"/>
      <c r="G953" s="333">
        <f t="shared" si="16"/>
        <v>5202.4399999999914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1</v>
      </c>
      <c r="C954" s="298">
        <v>46078</v>
      </c>
      <c r="D954" s="299" t="s">
        <v>304</v>
      </c>
      <c r="E954" s="331">
        <v>19.09</v>
      </c>
      <c r="F954" s="331"/>
      <c r="G954" s="333">
        <f t="shared" si="16"/>
        <v>5250.4299999999912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23</v>
      </c>
      <c r="C955" s="298">
        <v>46076</v>
      </c>
      <c r="D955" s="299" t="s">
        <v>67</v>
      </c>
      <c r="E955" s="331">
        <v>650.88</v>
      </c>
      <c r="F955" s="331"/>
      <c r="G955" s="333">
        <f t="shared" si="16"/>
        <v>5269.5199999999913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6</v>
      </c>
      <c r="C956" s="298">
        <v>46076</v>
      </c>
      <c r="D956" s="299" t="s">
        <v>351</v>
      </c>
      <c r="E956" s="331">
        <v>35</v>
      </c>
      <c r="F956" s="331"/>
      <c r="G956" s="333">
        <f t="shared" si="16"/>
        <v>5920.3999999999915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1</v>
      </c>
      <c r="C957" s="298">
        <v>46076</v>
      </c>
      <c r="D957" s="299" t="s">
        <v>306</v>
      </c>
      <c r="E957" s="331">
        <v>128.97999999999999</v>
      </c>
      <c r="F957" s="331"/>
      <c r="G957" s="333">
        <f t="shared" si="16"/>
        <v>5955.3999999999915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1</v>
      </c>
      <c r="C958" s="298">
        <v>46076</v>
      </c>
      <c r="D958" s="299" t="s">
        <v>320</v>
      </c>
      <c r="E958" s="331">
        <v>52.55</v>
      </c>
      <c r="F958" s="331"/>
      <c r="G958" s="333">
        <f t="shared" si="16"/>
        <v>6084.379999999991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3</v>
      </c>
      <c r="C959" s="298">
        <v>46075</v>
      </c>
      <c r="D959" s="299" t="s">
        <v>348</v>
      </c>
      <c r="E959" s="331">
        <v>13.76</v>
      </c>
      <c r="F959" s="331"/>
      <c r="G959" s="333">
        <f t="shared" si="16"/>
        <v>6136.9299999999912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1</v>
      </c>
      <c r="C960" s="298">
        <v>46075</v>
      </c>
      <c r="D960" s="299" t="s">
        <v>311</v>
      </c>
      <c r="E960" s="331">
        <v>187.64</v>
      </c>
      <c r="F960" s="331"/>
      <c r="G960" s="333">
        <f t="shared" si="16"/>
        <v>6150.6899999999914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1</v>
      </c>
      <c r="C961" s="298">
        <v>46074</v>
      </c>
      <c r="D961" s="299" t="s">
        <v>393</v>
      </c>
      <c r="E961" s="331">
        <v>75.78</v>
      </c>
      <c r="F961" s="331"/>
      <c r="G961" s="333">
        <f t="shared" si="16"/>
        <v>6338.3299999999917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46074</v>
      </c>
      <c r="D962" s="299" t="s">
        <v>392</v>
      </c>
      <c r="E962" s="331">
        <v>27.41</v>
      </c>
      <c r="F962" s="331"/>
      <c r="G962" s="333">
        <f t="shared" si="16"/>
        <v>6414.1099999999915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46074</v>
      </c>
      <c r="D963" s="299" t="s">
        <v>431</v>
      </c>
      <c r="E963" s="331">
        <v>32.049999999999997</v>
      </c>
      <c r="F963" s="331"/>
      <c r="G963" s="333">
        <f t="shared" si="16"/>
        <v>6441.5199999999913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46074</v>
      </c>
      <c r="D964" s="299" t="s">
        <v>358</v>
      </c>
      <c r="E964" s="331">
        <v>9.4700000000000006</v>
      </c>
      <c r="F964" s="331"/>
      <c r="G964" s="333">
        <f t="shared" si="16"/>
        <v>6473.5699999999915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46073</v>
      </c>
      <c r="D965" s="299" t="s">
        <v>296</v>
      </c>
      <c r="E965" s="331">
        <v>14.47</v>
      </c>
      <c r="F965" s="331"/>
      <c r="G965" s="333">
        <f t="shared" si="16"/>
        <v>6483.0399999999918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3</v>
      </c>
      <c r="C966" s="298">
        <v>46073</v>
      </c>
      <c r="D966" s="299" t="s">
        <v>355</v>
      </c>
      <c r="E966" s="331">
        <v>11.97</v>
      </c>
      <c r="F966" s="331"/>
      <c r="G966" s="333">
        <f t="shared" si="16"/>
        <v>6497.509999999992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4</v>
      </c>
      <c r="C967" s="298">
        <v>46073</v>
      </c>
      <c r="D967" s="299" t="s">
        <v>355</v>
      </c>
      <c r="E967" s="331">
        <v>59.88</v>
      </c>
      <c r="F967" s="331"/>
      <c r="G967" s="333">
        <f t="shared" si="16"/>
        <v>6509.4799999999923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46073</v>
      </c>
      <c r="D968" s="299" t="s">
        <v>418</v>
      </c>
      <c r="E968" s="331">
        <v>19.57</v>
      </c>
      <c r="F968" s="331"/>
      <c r="G968" s="333">
        <f t="shared" si="16"/>
        <v>6569.3599999999924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294</v>
      </c>
      <c r="B969" s="330">
        <v>22</v>
      </c>
      <c r="C969" s="298">
        <v>46073</v>
      </c>
      <c r="D969" s="299" t="s">
        <v>323</v>
      </c>
      <c r="E969" s="331">
        <v>20.22</v>
      </c>
      <c r="F969" s="331"/>
      <c r="G969" s="333">
        <f t="shared" si="16"/>
        <v>6588.9299999999921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46073</v>
      </c>
      <c r="D970" s="299" t="s">
        <v>358</v>
      </c>
      <c r="E970" s="331">
        <v>5.3</v>
      </c>
      <c r="F970" s="331"/>
      <c r="G970" s="333">
        <f t="shared" si="16"/>
        <v>6609.1499999999924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3</v>
      </c>
      <c r="C971" s="298">
        <v>46073</v>
      </c>
      <c r="D971" s="299" t="s">
        <v>324</v>
      </c>
      <c r="E971" s="331">
        <v>8.1300000000000008</v>
      </c>
      <c r="F971" s="331"/>
      <c r="G971" s="333">
        <f t="shared" si="16"/>
        <v>6614.4499999999925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4</v>
      </c>
      <c r="C972" s="298">
        <v>46073</v>
      </c>
      <c r="D972" s="299" t="s">
        <v>310</v>
      </c>
      <c r="E972" s="331">
        <v>32.43</v>
      </c>
      <c r="F972" s="331"/>
      <c r="G972" s="333">
        <f t="shared" si="16"/>
        <v>6622.5799999999927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8</v>
      </c>
      <c r="C973" s="298">
        <v>46073</v>
      </c>
      <c r="D973" s="299" t="s">
        <v>432</v>
      </c>
      <c r="E973" s="331">
        <v>98.65</v>
      </c>
      <c r="F973" s="331"/>
      <c r="G973" s="333">
        <f t="shared" si="16"/>
        <v>6655.0099999999929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6</v>
      </c>
      <c r="C974" s="298">
        <v>46072</v>
      </c>
      <c r="D974" s="299" t="s">
        <v>300</v>
      </c>
      <c r="E974" s="331">
        <v>30.87</v>
      </c>
      <c r="F974" s="331"/>
      <c r="G974" s="333">
        <f t="shared" si="16"/>
        <v>6753.6599999999926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6</v>
      </c>
      <c r="C975" s="298">
        <v>46072</v>
      </c>
      <c r="D975" s="299" t="s">
        <v>300</v>
      </c>
      <c r="E975" s="331">
        <v>15.96</v>
      </c>
      <c r="F975" s="331"/>
      <c r="G975" s="333">
        <f t="shared" si="16"/>
        <v>6784.5299999999925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46072</v>
      </c>
      <c r="D976" s="299" t="s">
        <v>296</v>
      </c>
      <c r="E976" s="331">
        <v>17.36</v>
      </c>
      <c r="F976" s="331"/>
      <c r="G976" s="333">
        <f t="shared" si="16"/>
        <v>6800.4899999999925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22</v>
      </c>
      <c r="C977" s="298">
        <v>46072</v>
      </c>
      <c r="D977" s="299" t="s">
        <v>328</v>
      </c>
      <c r="E977" s="331">
        <v>7.46</v>
      </c>
      <c r="F977" s="331"/>
      <c r="G977" s="333">
        <f t="shared" si="16"/>
        <v>6817.8499999999922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291</v>
      </c>
      <c r="B978" s="330">
        <v>39</v>
      </c>
      <c r="C978" s="298">
        <v>46072</v>
      </c>
      <c r="D978" s="299" t="s">
        <v>292</v>
      </c>
      <c r="E978" s="331"/>
      <c r="F978" s="331">
        <v>2763.77</v>
      </c>
      <c r="G978" s="333">
        <f t="shared" si="16"/>
        <v>6825.3099999999922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335</v>
      </c>
      <c r="B979" s="330" t="s">
        <v>335</v>
      </c>
      <c r="C979" s="298">
        <v>46071</v>
      </c>
      <c r="D979" s="299" t="s">
        <v>336</v>
      </c>
      <c r="E979" s="331">
        <v>182.55</v>
      </c>
      <c r="F979" s="331"/>
      <c r="G979" s="333">
        <f t="shared" si="16"/>
        <v>4061.5399999999927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294</v>
      </c>
      <c r="B980" s="330">
        <v>15</v>
      </c>
      <c r="C980" s="298">
        <v>46071</v>
      </c>
      <c r="D980" s="299" t="s">
        <v>185</v>
      </c>
      <c r="E980" s="331">
        <v>188.16</v>
      </c>
      <c r="F980" s="331"/>
      <c r="G980" s="333">
        <f t="shared" si="16"/>
        <v>4244.0899999999929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291</v>
      </c>
      <c r="B981" s="330">
        <v>40</v>
      </c>
      <c r="C981" s="298">
        <v>46071</v>
      </c>
      <c r="D981" s="299" t="s">
        <v>316</v>
      </c>
      <c r="E981" s="331"/>
      <c r="F981" s="331">
        <v>1281.58</v>
      </c>
      <c r="G981" s="333">
        <f t="shared" si="16"/>
        <v>4432.2499999999927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6</v>
      </c>
      <c r="C982" s="298">
        <v>46071</v>
      </c>
      <c r="D982" s="299" t="s">
        <v>433</v>
      </c>
      <c r="E982" s="331">
        <v>-146</v>
      </c>
      <c r="F982" s="331"/>
      <c r="G982" s="333">
        <f t="shared" si="16"/>
        <v>3150.6699999999933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46071</v>
      </c>
      <c r="D983" s="299" t="s">
        <v>434</v>
      </c>
      <c r="E983" s="331">
        <v>-13</v>
      </c>
      <c r="F983" s="331"/>
      <c r="G983" s="333">
        <f t="shared" si="16"/>
        <v>3004.6699999999933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335</v>
      </c>
      <c r="B984" s="330" t="s">
        <v>335</v>
      </c>
      <c r="C984" s="298">
        <v>46071</v>
      </c>
      <c r="D984" s="299" t="s">
        <v>460</v>
      </c>
      <c r="E984" s="331"/>
      <c r="F984" s="331">
        <v>191</v>
      </c>
      <c r="G984" s="333">
        <f t="shared" si="16"/>
        <v>2991.6699999999933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46071</v>
      </c>
      <c r="D985" s="299" t="s">
        <v>300</v>
      </c>
      <c r="E985" s="331">
        <v>43.63</v>
      </c>
      <c r="F985" s="331"/>
      <c r="G985" s="333">
        <f t="shared" si="16"/>
        <v>2800.6699999999933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6</v>
      </c>
      <c r="C986" s="298">
        <v>46071</v>
      </c>
      <c r="D986" s="299" t="s">
        <v>300</v>
      </c>
      <c r="E986" s="331">
        <v>10.64</v>
      </c>
      <c r="F986" s="331"/>
      <c r="G986" s="333">
        <f t="shared" si="16"/>
        <v>2844.2999999999934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8</v>
      </c>
      <c r="C987" s="298">
        <v>46071</v>
      </c>
      <c r="D987" s="299" t="s">
        <v>296</v>
      </c>
      <c r="E987" s="331">
        <v>14.87</v>
      </c>
      <c r="F987" s="331"/>
      <c r="G987" s="333">
        <f t="shared" si="16"/>
        <v>2854.9399999999932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46071</v>
      </c>
      <c r="D988" s="299" t="s">
        <v>295</v>
      </c>
      <c r="E988" s="331">
        <v>12.99</v>
      </c>
      <c r="F988" s="331"/>
      <c r="G988" s="333">
        <f t="shared" si="16"/>
        <v>2869.8099999999931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4</v>
      </c>
      <c r="C989" s="298">
        <v>46071</v>
      </c>
      <c r="D989" s="299" t="s">
        <v>295</v>
      </c>
      <c r="E989" s="331">
        <v>29.47</v>
      </c>
      <c r="F989" s="331"/>
      <c r="G989" s="333">
        <f t="shared" si="16"/>
        <v>2882.7999999999929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22</v>
      </c>
      <c r="C990" s="298">
        <v>46071</v>
      </c>
      <c r="D990" s="299" t="s">
        <v>401</v>
      </c>
      <c r="E990" s="331">
        <v>13.84</v>
      </c>
      <c r="F990" s="331"/>
      <c r="G990" s="333">
        <f t="shared" si="16"/>
        <v>2912.2699999999927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46071</v>
      </c>
      <c r="D991" s="299" t="s">
        <v>435</v>
      </c>
      <c r="E991" s="331">
        <v>64.569999999999993</v>
      </c>
      <c r="F991" s="331"/>
      <c r="G991" s="333">
        <f t="shared" si="16"/>
        <v>2926.1099999999929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21</v>
      </c>
      <c r="C992" s="298">
        <v>46070</v>
      </c>
      <c r="D992" s="299" t="s">
        <v>194</v>
      </c>
      <c r="E992" s="331">
        <v>81</v>
      </c>
      <c r="F992" s="331"/>
      <c r="G992" s="333">
        <f t="shared" si="16"/>
        <v>2990.679999999993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46070</v>
      </c>
      <c r="D993" s="299" t="s">
        <v>384</v>
      </c>
      <c r="E993" s="331">
        <v>81.41</v>
      </c>
      <c r="F993" s="331"/>
      <c r="G993" s="333">
        <f t="shared" si="16"/>
        <v>3071.679999999993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46070</v>
      </c>
      <c r="D994" s="299" t="s">
        <v>300</v>
      </c>
      <c r="E994" s="331">
        <v>113.74</v>
      </c>
      <c r="F994" s="331"/>
      <c r="G994" s="333">
        <f t="shared" si="16"/>
        <v>3153.0899999999929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294</v>
      </c>
      <c r="B995" s="330">
        <v>43</v>
      </c>
      <c r="C995" s="298">
        <v>46070</v>
      </c>
      <c r="D995" s="299" t="s">
        <v>333</v>
      </c>
      <c r="E995" s="331">
        <v>29.8</v>
      </c>
      <c r="F995" s="331"/>
      <c r="G995" s="333">
        <f t="shared" si="16"/>
        <v>3266.8299999999927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294</v>
      </c>
      <c r="B996" s="330">
        <v>42</v>
      </c>
      <c r="C996" s="298">
        <v>46070</v>
      </c>
      <c r="D996" s="299" t="s">
        <v>333</v>
      </c>
      <c r="E996" s="331">
        <v>37.25</v>
      </c>
      <c r="F996" s="331"/>
      <c r="G996" s="333">
        <f t="shared" si="16"/>
        <v>3296.6299999999928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46070</v>
      </c>
      <c r="D997" s="299" t="s">
        <v>424</v>
      </c>
      <c r="E997" s="331">
        <v>7.97</v>
      </c>
      <c r="F997" s="331"/>
      <c r="G997" s="333">
        <f t="shared" si="16"/>
        <v>3333.8799999999928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17</v>
      </c>
      <c r="C998" s="298">
        <v>46070</v>
      </c>
      <c r="D998" s="299" t="s">
        <v>188</v>
      </c>
      <c r="E998" s="331">
        <v>42.65</v>
      </c>
      <c r="F998" s="331"/>
      <c r="G998" s="333">
        <f t="shared" si="16"/>
        <v>3341.8499999999926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6</v>
      </c>
      <c r="C999" s="298">
        <v>46070</v>
      </c>
      <c r="D999" s="299" t="s">
        <v>436</v>
      </c>
      <c r="E999" s="331">
        <v>40</v>
      </c>
      <c r="F999" s="331"/>
      <c r="G999" s="333">
        <f t="shared" si="16"/>
        <v>3384.4999999999927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11</v>
      </c>
      <c r="C1000" s="298">
        <v>46070</v>
      </c>
      <c r="D1000" s="299" t="s">
        <v>178</v>
      </c>
      <c r="E1000" s="331">
        <v>480.91</v>
      </c>
      <c r="F1000" s="331"/>
      <c r="G1000" s="333">
        <f t="shared" si="16"/>
        <v>3424.4999999999927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294</v>
      </c>
      <c r="B1001" s="330">
        <v>23</v>
      </c>
      <c r="C1001" s="298">
        <v>46070</v>
      </c>
      <c r="D1001" s="299" t="s">
        <v>63</v>
      </c>
      <c r="E1001" s="331">
        <v>529.46</v>
      </c>
      <c r="F1001" s="331"/>
      <c r="G1001" s="333">
        <f t="shared" si="16"/>
        <v>3905.4099999999926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46069</v>
      </c>
      <c r="D1002" s="299" t="s">
        <v>324</v>
      </c>
      <c r="E1002" s="331">
        <v>16.079999999999998</v>
      </c>
      <c r="F1002" s="331"/>
      <c r="G1002" s="333">
        <f t="shared" si="16"/>
        <v>4434.8699999999926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6</v>
      </c>
      <c r="C1003" s="298">
        <v>46069</v>
      </c>
      <c r="D1003" s="299" t="s">
        <v>300</v>
      </c>
      <c r="E1003" s="331">
        <v>21.17</v>
      </c>
      <c r="F1003" s="331"/>
      <c r="G1003" s="333">
        <f t="shared" si="16"/>
        <v>4450.9499999999925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6</v>
      </c>
      <c r="C1004" s="298">
        <v>46069</v>
      </c>
      <c r="D1004" s="299" t="s">
        <v>300</v>
      </c>
      <c r="E1004" s="331">
        <v>17.03</v>
      </c>
      <c r="F1004" s="331"/>
      <c r="G1004" s="333">
        <f t="shared" si="16"/>
        <v>4472.1199999999926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46069</v>
      </c>
      <c r="D1005" s="299" t="s">
        <v>296</v>
      </c>
      <c r="E1005" s="331">
        <v>18.309999999999999</v>
      </c>
      <c r="F1005" s="331"/>
      <c r="G1005" s="333">
        <f t="shared" si="16"/>
        <v>4489.1499999999924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2</v>
      </c>
      <c r="C1006" s="298">
        <v>46069</v>
      </c>
      <c r="D1006" s="299" t="s">
        <v>301</v>
      </c>
      <c r="E1006" s="331">
        <v>19.3</v>
      </c>
      <c r="F1006" s="331"/>
      <c r="G1006" s="333">
        <f t="shared" si="16"/>
        <v>4507.4599999999928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6</v>
      </c>
      <c r="C1007" s="298">
        <v>46069</v>
      </c>
      <c r="D1007" s="299" t="s">
        <v>397</v>
      </c>
      <c r="E1007" s="331">
        <v>24.67</v>
      </c>
      <c r="F1007" s="331"/>
      <c r="G1007" s="333">
        <f t="shared" si="16"/>
        <v>4526.7599999999929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287</v>
      </c>
      <c r="B1008" s="330" t="s">
        <v>287</v>
      </c>
      <c r="C1008" s="298">
        <v>46069</v>
      </c>
      <c r="D1008" s="299" t="s">
        <v>397</v>
      </c>
      <c r="E1008" s="331">
        <v>152.41999999999999</v>
      </c>
      <c r="F1008" s="331">
        <v>152.41999999999999</v>
      </c>
      <c r="G1008" s="333">
        <f t="shared" si="16"/>
        <v>4551.429999999993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6</v>
      </c>
      <c r="C1009" s="298">
        <v>46068</v>
      </c>
      <c r="D1009" s="299" t="s">
        <v>437</v>
      </c>
      <c r="E1009" s="331">
        <v>233.83</v>
      </c>
      <c r="F1009" s="331"/>
      <c r="G1009" s="333">
        <f t="shared" si="16"/>
        <v>4551.429999999993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46068</v>
      </c>
      <c r="D1010" s="299" t="s">
        <v>326</v>
      </c>
      <c r="E1010" s="331">
        <v>50.87</v>
      </c>
      <c r="F1010" s="331"/>
      <c r="G1010" s="333">
        <f t="shared" si="16"/>
        <v>4785.2599999999929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46068</v>
      </c>
      <c r="D1011" s="299" t="s">
        <v>438</v>
      </c>
      <c r="E1011" s="331">
        <v>16</v>
      </c>
      <c r="F1011" s="331"/>
      <c r="G1011" s="333">
        <f t="shared" si="16"/>
        <v>4836.1299999999928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46068</v>
      </c>
      <c r="D1012" s="299" t="s">
        <v>353</v>
      </c>
      <c r="E1012" s="331">
        <v>30</v>
      </c>
      <c r="F1012" s="331"/>
      <c r="G1012" s="333">
        <f t="shared" si="16"/>
        <v>4852.1299999999928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6</v>
      </c>
      <c r="C1013" s="298">
        <v>46068</v>
      </c>
      <c r="D1013" s="299" t="s">
        <v>306</v>
      </c>
      <c r="E1013" s="331">
        <v>76</v>
      </c>
      <c r="F1013" s="331"/>
      <c r="G1013" s="333">
        <f t="shared" si="16"/>
        <v>4882.1299999999928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3</v>
      </c>
      <c r="C1014" s="298">
        <v>46068</v>
      </c>
      <c r="D1014" s="299" t="s">
        <v>348</v>
      </c>
      <c r="E1014" s="331">
        <v>3.59</v>
      </c>
      <c r="F1014" s="331"/>
      <c r="G1014" s="333">
        <f t="shared" si="16"/>
        <v>4958.1299999999928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6</v>
      </c>
      <c r="C1015" s="298">
        <v>46068</v>
      </c>
      <c r="D1015" s="299" t="s">
        <v>439</v>
      </c>
      <c r="E1015" s="331">
        <v>70</v>
      </c>
      <c r="F1015" s="331"/>
      <c r="G1015" s="333">
        <f t="shared" si="16"/>
        <v>4961.719999999993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8</v>
      </c>
      <c r="C1016" s="298">
        <v>46068</v>
      </c>
      <c r="D1016" s="299" t="s">
        <v>440</v>
      </c>
      <c r="E1016" s="331">
        <v>175</v>
      </c>
      <c r="F1016" s="331"/>
      <c r="G1016" s="333">
        <f t="shared" si="16"/>
        <v>5031.719999999993</v>
      </c>
      <c r="H1016" s="334" t="s">
        <v>298</v>
      </c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8</v>
      </c>
      <c r="C1017" s="298">
        <v>46067</v>
      </c>
      <c r="D1017" s="299" t="s">
        <v>319</v>
      </c>
      <c r="E1017" s="331">
        <v>13.09</v>
      </c>
      <c r="F1017" s="331"/>
      <c r="G1017" s="333">
        <f t="shared" si="16"/>
        <v>5206.719999999993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3</v>
      </c>
      <c r="C1018" s="298">
        <v>46067</v>
      </c>
      <c r="D1018" s="299" t="s">
        <v>296</v>
      </c>
      <c r="E1018" s="331">
        <v>7.56</v>
      </c>
      <c r="F1018" s="331"/>
      <c r="G1018" s="333">
        <f t="shared" si="16"/>
        <v>5219.8099999999931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4</v>
      </c>
      <c r="C1019" s="298">
        <v>46067</v>
      </c>
      <c r="D1019" s="299" t="s">
        <v>296</v>
      </c>
      <c r="E1019" s="331">
        <v>32.409999999999997</v>
      </c>
      <c r="F1019" s="331"/>
      <c r="G1019" s="333">
        <f t="shared" si="16"/>
        <v>5227.3699999999935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5</v>
      </c>
      <c r="C1020" s="298">
        <v>46067</v>
      </c>
      <c r="D1020" s="299" t="s">
        <v>441</v>
      </c>
      <c r="E1020" s="331">
        <v>400</v>
      </c>
      <c r="F1020" s="331"/>
      <c r="G1020" s="333">
        <f t="shared" si="16"/>
        <v>5259.7799999999934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8</v>
      </c>
      <c r="C1021" s="298">
        <v>46066</v>
      </c>
      <c r="D1021" s="299" t="s">
        <v>319</v>
      </c>
      <c r="E1021" s="331">
        <v>41.51</v>
      </c>
      <c r="F1021" s="331"/>
      <c r="G1021" s="333">
        <f t="shared" si="16"/>
        <v>5659.7799999999934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4</v>
      </c>
      <c r="C1022" s="298">
        <v>46066</v>
      </c>
      <c r="D1022" s="299" t="s">
        <v>296</v>
      </c>
      <c r="E1022" s="331">
        <v>21.55</v>
      </c>
      <c r="F1022" s="331"/>
      <c r="G1022" s="333">
        <f t="shared" si="16"/>
        <v>5701.2899999999936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2</v>
      </c>
      <c r="C1023" s="298">
        <v>46066</v>
      </c>
      <c r="D1023" s="299" t="s">
        <v>358</v>
      </c>
      <c r="E1023" s="331">
        <v>12.45</v>
      </c>
      <c r="F1023" s="331"/>
      <c r="G1023" s="333">
        <f t="shared" si="16"/>
        <v>5722.8399999999938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287</v>
      </c>
      <c r="B1024" s="330" t="s">
        <v>287</v>
      </c>
      <c r="C1024" s="298">
        <v>46066</v>
      </c>
      <c r="D1024" s="299" t="s">
        <v>397</v>
      </c>
      <c r="E1024" s="331">
        <v>91.38</v>
      </c>
      <c r="F1024" s="331">
        <v>91.38</v>
      </c>
      <c r="G1024" s="333">
        <f t="shared" si="16"/>
        <v>5735.2899999999936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1</v>
      </c>
      <c r="C1025" s="298">
        <v>46066</v>
      </c>
      <c r="D1025" s="299" t="s">
        <v>311</v>
      </c>
      <c r="E1025" s="331">
        <v>16.48</v>
      </c>
      <c r="F1025" s="331"/>
      <c r="G1025" s="333">
        <f t="shared" si="16"/>
        <v>5735.2899999999936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1</v>
      </c>
      <c r="C1026" s="298">
        <v>46066</v>
      </c>
      <c r="D1026" s="299" t="s">
        <v>428</v>
      </c>
      <c r="E1026" s="331">
        <v>12.76</v>
      </c>
      <c r="F1026" s="331"/>
      <c r="G1026" s="333">
        <f t="shared" si="16"/>
        <v>5751.7699999999932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4</v>
      </c>
      <c r="C1027" s="298">
        <v>46066</v>
      </c>
      <c r="D1027" s="299" t="s">
        <v>329</v>
      </c>
      <c r="E1027" s="331">
        <v>37.9</v>
      </c>
      <c r="F1027" s="331"/>
      <c r="G1027" s="333">
        <f t="shared" si="16"/>
        <v>5764.5299999999934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291</v>
      </c>
      <c r="B1028" s="330">
        <v>40</v>
      </c>
      <c r="C1028" s="298">
        <v>46066</v>
      </c>
      <c r="D1028" s="299" t="s">
        <v>316</v>
      </c>
      <c r="E1028" s="331"/>
      <c r="F1028" s="331">
        <v>427.18</v>
      </c>
      <c r="G1028" s="333">
        <f t="shared" si="16"/>
        <v>5802.429999999993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291</v>
      </c>
      <c r="B1029" s="330">
        <v>38</v>
      </c>
      <c r="C1029" s="298">
        <v>46066</v>
      </c>
      <c r="D1029" s="299" t="s">
        <v>293</v>
      </c>
      <c r="E1029" s="331"/>
      <c r="F1029" s="331">
        <v>4278.16</v>
      </c>
      <c r="G1029" s="333">
        <f t="shared" si="16"/>
        <v>5375.2499999999927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8</v>
      </c>
      <c r="C1030" s="298">
        <v>46065</v>
      </c>
      <c r="D1030" s="299" t="s">
        <v>357</v>
      </c>
      <c r="E1030" s="331">
        <v>111.36</v>
      </c>
      <c r="F1030" s="331"/>
      <c r="G1030" s="333">
        <f t="shared" si="16"/>
        <v>1097.0899999999931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6</v>
      </c>
      <c r="C1031" s="298">
        <v>46065</v>
      </c>
      <c r="D1031" s="299" t="s">
        <v>442</v>
      </c>
      <c r="E1031" s="331">
        <v>16</v>
      </c>
      <c r="F1031" s="331"/>
      <c r="G1031" s="333">
        <f t="shared" si="16"/>
        <v>1208.449999999993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6</v>
      </c>
      <c r="C1032" s="298">
        <v>46065</v>
      </c>
      <c r="D1032" s="299" t="s">
        <v>300</v>
      </c>
      <c r="E1032" s="331">
        <v>29.81</v>
      </c>
      <c r="F1032" s="331"/>
      <c r="G1032" s="333">
        <f t="shared" si="16"/>
        <v>1224.449999999993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294</v>
      </c>
      <c r="B1033" s="330">
        <v>19</v>
      </c>
      <c r="C1033" s="298">
        <v>46065</v>
      </c>
      <c r="D1033" s="299" t="s">
        <v>191</v>
      </c>
      <c r="E1033" s="331">
        <v>200</v>
      </c>
      <c r="F1033" s="331"/>
      <c r="G1033" s="333">
        <f t="shared" si="16"/>
        <v>1254.2599999999929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46065</v>
      </c>
      <c r="D1034" s="299" t="s">
        <v>296</v>
      </c>
      <c r="E1034" s="331">
        <v>7.56</v>
      </c>
      <c r="F1034" s="331"/>
      <c r="G1034" s="333">
        <f t="shared" si="16"/>
        <v>1454.2599999999929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4</v>
      </c>
      <c r="C1035" s="298">
        <v>46065</v>
      </c>
      <c r="D1035" s="299" t="s">
        <v>296</v>
      </c>
      <c r="E1035" s="331">
        <v>65.78</v>
      </c>
      <c r="F1035" s="331"/>
      <c r="G1035" s="333">
        <f t="shared" si="16"/>
        <v>1461.8199999999929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3</v>
      </c>
      <c r="C1036" s="298">
        <v>46065</v>
      </c>
      <c r="D1036" s="299" t="s">
        <v>296</v>
      </c>
      <c r="E1036" s="331">
        <v>3.93</v>
      </c>
      <c r="F1036" s="331"/>
      <c r="G1036" s="333">
        <f t="shared" si="16"/>
        <v>1527.5999999999929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7</v>
      </c>
      <c r="C1037" s="298">
        <v>46065</v>
      </c>
      <c r="D1037" s="299" t="s">
        <v>443</v>
      </c>
      <c r="E1037" s="331">
        <v>564.83000000000004</v>
      </c>
      <c r="F1037" s="331"/>
      <c r="G1037" s="333">
        <f t="shared" si="16"/>
        <v>1531.5299999999929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7</v>
      </c>
      <c r="C1038" s="298">
        <v>46065</v>
      </c>
      <c r="D1038" s="299" t="s">
        <v>444</v>
      </c>
      <c r="E1038" s="331">
        <v>70.180000000000007</v>
      </c>
      <c r="F1038" s="331"/>
      <c r="G1038" s="333">
        <f t="shared" si="16"/>
        <v>2096.3599999999929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6</v>
      </c>
      <c r="C1039" s="298">
        <v>46065</v>
      </c>
      <c r="D1039" s="299" t="s">
        <v>445</v>
      </c>
      <c r="E1039" s="331">
        <v>2.66</v>
      </c>
      <c r="F1039" s="331"/>
      <c r="G1039" s="333">
        <f t="shared" si="16"/>
        <v>2166.5399999999927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5</v>
      </c>
      <c r="C1040" s="298">
        <v>46064</v>
      </c>
      <c r="D1040" s="299" t="s">
        <v>429</v>
      </c>
      <c r="E1040" s="331">
        <v>103.25</v>
      </c>
      <c r="F1040" s="331"/>
      <c r="G1040" s="333">
        <f t="shared" si="16"/>
        <v>2169.1999999999925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4</v>
      </c>
      <c r="C1041" s="298">
        <v>46064</v>
      </c>
      <c r="D1041" s="299" t="s">
        <v>363</v>
      </c>
      <c r="E1041" s="331">
        <v>30.39</v>
      </c>
      <c r="F1041" s="331"/>
      <c r="G1041" s="333">
        <f t="shared" si="16"/>
        <v>2272.4499999999925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46064</v>
      </c>
      <c r="D1042" s="299" t="s">
        <v>296</v>
      </c>
      <c r="E1042" s="331">
        <v>9.92</v>
      </c>
      <c r="F1042" s="331"/>
      <c r="G1042" s="333">
        <f t="shared" si="16"/>
        <v>2302.8399999999924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3</v>
      </c>
      <c r="C1043" s="298">
        <v>46064</v>
      </c>
      <c r="D1043" s="299" t="s">
        <v>295</v>
      </c>
      <c r="E1043" s="331">
        <v>3.49</v>
      </c>
      <c r="F1043" s="331"/>
      <c r="G1043" s="333">
        <f t="shared" si="16"/>
        <v>2312.7599999999925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294</v>
      </c>
      <c r="B1044" s="330">
        <v>22</v>
      </c>
      <c r="C1044" s="298">
        <v>46064</v>
      </c>
      <c r="D1044" s="299" t="s">
        <v>352</v>
      </c>
      <c r="E1044" s="331">
        <v>19.16</v>
      </c>
      <c r="F1044" s="331"/>
      <c r="G1044" s="333">
        <f t="shared" si="16"/>
        <v>2316.2499999999923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6</v>
      </c>
      <c r="C1045" s="298">
        <v>46063</v>
      </c>
      <c r="D1045" s="299" t="s">
        <v>412</v>
      </c>
      <c r="E1045" s="331">
        <v>-8</v>
      </c>
      <c r="F1045" s="331"/>
      <c r="G1045" s="333">
        <f t="shared" si="16"/>
        <v>2335.4099999999921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6</v>
      </c>
      <c r="C1046" s="298">
        <v>46063</v>
      </c>
      <c r="D1046" s="299" t="s">
        <v>446</v>
      </c>
      <c r="E1046" s="331">
        <v>-0.04</v>
      </c>
      <c r="F1046" s="331"/>
      <c r="G1046" s="333">
        <f t="shared" si="16"/>
        <v>2327.4099999999921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335</v>
      </c>
      <c r="B1047" s="330" t="s">
        <v>335</v>
      </c>
      <c r="C1047" s="298">
        <v>46063</v>
      </c>
      <c r="D1047" s="299" t="s">
        <v>447</v>
      </c>
      <c r="E1047" s="331">
        <v>65.78</v>
      </c>
      <c r="F1047" s="331"/>
      <c r="G1047" s="333">
        <f t="shared" si="16"/>
        <v>2327.3699999999922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294</v>
      </c>
      <c r="B1048" s="330">
        <v>13</v>
      </c>
      <c r="C1048" s="298">
        <v>46063</v>
      </c>
      <c r="D1048" s="299" t="s">
        <v>182</v>
      </c>
      <c r="E1048" s="331">
        <v>159.35</v>
      </c>
      <c r="F1048" s="331"/>
      <c r="G1048" s="333">
        <f t="shared" si="16"/>
        <v>2393.1499999999924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46063</v>
      </c>
      <c r="D1049" s="299" t="s">
        <v>296</v>
      </c>
      <c r="E1049" s="331">
        <v>16.29</v>
      </c>
      <c r="F1049" s="331"/>
      <c r="G1049" s="333">
        <f t="shared" si="16"/>
        <v>2552.4999999999923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1</v>
      </c>
      <c r="C1050" s="298">
        <v>46063</v>
      </c>
      <c r="D1050" s="299" t="s">
        <v>311</v>
      </c>
      <c r="E1050" s="331">
        <v>19.329999999999998</v>
      </c>
      <c r="F1050" s="331"/>
      <c r="G1050" s="333">
        <f t="shared" si="16"/>
        <v>2568.7899999999922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3</v>
      </c>
      <c r="C1051" s="298">
        <v>46062</v>
      </c>
      <c r="D1051" s="299" t="s">
        <v>448</v>
      </c>
      <c r="E1051" s="331">
        <v>8.61</v>
      </c>
      <c r="F1051" s="331"/>
      <c r="G1051" s="333">
        <f t="shared" ref="G1051:G1296" si="17">G1052-E1051+F1051</f>
        <v>2588.1199999999922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46062</v>
      </c>
      <c r="D1052" s="299" t="s">
        <v>296</v>
      </c>
      <c r="E1052" s="331">
        <v>13.41</v>
      </c>
      <c r="F1052" s="331"/>
      <c r="G1052" s="333">
        <f t="shared" si="17"/>
        <v>2596.7299999999923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18</v>
      </c>
      <c r="C1053" s="298">
        <v>46062</v>
      </c>
      <c r="D1053" s="299" t="s">
        <v>361</v>
      </c>
      <c r="E1053" s="331">
        <v>400</v>
      </c>
      <c r="F1053" s="331"/>
      <c r="G1053" s="333">
        <f t="shared" si="17"/>
        <v>2610.1399999999921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9</v>
      </c>
      <c r="C1054" s="298">
        <v>46062</v>
      </c>
      <c r="D1054" s="299" t="s">
        <v>58</v>
      </c>
      <c r="E1054" s="331">
        <v>1281.53</v>
      </c>
      <c r="F1054" s="331"/>
      <c r="G1054" s="333">
        <f t="shared" si="17"/>
        <v>3010.1399999999921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5</v>
      </c>
      <c r="C1055" s="298">
        <v>46062</v>
      </c>
      <c r="D1055" s="299" t="s">
        <v>449</v>
      </c>
      <c r="E1055" s="331">
        <v>50</v>
      </c>
      <c r="F1055" s="331"/>
      <c r="G1055" s="333">
        <f t="shared" si="17"/>
        <v>4291.6699999999919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46062</v>
      </c>
      <c r="D1056" s="299" t="s">
        <v>450</v>
      </c>
      <c r="E1056" s="331">
        <v>12.1</v>
      </c>
      <c r="F1056" s="331"/>
      <c r="G1056" s="333">
        <f t="shared" si="17"/>
        <v>4341.6699999999919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1</v>
      </c>
      <c r="C1057" s="298">
        <v>46061</v>
      </c>
      <c r="D1057" s="299" t="s">
        <v>306</v>
      </c>
      <c r="E1057" s="331">
        <v>72.099999999999994</v>
      </c>
      <c r="F1057" s="331"/>
      <c r="G1057" s="333">
        <f t="shared" si="17"/>
        <v>4353.7699999999923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8</v>
      </c>
      <c r="C1058" s="298">
        <v>46061</v>
      </c>
      <c r="D1058" s="299" t="s">
        <v>319</v>
      </c>
      <c r="E1058" s="331">
        <v>30.25</v>
      </c>
      <c r="F1058" s="331"/>
      <c r="G1058" s="333">
        <f t="shared" si="17"/>
        <v>4425.8699999999926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3</v>
      </c>
      <c r="C1059" s="298">
        <v>46061</v>
      </c>
      <c r="D1059" s="299" t="s">
        <v>296</v>
      </c>
      <c r="E1059" s="331">
        <v>3.72</v>
      </c>
      <c r="F1059" s="331"/>
      <c r="G1059" s="333">
        <f t="shared" si="17"/>
        <v>4456.1199999999926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4</v>
      </c>
      <c r="C1060" s="298">
        <v>46061</v>
      </c>
      <c r="D1060" s="299" t="s">
        <v>296</v>
      </c>
      <c r="E1060" s="331">
        <v>41.6</v>
      </c>
      <c r="F1060" s="331"/>
      <c r="G1060" s="333">
        <f t="shared" si="17"/>
        <v>4459.8399999999929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3</v>
      </c>
      <c r="C1061" s="298">
        <v>46061</v>
      </c>
      <c r="D1061" s="299" t="s">
        <v>451</v>
      </c>
      <c r="E1061" s="331">
        <v>1</v>
      </c>
      <c r="F1061" s="331"/>
      <c r="G1061" s="333">
        <f t="shared" si="17"/>
        <v>4501.4399999999932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46061</v>
      </c>
      <c r="D1062" s="299" t="s">
        <v>358</v>
      </c>
      <c r="E1062" s="331">
        <v>10.17</v>
      </c>
      <c r="F1062" s="331"/>
      <c r="G1062" s="333">
        <f t="shared" si="17"/>
        <v>4502.4399999999932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287</v>
      </c>
      <c r="B1063" s="330" t="s">
        <v>287</v>
      </c>
      <c r="C1063" s="298">
        <v>46060</v>
      </c>
      <c r="D1063" s="299" t="s">
        <v>452</v>
      </c>
      <c r="E1063" s="331">
        <v>367.77</v>
      </c>
      <c r="F1063" s="331">
        <v>367.77</v>
      </c>
      <c r="G1063" s="333">
        <f t="shared" si="17"/>
        <v>4512.6099999999933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4</v>
      </c>
      <c r="C1064" s="298">
        <v>46060</v>
      </c>
      <c r="D1064" s="299" t="s">
        <v>310</v>
      </c>
      <c r="E1064" s="331">
        <v>32.36</v>
      </c>
      <c r="F1064" s="331"/>
      <c r="G1064" s="333">
        <f t="shared" si="17"/>
        <v>4512.6099999999933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6</v>
      </c>
      <c r="C1065" s="298">
        <v>46060</v>
      </c>
      <c r="D1065" s="299" t="s">
        <v>453</v>
      </c>
      <c r="E1065" s="331">
        <v>41.39</v>
      </c>
      <c r="F1065" s="331"/>
      <c r="G1065" s="333">
        <f t="shared" si="17"/>
        <v>4544.969999999993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1</v>
      </c>
      <c r="C1066" s="298">
        <v>46060</v>
      </c>
      <c r="D1066" s="299" t="s">
        <v>445</v>
      </c>
      <c r="E1066" s="331">
        <v>35.770000000000003</v>
      </c>
      <c r="F1066" s="331"/>
      <c r="G1066" s="333">
        <f t="shared" si="17"/>
        <v>4586.3599999999933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3</v>
      </c>
      <c r="C1067" s="298">
        <v>46060</v>
      </c>
      <c r="D1067" s="299" t="s">
        <v>348</v>
      </c>
      <c r="E1067" s="331">
        <v>25</v>
      </c>
      <c r="F1067" s="331"/>
      <c r="G1067" s="333">
        <f t="shared" si="17"/>
        <v>4622.1299999999937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8</v>
      </c>
      <c r="C1068" s="298">
        <v>46060</v>
      </c>
      <c r="D1068" s="299" t="s">
        <v>296</v>
      </c>
      <c r="E1068" s="331">
        <v>6.69</v>
      </c>
      <c r="F1068" s="331"/>
      <c r="G1068" s="333">
        <f t="shared" si="17"/>
        <v>4647.1299999999937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4</v>
      </c>
      <c r="C1069" s="298">
        <v>46060</v>
      </c>
      <c r="D1069" s="299" t="s">
        <v>296</v>
      </c>
      <c r="E1069" s="331">
        <v>47.85</v>
      </c>
      <c r="F1069" s="331"/>
      <c r="G1069" s="333">
        <f t="shared" si="17"/>
        <v>4653.8199999999933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46059</v>
      </c>
      <c r="D1070" s="299" t="s">
        <v>301</v>
      </c>
      <c r="E1070" s="331">
        <v>20</v>
      </c>
      <c r="F1070" s="331"/>
      <c r="G1070" s="333">
        <f t="shared" si="17"/>
        <v>4701.6699999999937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291</v>
      </c>
      <c r="B1071" s="330">
        <v>40</v>
      </c>
      <c r="C1071" s="298">
        <v>46059</v>
      </c>
      <c r="D1071" s="299" t="s">
        <v>316</v>
      </c>
      <c r="E1071" s="331"/>
      <c r="F1071" s="331">
        <v>822.99</v>
      </c>
      <c r="G1071" s="333">
        <f t="shared" si="17"/>
        <v>4721.6699999999937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14</v>
      </c>
      <c r="C1072" s="298">
        <v>46059</v>
      </c>
      <c r="D1072" s="299" t="s">
        <v>366</v>
      </c>
      <c r="E1072" s="331">
        <v>66.67</v>
      </c>
      <c r="F1072" s="331"/>
      <c r="G1072" s="333">
        <f t="shared" si="17"/>
        <v>3898.6799999999935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2</v>
      </c>
      <c r="C1073" s="298">
        <v>46059</v>
      </c>
      <c r="D1073" s="299" t="s">
        <v>296</v>
      </c>
      <c r="E1073" s="331">
        <v>9.35</v>
      </c>
      <c r="F1073" s="331"/>
      <c r="G1073" s="333">
        <f t="shared" si="17"/>
        <v>3965.3499999999935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4</v>
      </c>
      <c r="C1074" s="298">
        <v>46059</v>
      </c>
      <c r="D1074" s="299" t="s">
        <v>296</v>
      </c>
      <c r="E1074" s="331">
        <v>45.81</v>
      </c>
      <c r="F1074" s="331"/>
      <c r="G1074" s="333">
        <f t="shared" si="17"/>
        <v>3974.6999999999935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46059</v>
      </c>
      <c r="D1075" s="299" t="s">
        <v>353</v>
      </c>
      <c r="E1075" s="331">
        <v>22.98</v>
      </c>
      <c r="F1075" s="331"/>
      <c r="G1075" s="333">
        <f t="shared" si="17"/>
        <v>4020.5099999999934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46059</v>
      </c>
      <c r="D1076" s="299" t="s">
        <v>301</v>
      </c>
      <c r="E1076" s="331">
        <v>46.5</v>
      </c>
      <c r="F1076" s="331"/>
      <c r="G1076" s="333">
        <f t="shared" si="17"/>
        <v>4043.4899999999934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46059</v>
      </c>
      <c r="D1077" s="299" t="s">
        <v>358</v>
      </c>
      <c r="E1077" s="331">
        <v>10.17</v>
      </c>
      <c r="F1077" s="331"/>
      <c r="G1077" s="333">
        <f t="shared" si="17"/>
        <v>4089.9899999999934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8</v>
      </c>
      <c r="C1078" s="298">
        <v>46059</v>
      </c>
      <c r="D1078" s="299" t="s">
        <v>435</v>
      </c>
      <c r="E1078" s="331">
        <v>81.2</v>
      </c>
      <c r="F1078" s="331"/>
      <c r="G1078" s="333">
        <f t="shared" si="17"/>
        <v>4100.1599999999935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2</v>
      </c>
      <c r="C1079" s="298">
        <v>46058</v>
      </c>
      <c r="D1079" s="299" t="s">
        <v>301</v>
      </c>
      <c r="E1079" s="331">
        <v>21</v>
      </c>
      <c r="F1079" s="331"/>
      <c r="G1079" s="333">
        <f t="shared" si="17"/>
        <v>4181.3599999999933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291</v>
      </c>
      <c r="B1080" s="330">
        <v>39</v>
      </c>
      <c r="C1080" s="298">
        <v>46058</v>
      </c>
      <c r="D1080" s="299" t="s">
        <v>292</v>
      </c>
      <c r="E1080" s="331"/>
      <c r="F1080" s="331">
        <v>2763.79</v>
      </c>
      <c r="G1080" s="333">
        <f t="shared" si="17"/>
        <v>4202.3599999999933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8</v>
      </c>
      <c r="C1081" s="298">
        <v>46058</v>
      </c>
      <c r="D1081" s="299" t="s">
        <v>357</v>
      </c>
      <c r="E1081" s="331">
        <v>95.35</v>
      </c>
      <c r="F1081" s="331"/>
      <c r="G1081" s="333">
        <f t="shared" si="17"/>
        <v>1438.5699999999933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46058</v>
      </c>
      <c r="D1082" s="299" t="s">
        <v>353</v>
      </c>
      <c r="E1082" s="331">
        <v>14.99</v>
      </c>
      <c r="F1082" s="331"/>
      <c r="G1082" s="333">
        <f t="shared" si="17"/>
        <v>1533.9199999999933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287</v>
      </c>
      <c r="B1083" s="330" t="s">
        <v>287</v>
      </c>
      <c r="C1083" s="298">
        <v>46058</v>
      </c>
      <c r="D1083" s="299" t="s">
        <v>452</v>
      </c>
      <c r="E1083" s="331">
        <v>77.569999999999993</v>
      </c>
      <c r="F1083" s="331">
        <v>77.569999999999993</v>
      </c>
      <c r="G1083" s="333">
        <f t="shared" si="17"/>
        <v>1548.9099999999933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6</v>
      </c>
      <c r="C1084" s="298">
        <v>46057</v>
      </c>
      <c r="D1084" s="299" t="s">
        <v>344</v>
      </c>
      <c r="E1084" s="331">
        <v>50</v>
      </c>
      <c r="F1084" s="331"/>
      <c r="G1084" s="333">
        <f t="shared" si="17"/>
        <v>1548.9099999999933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1</v>
      </c>
      <c r="C1085" s="298">
        <v>46057</v>
      </c>
      <c r="D1085" s="299" t="s">
        <v>306</v>
      </c>
      <c r="E1085" s="331">
        <v>62.03</v>
      </c>
      <c r="F1085" s="331"/>
      <c r="G1085" s="333">
        <f t="shared" si="17"/>
        <v>1598.9099999999933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46057</v>
      </c>
      <c r="D1086" s="299" t="s">
        <v>296</v>
      </c>
      <c r="E1086" s="331">
        <v>14.91</v>
      </c>
      <c r="F1086" s="331"/>
      <c r="G1086" s="333">
        <f t="shared" si="17"/>
        <v>1660.9399999999932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4</v>
      </c>
      <c r="C1087" s="298">
        <v>46057</v>
      </c>
      <c r="D1087" s="299" t="s">
        <v>310</v>
      </c>
      <c r="E1087" s="331">
        <v>63.38</v>
      </c>
      <c r="F1087" s="331"/>
      <c r="G1087" s="333">
        <f t="shared" si="17"/>
        <v>1675.8499999999933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287</v>
      </c>
      <c r="B1088" s="330" t="s">
        <v>287</v>
      </c>
      <c r="C1088" s="298">
        <v>46057</v>
      </c>
      <c r="D1088" s="299" t="s">
        <v>454</v>
      </c>
      <c r="E1088" s="331">
        <v>192.78</v>
      </c>
      <c r="F1088" s="331">
        <v>192.78</v>
      </c>
      <c r="G1088" s="333">
        <f t="shared" si="17"/>
        <v>1739.2299999999934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294</v>
      </c>
      <c r="B1089" s="330">
        <v>14</v>
      </c>
      <c r="C1089" s="298">
        <v>46057</v>
      </c>
      <c r="D1089" s="299" t="s">
        <v>367</v>
      </c>
      <c r="E1089" s="331">
        <v>68.739999999999995</v>
      </c>
      <c r="F1089" s="331"/>
      <c r="G1089" s="333">
        <f t="shared" si="17"/>
        <v>1739.2299999999934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6</v>
      </c>
      <c r="C1090" s="298">
        <v>46057</v>
      </c>
      <c r="D1090" s="299" t="s">
        <v>300</v>
      </c>
      <c r="E1090" s="331">
        <v>-42.58</v>
      </c>
      <c r="F1090" s="331"/>
      <c r="G1090" s="333">
        <f t="shared" si="17"/>
        <v>1807.9699999999934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1</v>
      </c>
      <c r="C1091" s="298">
        <v>46057</v>
      </c>
      <c r="D1091" s="299" t="s">
        <v>371</v>
      </c>
      <c r="E1091" s="331">
        <v>31.36</v>
      </c>
      <c r="F1091" s="331"/>
      <c r="G1091" s="333">
        <f t="shared" si="17"/>
        <v>1765.3899999999935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294</v>
      </c>
      <c r="B1092" s="330">
        <v>17</v>
      </c>
      <c r="C1092" s="298">
        <v>46057</v>
      </c>
      <c r="D1092" s="299" t="s">
        <v>370</v>
      </c>
      <c r="E1092" s="331">
        <v>99</v>
      </c>
      <c r="F1092" s="331"/>
      <c r="G1092" s="333">
        <f t="shared" si="17"/>
        <v>1796.7499999999934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284</v>
      </c>
      <c r="B1093" s="330">
        <v>36</v>
      </c>
      <c r="C1093" s="298">
        <v>46056</v>
      </c>
      <c r="D1093" s="299" t="s">
        <v>374</v>
      </c>
      <c r="E1093" s="331">
        <v>50</v>
      </c>
      <c r="F1093" s="331"/>
      <c r="G1093" s="333">
        <f t="shared" si="17"/>
        <v>1895.7499999999934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8</v>
      </c>
      <c r="C1094" s="298">
        <v>46056</v>
      </c>
      <c r="D1094" s="299" t="s">
        <v>319</v>
      </c>
      <c r="E1094" s="331">
        <v>7.92</v>
      </c>
      <c r="F1094" s="331"/>
      <c r="G1094" s="333">
        <f t="shared" si="17"/>
        <v>1945.7499999999934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294</v>
      </c>
      <c r="B1095" s="330">
        <v>24</v>
      </c>
      <c r="C1095" s="298">
        <v>46056</v>
      </c>
      <c r="D1095" s="299" t="s">
        <v>860</v>
      </c>
      <c r="E1095" s="331">
        <v>83.58</v>
      </c>
      <c r="F1095" s="331"/>
      <c r="G1095" s="333">
        <f t="shared" si="17"/>
        <v>1953.6699999999935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4</v>
      </c>
      <c r="C1096" s="298">
        <v>46056</v>
      </c>
      <c r="D1096" s="299" t="s">
        <v>455</v>
      </c>
      <c r="E1096" s="331">
        <v>28.64</v>
      </c>
      <c r="F1096" s="331"/>
      <c r="G1096" s="333">
        <f t="shared" si="17"/>
        <v>2037.2499999999934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46056</v>
      </c>
      <c r="D1097" s="299" t="s">
        <v>358</v>
      </c>
      <c r="E1097" s="331">
        <v>9.4700000000000006</v>
      </c>
      <c r="F1097" s="331"/>
      <c r="G1097" s="333">
        <f t="shared" si="17"/>
        <v>2065.8899999999935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6</v>
      </c>
      <c r="C1098" s="298">
        <v>46055</v>
      </c>
      <c r="D1098" s="299" t="s">
        <v>456</v>
      </c>
      <c r="E1098" s="331">
        <v>20</v>
      </c>
      <c r="F1098" s="331"/>
      <c r="G1098" s="333">
        <f t="shared" si="17"/>
        <v>2075.3599999999933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294</v>
      </c>
      <c r="B1099" s="330">
        <v>17</v>
      </c>
      <c r="C1099" s="298">
        <v>46055</v>
      </c>
      <c r="D1099" s="299" t="s">
        <v>188</v>
      </c>
      <c r="E1099" s="331">
        <v>41.54</v>
      </c>
      <c r="F1099" s="331"/>
      <c r="G1099" s="333">
        <f t="shared" si="17"/>
        <v>2095.3599999999933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46055</v>
      </c>
      <c r="D1100" s="299" t="s">
        <v>296</v>
      </c>
      <c r="E1100" s="331">
        <v>9.92</v>
      </c>
      <c r="F1100" s="331"/>
      <c r="G1100" s="333">
        <f t="shared" si="17"/>
        <v>2136.8999999999933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8</v>
      </c>
      <c r="C1101" s="298">
        <v>46055</v>
      </c>
      <c r="D1101" s="299" t="s">
        <v>457</v>
      </c>
      <c r="E1101" s="331">
        <v>155.38</v>
      </c>
      <c r="F1101" s="331"/>
      <c r="G1101" s="333">
        <f t="shared" si="17"/>
        <v>2146.8199999999933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21</v>
      </c>
      <c r="C1102" s="298">
        <v>46055</v>
      </c>
      <c r="D1102" s="299" t="s">
        <v>194</v>
      </c>
      <c r="E1102" s="331">
        <v>27.35</v>
      </c>
      <c r="F1102" s="331"/>
      <c r="G1102" s="333">
        <f t="shared" si="17"/>
        <v>2302.1999999999935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6</v>
      </c>
      <c r="C1103" s="298">
        <v>46054</v>
      </c>
      <c r="D1103" s="299" t="s">
        <v>300</v>
      </c>
      <c r="E1103" s="331">
        <v>59.37</v>
      </c>
      <c r="F1103" s="331"/>
      <c r="G1103" s="333">
        <f t="shared" si="17"/>
        <v>2329.5499999999934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294</v>
      </c>
      <c r="B1104" s="330">
        <v>22</v>
      </c>
      <c r="C1104" s="298">
        <v>46054</v>
      </c>
      <c r="D1104" s="299" t="s">
        <v>375</v>
      </c>
      <c r="E1104" s="331">
        <v>6.37</v>
      </c>
      <c r="F1104" s="331"/>
      <c r="G1104" s="333">
        <f t="shared" si="17"/>
        <v>2388.9199999999933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46054</v>
      </c>
      <c r="D1105" s="299" t="s">
        <v>458</v>
      </c>
      <c r="E1105" s="331">
        <v>44.65</v>
      </c>
      <c r="F1105" s="331"/>
      <c r="G1105" s="333">
        <f t="shared" si="17"/>
        <v>2395.2899999999931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7</v>
      </c>
      <c r="C1106" s="298">
        <v>46054</v>
      </c>
      <c r="D1106" s="299" t="s">
        <v>338</v>
      </c>
      <c r="E1106" s="331">
        <v>35.17</v>
      </c>
      <c r="F1106" s="331"/>
      <c r="G1106" s="333">
        <f t="shared" si="17"/>
        <v>2439.9399999999932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4</v>
      </c>
      <c r="C1107" s="298">
        <v>46054</v>
      </c>
      <c r="D1107" s="299" t="s">
        <v>310</v>
      </c>
      <c r="E1107" s="331">
        <v>28.48</v>
      </c>
      <c r="F1107" s="331"/>
      <c r="G1107" s="333">
        <f t="shared" si="17"/>
        <v>2475.1099999999933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1</v>
      </c>
      <c r="C1108" s="298">
        <v>46054</v>
      </c>
      <c r="D1108" s="299" t="s">
        <v>311</v>
      </c>
      <c r="E1108" s="331">
        <v>125.07</v>
      </c>
      <c r="F1108" s="331"/>
      <c r="G1108" s="333">
        <f t="shared" si="17"/>
        <v>2503.5899999999933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46054</v>
      </c>
      <c r="D1109" s="299" t="s">
        <v>458</v>
      </c>
      <c r="E1109" s="331">
        <v>100</v>
      </c>
      <c r="F1109" s="331"/>
      <c r="G1109" s="333">
        <f t="shared" si="17"/>
        <v>2628.6599999999935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1</v>
      </c>
      <c r="C1110" s="298">
        <v>46054</v>
      </c>
      <c r="D1110" s="299" t="s">
        <v>329</v>
      </c>
      <c r="E1110" s="331">
        <v>194.96</v>
      </c>
      <c r="F1110" s="331"/>
      <c r="G1110" s="333">
        <f t="shared" si="17"/>
        <v>2728.6599999999935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46054</v>
      </c>
      <c r="D1111" s="299" t="s">
        <v>410</v>
      </c>
      <c r="E1111" s="331">
        <v>75.53</v>
      </c>
      <c r="F1111" s="331"/>
      <c r="G1111" s="333">
        <f t="shared" si="17"/>
        <v>2923.6199999999935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284</v>
      </c>
      <c r="B1112" s="330">
        <v>37</v>
      </c>
      <c r="C1112" s="298">
        <v>46053</v>
      </c>
      <c r="D1112" s="299" t="s">
        <v>459</v>
      </c>
      <c r="E1112" s="331">
        <v>3194.64</v>
      </c>
      <c r="F1112" s="331"/>
      <c r="G1112" s="333">
        <f t="shared" si="17"/>
        <v>2999.1499999999937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286</v>
      </c>
      <c r="B1113" s="330">
        <v>25</v>
      </c>
      <c r="C1113" s="298">
        <v>46053</v>
      </c>
      <c r="D1113" s="298" t="s">
        <v>204</v>
      </c>
      <c r="E1113" s="331">
        <v>350</v>
      </c>
      <c r="F1113" s="331"/>
      <c r="G1113" s="333">
        <f t="shared" si="17"/>
        <v>6193.7899999999936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286</v>
      </c>
      <c r="B1114" s="330">
        <v>26</v>
      </c>
      <c r="C1114" s="298">
        <v>46053</v>
      </c>
      <c r="D1114" s="298" t="s">
        <v>205</v>
      </c>
      <c r="E1114" s="331">
        <v>320</v>
      </c>
      <c r="F1114" s="331"/>
      <c r="G1114" s="333">
        <f t="shared" si="17"/>
        <v>6543.7899999999936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286</v>
      </c>
      <c r="B1115" s="330">
        <v>27</v>
      </c>
      <c r="C1115" s="298">
        <v>46053</v>
      </c>
      <c r="D1115" s="298" t="s">
        <v>206</v>
      </c>
      <c r="E1115" s="331">
        <v>25</v>
      </c>
      <c r="F1115" s="331"/>
      <c r="G1115" s="333">
        <f t="shared" si="17"/>
        <v>6863.7899999999936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286</v>
      </c>
      <c r="B1116" s="330">
        <v>28</v>
      </c>
      <c r="C1116" s="298">
        <v>46053</v>
      </c>
      <c r="D1116" s="298" t="s">
        <v>207</v>
      </c>
      <c r="E1116" s="331">
        <v>25</v>
      </c>
      <c r="F1116" s="331"/>
      <c r="G1116" s="333">
        <f t="shared" si="17"/>
        <v>6888.7899999999936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286</v>
      </c>
      <c r="B1117" s="330">
        <v>29</v>
      </c>
      <c r="C1117" s="298">
        <v>46053</v>
      </c>
      <c r="D1117" s="298" t="s">
        <v>208</v>
      </c>
      <c r="E1117" s="331">
        <v>45</v>
      </c>
      <c r="F1117" s="331"/>
      <c r="G1117" s="333">
        <f t="shared" si="17"/>
        <v>6913.7899999999936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286</v>
      </c>
      <c r="B1118" s="330">
        <v>30</v>
      </c>
      <c r="C1118" s="298">
        <v>46053</v>
      </c>
      <c r="D1118" s="298" t="s">
        <v>209</v>
      </c>
      <c r="E1118" s="331">
        <v>400</v>
      </c>
      <c r="F1118" s="331"/>
      <c r="G1118" s="333">
        <f t="shared" si="17"/>
        <v>6958.7899999999936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286</v>
      </c>
      <c r="B1119" s="330">
        <v>31</v>
      </c>
      <c r="C1119" s="298">
        <v>46053</v>
      </c>
      <c r="D1119" s="298" t="s">
        <v>210</v>
      </c>
      <c r="E1119" s="331">
        <v>375</v>
      </c>
      <c r="F1119" s="331"/>
      <c r="G1119" s="333">
        <f t="shared" si="17"/>
        <v>7358.7899999999936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286</v>
      </c>
      <c r="B1120" s="330">
        <v>32</v>
      </c>
      <c r="C1120" s="298">
        <v>46053</v>
      </c>
      <c r="D1120" s="298" t="s">
        <v>211</v>
      </c>
      <c r="E1120" s="331">
        <v>100</v>
      </c>
      <c r="F1120" s="331"/>
      <c r="G1120" s="333">
        <f t="shared" si="17"/>
        <v>7733.7899999999936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286</v>
      </c>
      <c r="B1121" s="330">
        <v>33</v>
      </c>
      <c r="C1121" s="298">
        <v>46053</v>
      </c>
      <c r="D1121" s="298" t="s">
        <v>212</v>
      </c>
      <c r="E1121" s="331">
        <v>85</v>
      </c>
      <c r="F1121" s="331"/>
      <c r="G1121" s="333">
        <f t="shared" si="17"/>
        <v>7833.7899999999936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286</v>
      </c>
      <c r="B1122" s="330">
        <v>34</v>
      </c>
      <c r="C1122" s="298">
        <v>46053</v>
      </c>
      <c r="D1122" s="298" t="s">
        <v>213</v>
      </c>
      <c r="E1122" s="331">
        <v>230</v>
      </c>
      <c r="F1122" s="331"/>
      <c r="G1122" s="333">
        <f t="shared" si="17"/>
        <v>7918.7899999999936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286</v>
      </c>
      <c r="B1123" s="330">
        <v>35</v>
      </c>
      <c r="C1123" s="298">
        <v>46053</v>
      </c>
      <c r="D1123" s="298" t="s">
        <v>214</v>
      </c>
      <c r="E1123" s="331">
        <v>45</v>
      </c>
      <c r="F1123" s="331"/>
      <c r="G1123" s="333">
        <f t="shared" si="17"/>
        <v>8148.7899999999936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8</v>
      </c>
      <c r="C1124" s="298">
        <v>46053</v>
      </c>
      <c r="D1124" s="298" t="s">
        <v>319</v>
      </c>
      <c r="E1124" s="331">
        <v>31.03</v>
      </c>
      <c r="F1124" s="331"/>
      <c r="G1124" s="333">
        <f t="shared" si="17"/>
        <v>8193.7899999999936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294</v>
      </c>
      <c r="B1125" s="330">
        <v>10</v>
      </c>
      <c r="C1125" s="298">
        <v>46053</v>
      </c>
      <c r="D1125" s="298" t="s">
        <v>176</v>
      </c>
      <c r="E1125" s="331">
        <v>17.899999999999999</v>
      </c>
      <c r="F1125" s="331"/>
      <c r="G1125" s="333">
        <f t="shared" si="17"/>
        <v>8224.8199999999943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3</v>
      </c>
      <c r="C1126" s="298">
        <v>46053</v>
      </c>
      <c r="D1126" s="298" t="s">
        <v>348</v>
      </c>
      <c r="E1126" s="331">
        <v>18.84</v>
      </c>
      <c r="F1126" s="331"/>
      <c r="G1126" s="333">
        <f t="shared" si="17"/>
        <v>8242.7199999999939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8</v>
      </c>
      <c r="C1127" s="298">
        <v>46053</v>
      </c>
      <c r="D1127" s="298" t="s">
        <v>319</v>
      </c>
      <c r="E1127" s="331">
        <v>25.54</v>
      </c>
      <c r="F1127" s="331"/>
      <c r="G1127" s="333">
        <f t="shared" si="17"/>
        <v>8261.559999999994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8</v>
      </c>
      <c r="C1128" s="298">
        <v>46053</v>
      </c>
      <c r="D1128" s="298" t="s">
        <v>308</v>
      </c>
      <c r="E1128" s="331">
        <v>52.59</v>
      </c>
      <c r="F1128" s="331"/>
      <c r="G1128" s="333">
        <f t="shared" si="17"/>
        <v>8287.0999999999949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335</v>
      </c>
      <c r="B1129" s="330" t="s">
        <v>335</v>
      </c>
      <c r="C1129" s="298">
        <v>46052</v>
      </c>
      <c r="D1129" s="299" t="s">
        <v>460</v>
      </c>
      <c r="E1129" s="331"/>
      <c r="F1129" s="331">
        <v>422</v>
      </c>
      <c r="G1129" s="333">
        <f t="shared" si="17"/>
        <v>8339.6899999999951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5</v>
      </c>
      <c r="C1130" s="298">
        <v>46052</v>
      </c>
      <c r="D1130" s="299" t="s">
        <v>864</v>
      </c>
      <c r="E1130" s="331">
        <v>200</v>
      </c>
      <c r="F1130" s="331"/>
      <c r="G1130" s="333">
        <f t="shared" si="17"/>
        <v>7917.6899999999951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46052</v>
      </c>
      <c r="D1131" s="299" t="s">
        <v>296</v>
      </c>
      <c r="E1131" s="331">
        <v>8.52</v>
      </c>
      <c r="F1131" s="331"/>
      <c r="G1131" s="333">
        <f t="shared" si="17"/>
        <v>8117.6899999999951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287</v>
      </c>
      <c r="B1132" s="330" t="s">
        <v>287</v>
      </c>
      <c r="C1132" s="298">
        <v>46052</v>
      </c>
      <c r="D1132" s="299" t="s">
        <v>461</v>
      </c>
      <c r="E1132" s="331">
        <v>831.92</v>
      </c>
      <c r="F1132" s="331">
        <v>831.92</v>
      </c>
      <c r="G1132" s="333">
        <f t="shared" si="17"/>
        <v>8126.2099999999955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5</v>
      </c>
      <c r="C1133" s="298">
        <v>46052</v>
      </c>
      <c r="D1133" s="299" t="s">
        <v>441</v>
      </c>
      <c r="E1133" s="331">
        <v>200</v>
      </c>
      <c r="F1133" s="331"/>
      <c r="G1133" s="333">
        <f t="shared" si="17"/>
        <v>8126.2099999999955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2</v>
      </c>
      <c r="C1134" s="298">
        <v>46052</v>
      </c>
      <c r="D1134" s="299" t="s">
        <v>324</v>
      </c>
      <c r="E1134" s="331">
        <v>11.04</v>
      </c>
      <c r="F1134" s="331"/>
      <c r="G1134" s="333">
        <f t="shared" si="17"/>
        <v>8326.2099999999955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291</v>
      </c>
      <c r="B1135" s="330">
        <v>38</v>
      </c>
      <c r="C1135" s="298">
        <v>46051</v>
      </c>
      <c r="D1135" s="299" t="s">
        <v>293</v>
      </c>
      <c r="E1135" s="331"/>
      <c r="F1135" s="331">
        <v>4365.6499999999996</v>
      </c>
      <c r="G1135" s="333">
        <f t="shared" si="17"/>
        <v>8337.2499999999964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46051</v>
      </c>
      <c r="D1136" s="299" t="s">
        <v>296</v>
      </c>
      <c r="E1136" s="331">
        <v>18.28</v>
      </c>
      <c r="F1136" s="331"/>
      <c r="G1136" s="333">
        <f t="shared" si="17"/>
        <v>3971.5999999999976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4</v>
      </c>
      <c r="C1137" s="298">
        <v>46051</v>
      </c>
      <c r="D1137" s="299" t="s">
        <v>295</v>
      </c>
      <c r="E1137" s="331">
        <v>57.06</v>
      </c>
      <c r="F1137" s="331"/>
      <c r="G1137" s="333">
        <f t="shared" si="17"/>
        <v>3989.8799999999978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287</v>
      </c>
      <c r="B1138" s="330" t="s">
        <v>287</v>
      </c>
      <c r="C1138" s="298">
        <v>46051</v>
      </c>
      <c r="D1138" s="299" t="s">
        <v>462</v>
      </c>
      <c r="E1138" s="331">
        <v>89.42</v>
      </c>
      <c r="F1138" s="331">
        <v>89.42</v>
      </c>
      <c r="G1138" s="333">
        <f t="shared" si="17"/>
        <v>4046.9399999999978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8</v>
      </c>
      <c r="C1139" s="298">
        <v>46051</v>
      </c>
      <c r="D1139" s="299" t="s">
        <v>463</v>
      </c>
      <c r="E1139" s="331">
        <v>59</v>
      </c>
      <c r="F1139" s="331"/>
      <c r="G1139" s="333">
        <f t="shared" si="17"/>
        <v>4046.9399999999978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46051</v>
      </c>
      <c r="D1140" s="299" t="s">
        <v>371</v>
      </c>
      <c r="E1140" s="331">
        <v>19.899999999999999</v>
      </c>
      <c r="F1140" s="331"/>
      <c r="G1140" s="333">
        <f t="shared" si="17"/>
        <v>4105.9399999999978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46050</v>
      </c>
      <c r="D1141" s="299" t="s">
        <v>353</v>
      </c>
      <c r="E1141" s="331">
        <v>14.99</v>
      </c>
      <c r="F1141" s="331"/>
      <c r="G1141" s="333">
        <f t="shared" si="17"/>
        <v>4125.8399999999974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6</v>
      </c>
      <c r="C1142" s="298">
        <v>46050</v>
      </c>
      <c r="D1142" s="299" t="s">
        <v>464</v>
      </c>
      <c r="E1142" s="331">
        <v>25</v>
      </c>
      <c r="F1142" s="331"/>
      <c r="G1142" s="333">
        <f t="shared" si="17"/>
        <v>4140.8299999999972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3</v>
      </c>
      <c r="C1143" s="298">
        <v>46050</v>
      </c>
      <c r="D1143" s="299" t="s">
        <v>865</v>
      </c>
      <c r="E1143" s="331">
        <v>6</v>
      </c>
      <c r="F1143" s="331"/>
      <c r="G1143" s="333">
        <f t="shared" si="17"/>
        <v>4165.8299999999972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46050</v>
      </c>
      <c r="D1144" s="299" t="s">
        <v>866</v>
      </c>
      <c r="E1144" s="331">
        <v>15</v>
      </c>
      <c r="F1144" s="331"/>
      <c r="G1144" s="333">
        <f t="shared" si="17"/>
        <v>4171.8299999999972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46050</v>
      </c>
      <c r="D1145" s="299" t="s">
        <v>296</v>
      </c>
      <c r="E1145" s="331">
        <v>12.71</v>
      </c>
      <c r="F1145" s="331"/>
      <c r="G1145" s="333">
        <f t="shared" si="17"/>
        <v>4186.8299999999972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287</v>
      </c>
      <c r="B1146" s="330" t="s">
        <v>287</v>
      </c>
      <c r="C1146" s="298">
        <v>46050</v>
      </c>
      <c r="D1146" s="299" t="s">
        <v>452</v>
      </c>
      <c r="E1146" s="331">
        <v>1475.9</v>
      </c>
      <c r="F1146" s="331">
        <v>1475.9</v>
      </c>
      <c r="G1146" s="333">
        <f t="shared" si="17"/>
        <v>4199.5399999999972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8</v>
      </c>
      <c r="C1147" s="298">
        <v>46050</v>
      </c>
      <c r="D1147" s="299" t="s">
        <v>319</v>
      </c>
      <c r="E1147" s="331">
        <v>28.52</v>
      </c>
      <c r="F1147" s="331"/>
      <c r="G1147" s="333">
        <f t="shared" si="17"/>
        <v>4199.5399999999972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46050</v>
      </c>
      <c r="D1148" s="299" t="s">
        <v>465</v>
      </c>
      <c r="E1148" s="331">
        <v>66.94</v>
      </c>
      <c r="F1148" s="331"/>
      <c r="G1148" s="333">
        <f t="shared" si="17"/>
        <v>4228.0599999999977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8</v>
      </c>
      <c r="C1149" s="298">
        <v>46049</v>
      </c>
      <c r="D1149" s="299" t="s">
        <v>308</v>
      </c>
      <c r="E1149" s="331">
        <v>47.99</v>
      </c>
      <c r="F1149" s="331"/>
      <c r="G1149" s="333">
        <f t="shared" si="17"/>
        <v>4294.9999999999973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287</v>
      </c>
      <c r="B1150" s="330" t="s">
        <v>287</v>
      </c>
      <c r="C1150" s="298">
        <v>46048</v>
      </c>
      <c r="D1150" s="299" t="s">
        <v>466</v>
      </c>
      <c r="E1150" s="331"/>
      <c r="F1150" s="331">
        <v>425</v>
      </c>
      <c r="G1150" s="333">
        <f t="shared" si="17"/>
        <v>4342.9899999999971</v>
      </c>
      <c r="H1150" s="334" t="s">
        <v>298</v>
      </c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287</v>
      </c>
      <c r="B1151" s="330" t="s">
        <v>287</v>
      </c>
      <c r="C1151" s="298">
        <v>46048</v>
      </c>
      <c r="D1151" s="299" t="s">
        <v>466</v>
      </c>
      <c r="E1151" s="331">
        <v>425</v>
      </c>
      <c r="F1151" s="331"/>
      <c r="G1151" s="333">
        <f t="shared" si="17"/>
        <v>3917.9899999999971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46048</v>
      </c>
      <c r="D1152" s="299" t="s">
        <v>467</v>
      </c>
      <c r="E1152" s="331">
        <v>20.12</v>
      </c>
      <c r="F1152" s="331"/>
      <c r="G1152" s="333">
        <f t="shared" si="17"/>
        <v>4342.9899999999971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294</v>
      </c>
      <c r="B1153" s="330">
        <v>17</v>
      </c>
      <c r="C1153" s="298">
        <v>46048</v>
      </c>
      <c r="D1153" s="299" t="s">
        <v>468</v>
      </c>
      <c r="E1153" s="331">
        <v>42.68</v>
      </c>
      <c r="F1153" s="331"/>
      <c r="G1153" s="333">
        <f t="shared" si="17"/>
        <v>4363.1099999999969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6</v>
      </c>
      <c r="C1154" s="298">
        <v>46048</v>
      </c>
      <c r="D1154" s="299" t="s">
        <v>397</v>
      </c>
      <c r="E1154" s="331">
        <v>47.9</v>
      </c>
      <c r="F1154" s="331"/>
      <c r="G1154" s="333">
        <f t="shared" si="17"/>
        <v>4405.7899999999972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1</v>
      </c>
      <c r="C1155" s="298">
        <v>46047</v>
      </c>
      <c r="D1155" s="299" t="s">
        <v>457</v>
      </c>
      <c r="E1155" s="331">
        <v>105.79</v>
      </c>
      <c r="F1155" s="331"/>
      <c r="G1155" s="333">
        <f t="shared" si="17"/>
        <v>4453.6899999999969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294</v>
      </c>
      <c r="B1156" s="330">
        <v>12</v>
      </c>
      <c r="C1156" s="298">
        <v>46047</v>
      </c>
      <c r="D1156" s="299" t="s">
        <v>314</v>
      </c>
      <c r="E1156" s="331">
        <v>204.83</v>
      </c>
      <c r="F1156" s="331"/>
      <c r="G1156" s="333">
        <f t="shared" si="17"/>
        <v>4559.4799999999968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3</v>
      </c>
      <c r="C1157" s="298">
        <v>46047</v>
      </c>
      <c r="D1157" s="299" t="s">
        <v>348</v>
      </c>
      <c r="E1157" s="331">
        <v>8.51</v>
      </c>
      <c r="F1157" s="331"/>
      <c r="G1157" s="333">
        <f t="shared" si="17"/>
        <v>4764.3099999999968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4</v>
      </c>
      <c r="C1158" s="298">
        <v>46046</v>
      </c>
      <c r="D1158" s="299" t="s">
        <v>296</v>
      </c>
      <c r="E1158" s="331">
        <v>92.96</v>
      </c>
      <c r="F1158" s="331"/>
      <c r="G1158" s="333">
        <f t="shared" si="17"/>
        <v>4772.819999999997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4</v>
      </c>
      <c r="C1159" s="298">
        <v>46046</v>
      </c>
      <c r="D1159" s="299" t="s">
        <v>334</v>
      </c>
      <c r="E1159" s="331">
        <v>30.77</v>
      </c>
      <c r="F1159" s="331"/>
      <c r="G1159" s="333">
        <f t="shared" si="17"/>
        <v>4865.779999999997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46046</v>
      </c>
      <c r="D1160" s="299" t="s">
        <v>358</v>
      </c>
      <c r="E1160" s="331">
        <v>9.4700000000000006</v>
      </c>
      <c r="F1160" s="331"/>
      <c r="G1160" s="333">
        <f t="shared" si="17"/>
        <v>4896.5499999999975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6</v>
      </c>
      <c r="C1161" s="298">
        <v>46046</v>
      </c>
      <c r="D1161" s="299" t="s">
        <v>397</v>
      </c>
      <c r="E1161" s="331">
        <v>53.59</v>
      </c>
      <c r="F1161" s="331"/>
      <c r="G1161" s="333">
        <f t="shared" si="17"/>
        <v>4906.0199999999977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1</v>
      </c>
      <c r="C1162" s="298">
        <v>46046</v>
      </c>
      <c r="D1162" s="299" t="s">
        <v>311</v>
      </c>
      <c r="E1162" s="331">
        <v>61.64</v>
      </c>
      <c r="F1162" s="331"/>
      <c r="G1162" s="333">
        <f t="shared" si="17"/>
        <v>4959.6099999999979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1</v>
      </c>
      <c r="C1163" s="298">
        <v>46045</v>
      </c>
      <c r="D1163" s="299" t="s">
        <v>304</v>
      </c>
      <c r="E1163" s="331">
        <v>23.17</v>
      </c>
      <c r="F1163" s="331"/>
      <c r="G1163" s="333">
        <f t="shared" si="17"/>
        <v>5021.2499999999982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4</v>
      </c>
      <c r="C1164" s="298">
        <v>46045</v>
      </c>
      <c r="D1164" s="299" t="s">
        <v>296</v>
      </c>
      <c r="E1164" s="331">
        <v>62.77</v>
      </c>
      <c r="F1164" s="331"/>
      <c r="G1164" s="333">
        <f t="shared" si="17"/>
        <v>5044.4199999999983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46045</v>
      </c>
      <c r="D1165" s="299" t="s">
        <v>469</v>
      </c>
      <c r="E1165" s="331">
        <v>105.51</v>
      </c>
      <c r="F1165" s="331"/>
      <c r="G1165" s="333">
        <f t="shared" si="17"/>
        <v>5107.1899999999987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3</v>
      </c>
      <c r="C1166" s="298">
        <v>46045</v>
      </c>
      <c r="D1166" s="299" t="s">
        <v>334</v>
      </c>
      <c r="E1166" s="331">
        <v>9.9499999999999993</v>
      </c>
      <c r="F1166" s="331"/>
      <c r="G1166" s="333">
        <f t="shared" si="17"/>
        <v>5212.6999999999989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46045</v>
      </c>
      <c r="D1167" s="299" t="s">
        <v>358</v>
      </c>
      <c r="E1167" s="331">
        <v>10.17</v>
      </c>
      <c r="F1167" s="331"/>
      <c r="G1167" s="333">
        <f t="shared" si="17"/>
        <v>5222.6499999999987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46045</v>
      </c>
      <c r="D1168" s="299" t="s">
        <v>301</v>
      </c>
      <c r="E1168" s="331">
        <v>32.200000000000003</v>
      </c>
      <c r="F1168" s="331"/>
      <c r="G1168" s="333">
        <f t="shared" si="17"/>
        <v>5232.8199999999988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22</v>
      </c>
      <c r="C1169" s="298">
        <v>46045</v>
      </c>
      <c r="D1169" s="299" t="s">
        <v>862</v>
      </c>
      <c r="E1169" s="331">
        <v>5.31</v>
      </c>
      <c r="F1169" s="331"/>
      <c r="G1169" s="333">
        <f t="shared" si="17"/>
        <v>5265.0199999999986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8</v>
      </c>
      <c r="C1170" s="298">
        <v>46044</v>
      </c>
      <c r="D1170" s="299" t="s">
        <v>435</v>
      </c>
      <c r="E1170" s="331">
        <v>73.95</v>
      </c>
      <c r="F1170" s="331"/>
      <c r="G1170" s="333">
        <f t="shared" si="17"/>
        <v>5270.329999999999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46044</v>
      </c>
      <c r="D1171" s="299" t="s">
        <v>470</v>
      </c>
      <c r="E1171" s="331">
        <v>28.68</v>
      </c>
      <c r="F1171" s="331"/>
      <c r="G1171" s="333">
        <f t="shared" si="17"/>
        <v>5344.2799999999988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8</v>
      </c>
      <c r="C1172" s="298">
        <v>46044</v>
      </c>
      <c r="D1172" s="299" t="s">
        <v>357</v>
      </c>
      <c r="E1172" s="331">
        <v>57.38</v>
      </c>
      <c r="F1172" s="331"/>
      <c r="G1172" s="333">
        <f t="shared" si="17"/>
        <v>5372.9599999999991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46044</v>
      </c>
      <c r="D1173" s="299" t="s">
        <v>358</v>
      </c>
      <c r="E1173" s="331">
        <v>9.4700000000000006</v>
      </c>
      <c r="F1173" s="331"/>
      <c r="G1173" s="333">
        <f t="shared" si="17"/>
        <v>5430.3399999999992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2</v>
      </c>
      <c r="C1174" s="298">
        <v>46044</v>
      </c>
      <c r="D1174" s="299" t="s">
        <v>358</v>
      </c>
      <c r="E1174" s="331">
        <v>7.18</v>
      </c>
      <c r="F1174" s="331"/>
      <c r="G1174" s="333">
        <f t="shared" si="17"/>
        <v>5439.8099999999995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287</v>
      </c>
      <c r="B1175" s="330" t="s">
        <v>287</v>
      </c>
      <c r="C1175" s="298">
        <v>46044</v>
      </c>
      <c r="D1175" s="299" t="s">
        <v>315</v>
      </c>
      <c r="E1175" s="331">
        <v>126.24</v>
      </c>
      <c r="F1175" s="331">
        <v>126.24</v>
      </c>
      <c r="G1175" s="333">
        <f t="shared" si="17"/>
        <v>5446.99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8</v>
      </c>
      <c r="C1176" s="298">
        <v>46043</v>
      </c>
      <c r="D1176" s="299" t="s">
        <v>471</v>
      </c>
      <c r="E1176" s="331">
        <v>17</v>
      </c>
      <c r="F1176" s="331"/>
      <c r="G1176" s="333">
        <f t="shared" si="17"/>
        <v>5446.99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1</v>
      </c>
      <c r="C1177" s="298">
        <v>46043</v>
      </c>
      <c r="D1177" s="299" t="s">
        <v>329</v>
      </c>
      <c r="E1177" s="331">
        <v>24.75</v>
      </c>
      <c r="F1177" s="331"/>
      <c r="G1177" s="333">
        <f t="shared" si="17"/>
        <v>5463.99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291</v>
      </c>
      <c r="B1178" s="330">
        <v>39</v>
      </c>
      <c r="C1178" s="298">
        <v>46043</v>
      </c>
      <c r="D1178" s="299" t="s">
        <v>292</v>
      </c>
      <c r="E1178" s="331"/>
      <c r="F1178" s="331">
        <v>3378.82</v>
      </c>
      <c r="G1178" s="333">
        <f t="shared" si="17"/>
        <v>5488.74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23</v>
      </c>
      <c r="C1179" s="298">
        <v>46043</v>
      </c>
      <c r="D1179" s="299" t="s">
        <v>67</v>
      </c>
      <c r="E1179" s="331">
        <v>650.88</v>
      </c>
      <c r="F1179" s="331"/>
      <c r="G1179" s="333">
        <f t="shared" si="17"/>
        <v>2109.9199999999992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287</v>
      </c>
      <c r="B1180" s="330" t="s">
        <v>287</v>
      </c>
      <c r="C1180" s="298">
        <v>46043</v>
      </c>
      <c r="D1180" s="299" t="s">
        <v>472</v>
      </c>
      <c r="E1180" s="331">
        <v>100</v>
      </c>
      <c r="F1180" s="331">
        <v>100</v>
      </c>
      <c r="G1180" s="333">
        <f t="shared" si="17"/>
        <v>2760.7999999999993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2</v>
      </c>
      <c r="C1181" s="298">
        <v>46043</v>
      </c>
      <c r="D1181" s="299" t="s">
        <v>301</v>
      </c>
      <c r="E1181" s="331">
        <v>20</v>
      </c>
      <c r="F1181" s="331"/>
      <c r="G1181" s="333">
        <f t="shared" si="17"/>
        <v>2760.7999999999993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8</v>
      </c>
      <c r="C1182" s="298">
        <v>46043</v>
      </c>
      <c r="D1182" s="299" t="s">
        <v>295</v>
      </c>
      <c r="E1182" s="331">
        <v>6.38</v>
      </c>
      <c r="F1182" s="331"/>
      <c r="G1182" s="333">
        <f t="shared" si="17"/>
        <v>2780.7999999999993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46043</v>
      </c>
      <c r="D1183" s="299" t="s">
        <v>295</v>
      </c>
      <c r="E1183" s="331">
        <v>17.29</v>
      </c>
      <c r="F1183" s="331"/>
      <c r="G1183" s="333">
        <f t="shared" si="17"/>
        <v>2787.1799999999994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46043</v>
      </c>
      <c r="D1184" s="299" t="s">
        <v>358</v>
      </c>
      <c r="E1184" s="331">
        <v>14.86</v>
      </c>
      <c r="F1184" s="331"/>
      <c r="G1184" s="333">
        <f t="shared" si="17"/>
        <v>2804.4699999999993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2</v>
      </c>
      <c r="C1185" s="298">
        <v>46042</v>
      </c>
      <c r="D1185" s="299" t="s">
        <v>371</v>
      </c>
      <c r="E1185" s="331">
        <v>13.4</v>
      </c>
      <c r="F1185" s="331"/>
      <c r="G1185" s="333">
        <f t="shared" si="17"/>
        <v>2819.3299999999995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46042</v>
      </c>
      <c r="D1186" s="299" t="s">
        <v>371</v>
      </c>
      <c r="E1186" s="331">
        <v>5.97</v>
      </c>
      <c r="F1186" s="331"/>
      <c r="G1186" s="333">
        <f t="shared" si="17"/>
        <v>2832.7299999999996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294</v>
      </c>
      <c r="B1187" s="330">
        <v>22</v>
      </c>
      <c r="C1187" s="298">
        <v>46042</v>
      </c>
      <c r="D1187" s="299" t="s">
        <v>323</v>
      </c>
      <c r="E1187" s="331">
        <v>18.09</v>
      </c>
      <c r="F1187" s="331"/>
      <c r="G1187" s="333">
        <f t="shared" si="17"/>
        <v>2838.6999999999994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294</v>
      </c>
      <c r="B1188" s="330">
        <v>17</v>
      </c>
      <c r="C1188" s="298">
        <v>46042</v>
      </c>
      <c r="D1188" s="299" t="s">
        <v>188</v>
      </c>
      <c r="E1188" s="331">
        <v>42.65</v>
      </c>
      <c r="F1188" s="331"/>
      <c r="G1188" s="333">
        <f t="shared" si="17"/>
        <v>2856.7899999999995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335</v>
      </c>
      <c r="B1189" s="330" t="s">
        <v>335</v>
      </c>
      <c r="C1189" s="298">
        <v>46042</v>
      </c>
      <c r="D1189" s="299" t="s">
        <v>336</v>
      </c>
      <c r="E1189" s="331">
        <v>130.51</v>
      </c>
      <c r="F1189" s="331"/>
      <c r="G1189" s="333">
        <f t="shared" si="17"/>
        <v>2899.4399999999996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294</v>
      </c>
      <c r="B1190" s="330">
        <v>15</v>
      </c>
      <c r="C1190" s="298">
        <v>46042</v>
      </c>
      <c r="D1190" s="299" t="s">
        <v>185</v>
      </c>
      <c r="E1190" s="331">
        <v>132.4</v>
      </c>
      <c r="F1190" s="331"/>
      <c r="G1190" s="333">
        <f t="shared" si="17"/>
        <v>3029.9499999999994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294</v>
      </c>
      <c r="B1191" s="330">
        <v>23</v>
      </c>
      <c r="C1191" s="298">
        <v>46042</v>
      </c>
      <c r="D1191" s="299" t="s">
        <v>63</v>
      </c>
      <c r="E1191" s="331">
        <v>529.46</v>
      </c>
      <c r="F1191" s="331"/>
      <c r="G1191" s="333">
        <f t="shared" si="17"/>
        <v>3162.3499999999995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6</v>
      </c>
      <c r="C1192" s="298">
        <v>46042</v>
      </c>
      <c r="D1192" s="299" t="s">
        <v>300</v>
      </c>
      <c r="E1192" s="331">
        <v>51.63</v>
      </c>
      <c r="F1192" s="331"/>
      <c r="G1192" s="333">
        <f t="shared" si="17"/>
        <v>3691.8099999999995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46042</v>
      </c>
      <c r="D1193" s="299" t="s">
        <v>296</v>
      </c>
      <c r="E1193" s="331">
        <v>11.17</v>
      </c>
      <c r="F1193" s="331"/>
      <c r="G1193" s="333">
        <f t="shared" si="17"/>
        <v>3743.4399999999996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4</v>
      </c>
      <c r="C1194" s="298">
        <v>46042</v>
      </c>
      <c r="D1194" s="299" t="s">
        <v>296</v>
      </c>
      <c r="E1194" s="331">
        <v>57.37</v>
      </c>
      <c r="F1194" s="331"/>
      <c r="G1194" s="333">
        <f t="shared" si="17"/>
        <v>3754.6099999999997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22</v>
      </c>
      <c r="C1195" s="298">
        <v>46042</v>
      </c>
      <c r="D1195" s="299" t="s">
        <v>328</v>
      </c>
      <c r="E1195" s="331">
        <v>7.46</v>
      </c>
      <c r="F1195" s="331"/>
      <c r="G1195" s="333">
        <f t="shared" si="17"/>
        <v>3811.9799999999996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4</v>
      </c>
      <c r="C1196" s="298">
        <v>46042</v>
      </c>
      <c r="D1196" s="299" t="s">
        <v>310</v>
      </c>
      <c r="E1196" s="331">
        <v>28.91</v>
      </c>
      <c r="F1196" s="331"/>
      <c r="G1196" s="333">
        <f t="shared" si="17"/>
        <v>3819.4399999999996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6</v>
      </c>
      <c r="C1197" s="298">
        <v>46040</v>
      </c>
      <c r="D1197" s="299" t="s">
        <v>300</v>
      </c>
      <c r="E1197" s="331">
        <v>31.35</v>
      </c>
      <c r="F1197" s="331"/>
      <c r="G1197" s="333">
        <f t="shared" si="17"/>
        <v>3848.3499999999995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8</v>
      </c>
      <c r="C1198" s="298">
        <v>46040</v>
      </c>
      <c r="D1198" s="299" t="s">
        <v>473</v>
      </c>
      <c r="E1198" s="331">
        <v>124.75</v>
      </c>
      <c r="F1198" s="331"/>
      <c r="G1198" s="333">
        <f t="shared" si="17"/>
        <v>3879.6999999999994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3</v>
      </c>
      <c r="C1199" s="298">
        <v>46040</v>
      </c>
      <c r="D1199" s="299" t="s">
        <v>320</v>
      </c>
      <c r="E1199" s="331">
        <v>11.3</v>
      </c>
      <c r="F1199" s="331"/>
      <c r="G1199" s="333">
        <f t="shared" si="17"/>
        <v>4004.4499999999994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294</v>
      </c>
      <c r="B1200" s="330">
        <v>22</v>
      </c>
      <c r="C1200" s="298">
        <v>46040</v>
      </c>
      <c r="D1200" s="299" t="s">
        <v>401</v>
      </c>
      <c r="E1200" s="331">
        <v>13.84</v>
      </c>
      <c r="F1200" s="331"/>
      <c r="G1200" s="333">
        <f t="shared" si="17"/>
        <v>4015.7499999999995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1</v>
      </c>
      <c r="C1201" s="298">
        <v>46040</v>
      </c>
      <c r="D1201" s="299" t="s">
        <v>306</v>
      </c>
      <c r="E1201" s="331">
        <v>92.06</v>
      </c>
      <c r="F1201" s="331"/>
      <c r="G1201" s="333">
        <f t="shared" si="17"/>
        <v>4029.5899999999997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7</v>
      </c>
      <c r="C1202" s="298">
        <v>46040</v>
      </c>
      <c r="D1202" s="299" t="s">
        <v>338</v>
      </c>
      <c r="E1202" s="331">
        <v>78.47</v>
      </c>
      <c r="F1202" s="331"/>
      <c r="G1202" s="333">
        <f t="shared" si="17"/>
        <v>4121.6499999999996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1</v>
      </c>
      <c r="C1203" s="298">
        <v>46040</v>
      </c>
      <c r="D1203" s="299" t="s">
        <v>393</v>
      </c>
      <c r="E1203" s="331">
        <v>28.22</v>
      </c>
      <c r="F1203" s="331"/>
      <c r="G1203" s="333">
        <f t="shared" si="17"/>
        <v>4200.12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46040</v>
      </c>
      <c r="D1204" s="299" t="s">
        <v>392</v>
      </c>
      <c r="E1204" s="331">
        <v>32.729999999999997</v>
      </c>
      <c r="F1204" s="331"/>
      <c r="G1204" s="333">
        <f t="shared" si="17"/>
        <v>4228.34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294</v>
      </c>
      <c r="B1205" s="330">
        <v>42</v>
      </c>
      <c r="C1205" s="298">
        <v>46039</v>
      </c>
      <c r="D1205" s="299" t="s">
        <v>333</v>
      </c>
      <c r="E1205" s="331">
        <v>29.8</v>
      </c>
      <c r="F1205" s="331"/>
      <c r="G1205" s="333">
        <f t="shared" si="17"/>
        <v>4261.07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294</v>
      </c>
      <c r="B1206" s="330">
        <v>43</v>
      </c>
      <c r="C1206" s="298">
        <v>46039</v>
      </c>
      <c r="D1206" s="299" t="s">
        <v>333</v>
      </c>
      <c r="E1206" s="331">
        <v>22.35</v>
      </c>
      <c r="F1206" s="331"/>
      <c r="G1206" s="333">
        <f t="shared" si="17"/>
        <v>4290.87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8</v>
      </c>
      <c r="C1207" s="298">
        <v>46039</v>
      </c>
      <c r="D1207" s="299" t="s">
        <v>319</v>
      </c>
      <c r="E1207" s="331">
        <v>36.92</v>
      </c>
      <c r="F1207" s="331"/>
      <c r="G1207" s="333">
        <f t="shared" si="17"/>
        <v>4313.22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1</v>
      </c>
      <c r="C1208" s="298">
        <v>46039</v>
      </c>
      <c r="D1208" s="299" t="s">
        <v>311</v>
      </c>
      <c r="E1208" s="331">
        <v>117.89</v>
      </c>
      <c r="F1208" s="331"/>
      <c r="G1208" s="333">
        <f t="shared" si="17"/>
        <v>4350.1400000000003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1</v>
      </c>
      <c r="C1209" s="298">
        <v>46039</v>
      </c>
      <c r="D1209" s="299" t="s">
        <v>329</v>
      </c>
      <c r="E1209" s="331">
        <v>196.36</v>
      </c>
      <c r="F1209" s="331"/>
      <c r="G1209" s="333">
        <f t="shared" si="17"/>
        <v>4468.0300000000007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21</v>
      </c>
      <c r="C1210" s="298">
        <v>46039</v>
      </c>
      <c r="D1210" s="299" t="s">
        <v>194</v>
      </c>
      <c r="E1210" s="331">
        <v>70.2</v>
      </c>
      <c r="F1210" s="331"/>
      <c r="G1210" s="333">
        <f t="shared" si="17"/>
        <v>4664.3900000000003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2</v>
      </c>
      <c r="C1211" s="298">
        <v>46038</v>
      </c>
      <c r="D1211" s="299" t="s">
        <v>324</v>
      </c>
      <c r="E1211" s="331">
        <v>13.14</v>
      </c>
      <c r="F1211" s="331"/>
      <c r="G1211" s="333">
        <f t="shared" si="17"/>
        <v>4734.59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46038</v>
      </c>
      <c r="D1212" s="299" t="s">
        <v>296</v>
      </c>
      <c r="E1212" s="331">
        <v>18.489999999999998</v>
      </c>
      <c r="F1212" s="331"/>
      <c r="G1212" s="333">
        <f t="shared" si="17"/>
        <v>4747.7300000000005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291</v>
      </c>
      <c r="B1213" s="330">
        <v>41</v>
      </c>
      <c r="C1213" s="298">
        <v>46038</v>
      </c>
      <c r="D1213" s="299" t="s">
        <v>474</v>
      </c>
      <c r="E1213" s="331"/>
      <c r="F1213" s="331">
        <v>800</v>
      </c>
      <c r="G1213" s="333">
        <f t="shared" si="17"/>
        <v>4766.22</v>
      </c>
      <c r="H1213" s="334" t="s">
        <v>298</v>
      </c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294</v>
      </c>
      <c r="B1214" s="330">
        <v>18</v>
      </c>
      <c r="C1214" s="298">
        <v>46038</v>
      </c>
      <c r="D1214" s="299" t="s">
        <v>361</v>
      </c>
      <c r="E1214" s="331">
        <v>400</v>
      </c>
      <c r="F1214" s="331"/>
      <c r="G1214" s="333">
        <f t="shared" si="17"/>
        <v>3966.2200000000003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19</v>
      </c>
      <c r="C1215" s="298">
        <v>46038</v>
      </c>
      <c r="D1215" s="299" t="s">
        <v>191</v>
      </c>
      <c r="E1215" s="331">
        <v>200</v>
      </c>
      <c r="F1215" s="331"/>
      <c r="G1215" s="333">
        <f t="shared" si="17"/>
        <v>4366.22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294</v>
      </c>
      <c r="B1216" s="330">
        <v>11</v>
      </c>
      <c r="C1216" s="298">
        <v>46038</v>
      </c>
      <c r="D1216" s="299" t="s">
        <v>178</v>
      </c>
      <c r="E1216" s="331">
        <v>267.95999999999998</v>
      </c>
      <c r="F1216" s="331"/>
      <c r="G1216" s="333">
        <f t="shared" si="17"/>
        <v>4566.22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8</v>
      </c>
      <c r="C1217" s="298">
        <v>46037</v>
      </c>
      <c r="D1217" s="299" t="s">
        <v>357</v>
      </c>
      <c r="E1217" s="331">
        <v>59.95</v>
      </c>
      <c r="F1217" s="331"/>
      <c r="G1217" s="333">
        <f t="shared" si="17"/>
        <v>4834.18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46037</v>
      </c>
      <c r="D1218" s="299" t="s">
        <v>357</v>
      </c>
      <c r="E1218" s="331">
        <v>59.96</v>
      </c>
      <c r="F1218" s="331"/>
      <c r="G1218" s="333">
        <f t="shared" si="17"/>
        <v>4894.13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8</v>
      </c>
      <c r="C1219" s="298">
        <v>46037</v>
      </c>
      <c r="D1219" s="299" t="s">
        <v>319</v>
      </c>
      <c r="E1219" s="331">
        <v>12.43</v>
      </c>
      <c r="F1219" s="331"/>
      <c r="G1219" s="333">
        <f t="shared" si="17"/>
        <v>4954.09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46037</v>
      </c>
      <c r="D1220" s="299" t="s">
        <v>296</v>
      </c>
      <c r="E1220" s="331">
        <v>11.07</v>
      </c>
      <c r="F1220" s="331"/>
      <c r="G1220" s="333">
        <f t="shared" si="17"/>
        <v>4966.5200000000004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4</v>
      </c>
      <c r="C1221" s="298">
        <v>46037</v>
      </c>
      <c r="D1221" s="299" t="s">
        <v>296</v>
      </c>
      <c r="E1221" s="331">
        <v>52.3</v>
      </c>
      <c r="F1221" s="331"/>
      <c r="G1221" s="333">
        <f t="shared" si="17"/>
        <v>4977.59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6</v>
      </c>
      <c r="C1222" s="298">
        <v>46037</v>
      </c>
      <c r="D1222" s="299" t="s">
        <v>436</v>
      </c>
      <c r="E1222" s="331">
        <v>50</v>
      </c>
      <c r="F1222" s="331"/>
      <c r="G1222" s="333">
        <f t="shared" si="17"/>
        <v>5029.8900000000003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291</v>
      </c>
      <c r="B1223" s="330">
        <v>38</v>
      </c>
      <c r="C1223" s="298">
        <v>46037</v>
      </c>
      <c r="D1223" s="299" t="s">
        <v>293</v>
      </c>
      <c r="E1223" s="331"/>
      <c r="F1223" s="331">
        <v>4365.67</v>
      </c>
      <c r="G1223" s="333">
        <f t="shared" si="17"/>
        <v>5079.8900000000003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4</v>
      </c>
      <c r="C1224" s="298">
        <v>46036</v>
      </c>
      <c r="D1224" s="299" t="s">
        <v>295</v>
      </c>
      <c r="E1224" s="331">
        <v>30.91</v>
      </c>
      <c r="F1224" s="331"/>
      <c r="G1224" s="333">
        <f t="shared" si="17"/>
        <v>714.22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3</v>
      </c>
      <c r="C1225" s="298">
        <v>46036</v>
      </c>
      <c r="D1225" s="299" t="s">
        <v>348</v>
      </c>
      <c r="E1225" s="331">
        <v>8.67</v>
      </c>
      <c r="F1225" s="331"/>
      <c r="G1225" s="333">
        <f t="shared" si="17"/>
        <v>745.13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3</v>
      </c>
      <c r="C1226" s="298">
        <v>46035</v>
      </c>
      <c r="D1226" s="299" t="s">
        <v>351</v>
      </c>
      <c r="E1226" s="331">
        <v>25.01</v>
      </c>
      <c r="F1226" s="331"/>
      <c r="G1226" s="333">
        <f t="shared" si="17"/>
        <v>753.8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6</v>
      </c>
      <c r="C1227" s="298">
        <v>46035</v>
      </c>
      <c r="D1227" s="299" t="s">
        <v>412</v>
      </c>
      <c r="E1227" s="331">
        <v>-5.9</v>
      </c>
      <c r="F1227" s="331"/>
      <c r="G1227" s="333">
        <f t="shared" si="17"/>
        <v>778.81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6</v>
      </c>
      <c r="C1228" s="298">
        <v>46035</v>
      </c>
      <c r="D1228" s="299" t="s">
        <v>446</v>
      </c>
      <c r="E1228" s="331">
        <v>-0.03</v>
      </c>
      <c r="F1228" s="331"/>
      <c r="G1228" s="333">
        <f t="shared" si="17"/>
        <v>772.91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294</v>
      </c>
      <c r="B1229" s="330">
        <v>43</v>
      </c>
      <c r="C1229" s="298">
        <v>46035</v>
      </c>
      <c r="D1229" s="299" t="s">
        <v>201</v>
      </c>
      <c r="E1229" s="331">
        <v>44.18</v>
      </c>
      <c r="F1229" s="331"/>
      <c r="G1229" s="333">
        <f t="shared" si="17"/>
        <v>772.88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294</v>
      </c>
      <c r="B1230" s="330">
        <v>42</v>
      </c>
      <c r="C1230" s="298">
        <v>46035</v>
      </c>
      <c r="D1230" s="299" t="s">
        <v>200</v>
      </c>
      <c r="E1230" s="331">
        <v>51.19</v>
      </c>
      <c r="F1230" s="331"/>
      <c r="G1230" s="333">
        <f t="shared" si="17"/>
        <v>817.06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4</v>
      </c>
      <c r="C1231" s="298">
        <v>46035</v>
      </c>
      <c r="D1231" s="299" t="s">
        <v>295</v>
      </c>
      <c r="E1231" s="331">
        <v>28.15</v>
      </c>
      <c r="F1231" s="331"/>
      <c r="G1231" s="333">
        <f t="shared" si="17"/>
        <v>868.25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3</v>
      </c>
      <c r="C1232" s="298">
        <v>46035</v>
      </c>
      <c r="D1232" s="299" t="s">
        <v>296</v>
      </c>
      <c r="E1232" s="331">
        <v>20.85</v>
      </c>
      <c r="F1232" s="331"/>
      <c r="G1232" s="333">
        <f t="shared" si="17"/>
        <v>896.4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1</v>
      </c>
      <c r="C1233" s="298">
        <v>46034</v>
      </c>
      <c r="D1233" s="299" t="s">
        <v>306</v>
      </c>
      <c r="E1233" s="331">
        <v>145.81</v>
      </c>
      <c r="F1233" s="331"/>
      <c r="G1233" s="333">
        <f t="shared" si="17"/>
        <v>917.25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2</v>
      </c>
      <c r="C1234" s="298">
        <v>46034</v>
      </c>
      <c r="D1234" s="299" t="s">
        <v>424</v>
      </c>
      <c r="E1234" s="331">
        <v>25.22</v>
      </c>
      <c r="F1234" s="331"/>
      <c r="G1234" s="333">
        <f t="shared" si="17"/>
        <v>1063.06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46033</v>
      </c>
      <c r="D1235" s="299" t="s">
        <v>326</v>
      </c>
      <c r="E1235" s="331">
        <v>49.38</v>
      </c>
      <c r="F1235" s="331"/>
      <c r="G1235" s="333">
        <f t="shared" si="17"/>
        <v>1088.28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294</v>
      </c>
      <c r="B1236" s="330">
        <v>22</v>
      </c>
      <c r="C1236" s="298">
        <v>46033</v>
      </c>
      <c r="D1236" s="299" t="s">
        <v>352</v>
      </c>
      <c r="E1236" s="331">
        <v>19.16</v>
      </c>
      <c r="F1236" s="331"/>
      <c r="G1236" s="333">
        <f t="shared" si="17"/>
        <v>1137.6600000000001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6</v>
      </c>
      <c r="C1237" s="298">
        <v>46033</v>
      </c>
      <c r="D1237" s="299" t="s">
        <v>312</v>
      </c>
      <c r="E1237" s="331">
        <v>39.86</v>
      </c>
      <c r="F1237" s="331"/>
      <c r="G1237" s="333">
        <f t="shared" si="17"/>
        <v>1156.8200000000002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7</v>
      </c>
      <c r="C1238" s="298">
        <v>46033</v>
      </c>
      <c r="D1238" s="299" t="s">
        <v>444</v>
      </c>
      <c r="E1238" s="331">
        <v>165.05</v>
      </c>
      <c r="F1238" s="331"/>
      <c r="G1238" s="333">
        <f t="shared" si="17"/>
        <v>1196.68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294</v>
      </c>
      <c r="B1239" s="330">
        <v>24</v>
      </c>
      <c r="C1239" s="298">
        <v>46032</v>
      </c>
      <c r="D1239" s="299" t="s">
        <v>860</v>
      </c>
      <c r="E1239" s="331">
        <v>83.42</v>
      </c>
      <c r="F1239" s="331"/>
      <c r="G1239" s="333">
        <f t="shared" si="17"/>
        <v>1361.73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4</v>
      </c>
      <c r="C1240" s="298">
        <v>46032</v>
      </c>
      <c r="D1240" s="299" t="s">
        <v>296</v>
      </c>
      <c r="E1240" s="331">
        <v>30.4</v>
      </c>
      <c r="F1240" s="331"/>
      <c r="G1240" s="333">
        <f t="shared" si="17"/>
        <v>1445.15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46032</v>
      </c>
      <c r="D1241" s="299" t="s">
        <v>296</v>
      </c>
      <c r="E1241" s="331">
        <v>13.83</v>
      </c>
      <c r="F1241" s="331"/>
      <c r="G1241" s="333">
        <f t="shared" si="17"/>
        <v>1475.5500000000002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2</v>
      </c>
      <c r="C1242" s="298">
        <v>46032</v>
      </c>
      <c r="D1242" s="299" t="s">
        <v>473</v>
      </c>
      <c r="E1242" s="331">
        <v>100</v>
      </c>
      <c r="F1242" s="331"/>
      <c r="G1242" s="333">
        <f t="shared" si="17"/>
        <v>1489.38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1</v>
      </c>
      <c r="C1243" s="298">
        <v>46032</v>
      </c>
      <c r="D1243" s="299" t="s">
        <v>304</v>
      </c>
      <c r="E1243" s="331">
        <v>55.68</v>
      </c>
      <c r="F1243" s="331"/>
      <c r="G1243" s="333">
        <f t="shared" si="17"/>
        <v>1589.38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46031</v>
      </c>
      <c r="D1244" s="299" t="s">
        <v>358</v>
      </c>
      <c r="E1244" s="331">
        <v>9.4700000000000006</v>
      </c>
      <c r="F1244" s="331"/>
      <c r="G1244" s="333">
        <f t="shared" si="17"/>
        <v>1645.0600000000002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5</v>
      </c>
      <c r="C1245" s="298">
        <v>46031</v>
      </c>
      <c r="D1245" s="299" t="s">
        <v>475</v>
      </c>
      <c r="E1245" s="331">
        <v>50</v>
      </c>
      <c r="F1245" s="331"/>
      <c r="G1245" s="333">
        <f t="shared" si="17"/>
        <v>1654.5300000000002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8</v>
      </c>
      <c r="C1246" s="298">
        <v>46030</v>
      </c>
      <c r="D1246" s="299" t="s">
        <v>476</v>
      </c>
      <c r="E1246" s="331">
        <v>32.619999999999997</v>
      </c>
      <c r="F1246" s="331"/>
      <c r="G1246" s="333">
        <f t="shared" si="17"/>
        <v>1704.5300000000002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291</v>
      </c>
      <c r="B1247" s="330">
        <v>39</v>
      </c>
      <c r="C1247" s="298">
        <v>46030</v>
      </c>
      <c r="D1247" s="299" t="s">
        <v>292</v>
      </c>
      <c r="E1247" s="331"/>
      <c r="F1247" s="331">
        <v>2729.22</v>
      </c>
      <c r="G1247" s="333">
        <f t="shared" si="17"/>
        <v>1737.15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2</v>
      </c>
      <c r="C1248" s="298">
        <v>46030</v>
      </c>
      <c r="D1248" s="299" t="s">
        <v>296</v>
      </c>
      <c r="E1248" s="331">
        <v>6.37</v>
      </c>
      <c r="F1248" s="331"/>
      <c r="G1248" s="333">
        <f t="shared" si="17"/>
        <v>-992.06999999999971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4</v>
      </c>
      <c r="C1249" s="298">
        <v>46030</v>
      </c>
      <c r="D1249" s="299" t="s">
        <v>296</v>
      </c>
      <c r="E1249" s="331">
        <v>32.119999999999997</v>
      </c>
      <c r="F1249" s="331"/>
      <c r="G1249" s="333">
        <f t="shared" si="17"/>
        <v>-985.6999999999997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2</v>
      </c>
      <c r="C1250" s="298">
        <v>46030</v>
      </c>
      <c r="D1250" s="299" t="s">
        <v>358</v>
      </c>
      <c r="E1250" s="331">
        <v>9.4700000000000006</v>
      </c>
      <c r="F1250" s="331"/>
      <c r="G1250" s="333">
        <f t="shared" si="17"/>
        <v>-953.5799999999997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2</v>
      </c>
      <c r="C1251" s="298">
        <v>46030</v>
      </c>
      <c r="D1251" s="299" t="s">
        <v>386</v>
      </c>
      <c r="E1251" s="331">
        <v>21.18</v>
      </c>
      <c r="F1251" s="331"/>
      <c r="G1251" s="333">
        <f t="shared" si="17"/>
        <v>-944.10999999999967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335</v>
      </c>
      <c r="B1252" s="330" t="s">
        <v>335</v>
      </c>
      <c r="C1252" s="298">
        <v>46029</v>
      </c>
      <c r="D1252" s="299" t="s">
        <v>447</v>
      </c>
      <c r="E1252" s="331">
        <v>52.66</v>
      </c>
      <c r="F1252" s="331"/>
      <c r="G1252" s="333">
        <f t="shared" si="17"/>
        <v>-922.92999999999972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294</v>
      </c>
      <c r="B1253" s="330">
        <v>13</v>
      </c>
      <c r="C1253" s="298">
        <v>46029</v>
      </c>
      <c r="D1253" s="299" t="s">
        <v>182</v>
      </c>
      <c r="E1253" s="331">
        <v>167.42</v>
      </c>
      <c r="F1253" s="331"/>
      <c r="G1253" s="333">
        <f t="shared" si="17"/>
        <v>-870.26999999999975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4</v>
      </c>
      <c r="C1254" s="298">
        <v>46029</v>
      </c>
      <c r="D1254" s="299" t="s">
        <v>296</v>
      </c>
      <c r="E1254" s="331">
        <v>30.81</v>
      </c>
      <c r="F1254" s="331"/>
      <c r="G1254" s="333">
        <f t="shared" si="17"/>
        <v>-702.8499999999998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2</v>
      </c>
      <c r="C1255" s="298">
        <v>46029</v>
      </c>
      <c r="D1255" s="299" t="s">
        <v>358</v>
      </c>
      <c r="E1255" s="331">
        <v>9.4700000000000006</v>
      </c>
      <c r="F1255" s="331"/>
      <c r="G1255" s="333">
        <f t="shared" si="17"/>
        <v>-672.03999999999985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294</v>
      </c>
      <c r="B1256" s="330">
        <v>22</v>
      </c>
      <c r="C1256" s="298">
        <v>46029</v>
      </c>
      <c r="D1256" s="299" t="s">
        <v>477</v>
      </c>
      <c r="E1256" s="331">
        <v>148.04</v>
      </c>
      <c r="F1256" s="331"/>
      <c r="G1256" s="333">
        <f t="shared" si="17"/>
        <v>-662.56999999999982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294</v>
      </c>
      <c r="B1257" s="330">
        <v>14</v>
      </c>
      <c r="C1257" s="298">
        <v>46028</v>
      </c>
      <c r="D1257" s="299" t="s">
        <v>366</v>
      </c>
      <c r="E1257" s="331">
        <v>66.67</v>
      </c>
      <c r="F1257" s="331"/>
      <c r="G1257" s="333">
        <f t="shared" si="17"/>
        <v>-514.52999999999986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3</v>
      </c>
      <c r="C1258" s="298">
        <v>46028</v>
      </c>
      <c r="D1258" s="299" t="s">
        <v>296</v>
      </c>
      <c r="E1258" s="331">
        <v>5.7</v>
      </c>
      <c r="F1258" s="331"/>
      <c r="G1258" s="333">
        <f t="shared" si="17"/>
        <v>-447.8599999999999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294</v>
      </c>
      <c r="B1259" s="330">
        <v>21</v>
      </c>
      <c r="C1259" s="298">
        <v>46028</v>
      </c>
      <c r="D1259" s="299" t="s">
        <v>194</v>
      </c>
      <c r="E1259" s="331">
        <v>30.59</v>
      </c>
      <c r="F1259" s="331"/>
      <c r="G1259" s="333">
        <f t="shared" si="17"/>
        <v>-442.15999999999991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294</v>
      </c>
      <c r="B1260" s="330">
        <v>17</v>
      </c>
      <c r="C1260" s="298">
        <v>46027</v>
      </c>
      <c r="D1260" s="299" t="s">
        <v>370</v>
      </c>
      <c r="E1260" s="331">
        <v>133.91999999999999</v>
      </c>
      <c r="F1260" s="331"/>
      <c r="G1260" s="333">
        <f t="shared" si="17"/>
        <v>-411.56999999999994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294</v>
      </c>
      <c r="B1261" s="330">
        <v>17</v>
      </c>
      <c r="C1261" s="298">
        <v>46027</v>
      </c>
      <c r="D1261" s="299" t="s">
        <v>370</v>
      </c>
      <c r="E1261" s="331">
        <v>62</v>
      </c>
      <c r="F1261" s="331"/>
      <c r="G1261" s="333">
        <f t="shared" si="17"/>
        <v>-277.64999999999992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6</v>
      </c>
      <c r="C1262" s="298">
        <v>46027</v>
      </c>
      <c r="D1262" s="299" t="s">
        <v>300</v>
      </c>
      <c r="E1262" s="331">
        <v>10.64</v>
      </c>
      <c r="F1262" s="331"/>
      <c r="G1262" s="333">
        <f t="shared" si="17"/>
        <v>-215.64999999999992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8</v>
      </c>
      <c r="C1263" s="298">
        <v>46027</v>
      </c>
      <c r="D1263" s="299" t="s">
        <v>319</v>
      </c>
      <c r="E1263" s="331">
        <v>17.440000000000001</v>
      </c>
      <c r="F1263" s="331"/>
      <c r="G1263" s="333">
        <f t="shared" si="17"/>
        <v>-205.00999999999991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1</v>
      </c>
      <c r="C1264" s="298">
        <v>46027</v>
      </c>
      <c r="D1264" s="299" t="s">
        <v>306</v>
      </c>
      <c r="E1264" s="331">
        <v>216.19</v>
      </c>
      <c r="F1264" s="331"/>
      <c r="G1264" s="333">
        <f t="shared" si="17"/>
        <v>-187.56999999999991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46027</v>
      </c>
      <c r="D1265" s="299" t="s">
        <v>478</v>
      </c>
      <c r="E1265" s="331">
        <v>70</v>
      </c>
      <c r="F1265" s="331"/>
      <c r="G1265" s="333">
        <f t="shared" si="17"/>
        <v>28.62000000000009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46027</v>
      </c>
      <c r="D1266" s="299" t="s">
        <v>358</v>
      </c>
      <c r="E1266" s="331">
        <v>14.05</v>
      </c>
      <c r="F1266" s="331"/>
      <c r="G1266" s="333">
        <f t="shared" si="17"/>
        <v>98.62000000000009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294</v>
      </c>
      <c r="B1267" s="330">
        <v>14</v>
      </c>
      <c r="C1267" s="298">
        <v>46027</v>
      </c>
      <c r="D1267" s="299" t="s">
        <v>367</v>
      </c>
      <c r="E1267" s="331">
        <v>68.739999999999995</v>
      </c>
      <c r="F1267" s="331"/>
      <c r="G1267" s="333">
        <f t="shared" si="17"/>
        <v>112.67000000000009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6</v>
      </c>
      <c r="C1268" s="298">
        <v>46027</v>
      </c>
      <c r="D1268" s="299" t="s">
        <v>479</v>
      </c>
      <c r="E1268" s="331">
        <v>120</v>
      </c>
      <c r="F1268" s="331"/>
      <c r="G1268" s="333">
        <f t="shared" si="17"/>
        <v>181.41000000000008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294</v>
      </c>
      <c r="B1269" s="330">
        <v>9</v>
      </c>
      <c r="C1269" s="298">
        <v>46027</v>
      </c>
      <c r="D1269" s="299" t="s">
        <v>58</v>
      </c>
      <c r="E1269" s="331">
        <v>1281.53</v>
      </c>
      <c r="F1269" s="331"/>
      <c r="G1269" s="333">
        <f t="shared" si="17"/>
        <v>301.41000000000008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7</v>
      </c>
      <c r="C1270" s="298">
        <v>46026</v>
      </c>
      <c r="D1270" s="299" t="s">
        <v>338</v>
      </c>
      <c r="E1270" s="331">
        <v>18.260000000000002</v>
      </c>
      <c r="F1270" s="331"/>
      <c r="G1270" s="333">
        <f t="shared" si="17"/>
        <v>1582.94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287</v>
      </c>
      <c r="B1271" s="330" t="s">
        <v>287</v>
      </c>
      <c r="C1271" s="298">
        <v>46026</v>
      </c>
      <c r="D1271" s="299" t="s">
        <v>300</v>
      </c>
      <c r="E1271" s="331">
        <v>114.91</v>
      </c>
      <c r="F1271" s="331">
        <v>114.91</v>
      </c>
      <c r="G1271" s="333">
        <f t="shared" si="17"/>
        <v>1601.2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5</v>
      </c>
      <c r="C1272" s="298">
        <v>46026</v>
      </c>
      <c r="D1272" s="299" t="s">
        <v>480</v>
      </c>
      <c r="E1272" s="331">
        <v>42.43</v>
      </c>
      <c r="F1272" s="331"/>
      <c r="G1272" s="333">
        <f t="shared" si="17"/>
        <v>1601.2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7</v>
      </c>
      <c r="C1273" s="298">
        <v>46026</v>
      </c>
      <c r="D1273" s="299" t="s">
        <v>300</v>
      </c>
      <c r="E1273" s="331">
        <v>42.59</v>
      </c>
      <c r="F1273" s="331"/>
      <c r="G1273" s="333">
        <f t="shared" si="17"/>
        <v>1643.63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3</v>
      </c>
      <c r="C1274" s="298">
        <v>46025</v>
      </c>
      <c r="D1274" s="299" t="s">
        <v>348</v>
      </c>
      <c r="E1274" s="331">
        <v>14.57</v>
      </c>
      <c r="F1274" s="331"/>
      <c r="G1274" s="333">
        <f t="shared" si="17"/>
        <v>1686.22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2</v>
      </c>
      <c r="C1275" s="298">
        <v>46025</v>
      </c>
      <c r="D1275" s="299" t="s">
        <v>481</v>
      </c>
      <c r="E1275" s="331">
        <v>41.05</v>
      </c>
      <c r="F1275" s="331"/>
      <c r="G1275" s="333">
        <f t="shared" si="17"/>
        <v>1700.79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4</v>
      </c>
      <c r="C1276" s="298">
        <v>46025</v>
      </c>
      <c r="D1276" s="299" t="s">
        <v>310</v>
      </c>
      <c r="E1276" s="331">
        <v>26.88</v>
      </c>
      <c r="F1276" s="331"/>
      <c r="G1276" s="333">
        <f t="shared" si="17"/>
        <v>1741.84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2</v>
      </c>
      <c r="C1277" s="298">
        <v>46025</v>
      </c>
      <c r="D1277" s="299" t="s">
        <v>308</v>
      </c>
      <c r="E1277" s="331">
        <v>130.08000000000001</v>
      </c>
      <c r="F1277" s="331"/>
      <c r="G1277" s="333">
        <f t="shared" si="17"/>
        <v>1768.72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7</v>
      </c>
      <c r="C1278" s="298">
        <v>46025</v>
      </c>
      <c r="D1278" s="299" t="s">
        <v>482</v>
      </c>
      <c r="E1278" s="331">
        <v>222.49</v>
      </c>
      <c r="F1278" s="331"/>
      <c r="G1278" s="333">
        <f t="shared" si="17"/>
        <v>1898.8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7</v>
      </c>
      <c r="C1279" s="298">
        <v>46025</v>
      </c>
      <c r="D1279" s="299" t="s">
        <v>482</v>
      </c>
      <c r="E1279" s="331">
        <v>99.18</v>
      </c>
      <c r="F1279" s="331"/>
      <c r="G1279" s="333">
        <f t="shared" si="17"/>
        <v>2121.29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5</v>
      </c>
      <c r="C1280" s="298">
        <v>46024</v>
      </c>
      <c r="D1280" s="299" t="s">
        <v>483</v>
      </c>
      <c r="E1280" s="331">
        <v>35</v>
      </c>
      <c r="F1280" s="331"/>
      <c r="G1280" s="333">
        <f t="shared" si="17"/>
        <v>2220.4699999999998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3</v>
      </c>
      <c r="C1281" s="298">
        <v>46024</v>
      </c>
      <c r="D1281" s="299" t="s">
        <v>296</v>
      </c>
      <c r="E1281" s="331">
        <v>15.11</v>
      </c>
      <c r="F1281" s="331"/>
      <c r="G1281" s="333">
        <f t="shared" si="17"/>
        <v>2255.4699999999998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5</v>
      </c>
      <c r="C1282" s="298">
        <v>46024</v>
      </c>
      <c r="D1282" s="299" t="s">
        <v>484</v>
      </c>
      <c r="E1282" s="331">
        <v>29.67</v>
      </c>
      <c r="F1282" s="331"/>
      <c r="G1282" s="333">
        <f t="shared" si="17"/>
        <v>2270.58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287</v>
      </c>
      <c r="B1283" s="330" t="s">
        <v>287</v>
      </c>
      <c r="C1283" s="298">
        <v>46024</v>
      </c>
      <c r="D1283" s="299" t="s">
        <v>397</v>
      </c>
      <c r="E1283" s="331">
        <v>70.56</v>
      </c>
      <c r="F1283" s="331">
        <v>70.56</v>
      </c>
      <c r="G1283" s="333">
        <f t="shared" si="17"/>
        <v>2300.25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287</v>
      </c>
      <c r="B1284" s="330" t="s">
        <v>287</v>
      </c>
      <c r="C1284" s="298">
        <v>46024</v>
      </c>
      <c r="D1284" s="299" t="s">
        <v>485</v>
      </c>
      <c r="E1284" s="331">
        <v>113.94</v>
      </c>
      <c r="F1284" s="331">
        <v>113.94</v>
      </c>
      <c r="G1284" s="333">
        <f t="shared" si="17"/>
        <v>2300.25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46024</v>
      </c>
      <c r="D1285" s="299" t="s">
        <v>371</v>
      </c>
      <c r="E1285" s="331">
        <v>11.9</v>
      </c>
      <c r="F1285" s="331"/>
      <c r="G1285" s="333">
        <f t="shared" si="17"/>
        <v>2300.25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46024</v>
      </c>
      <c r="D1286" s="299" t="s">
        <v>408</v>
      </c>
      <c r="E1286" s="331">
        <v>23.9</v>
      </c>
      <c r="F1286" s="331"/>
      <c r="G1286" s="333">
        <f t="shared" si="17"/>
        <v>2312.15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5</v>
      </c>
      <c r="C1287" s="298">
        <v>46024</v>
      </c>
      <c r="D1287" s="299" t="s">
        <v>486</v>
      </c>
      <c r="E1287" s="331">
        <v>160</v>
      </c>
      <c r="F1287" s="331"/>
      <c r="G1287" s="333">
        <f t="shared" si="17"/>
        <v>2336.0500000000002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284</v>
      </c>
      <c r="B1288" s="330">
        <v>36</v>
      </c>
      <c r="C1288" s="298">
        <v>46024</v>
      </c>
      <c r="D1288" s="299" t="s">
        <v>374</v>
      </c>
      <c r="E1288" s="331">
        <v>50</v>
      </c>
      <c r="F1288" s="331"/>
      <c r="G1288" s="333">
        <f t="shared" si="17"/>
        <v>2496.0500000000002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6</v>
      </c>
      <c r="C1289" s="298">
        <v>46023</v>
      </c>
      <c r="D1289" s="299" t="s">
        <v>312</v>
      </c>
      <c r="E1289" s="331">
        <v>8</v>
      </c>
      <c r="F1289" s="331"/>
      <c r="G1289" s="333">
        <f t="shared" si="17"/>
        <v>2546.0500000000002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2</v>
      </c>
      <c r="C1290" s="298">
        <v>46023</v>
      </c>
      <c r="D1290" s="299" t="s">
        <v>371</v>
      </c>
      <c r="E1290" s="331">
        <v>13.06</v>
      </c>
      <c r="F1290" s="331"/>
      <c r="G1290" s="333">
        <f t="shared" si="17"/>
        <v>2554.0500000000002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294</v>
      </c>
      <c r="B1291" s="330">
        <v>22</v>
      </c>
      <c r="C1291" s="298">
        <v>46023</v>
      </c>
      <c r="D1291" s="299" t="s">
        <v>375</v>
      </c>
      <c r="E1291" s="331">
        <v>6.37</v>
      </c>
      <c r="F1291" s="331"/>
      <c r="G1291" s="333">
        <f t="shared" si="17"/>
        <v>2567.11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2</v>
      </c>
      <c r="C1292" s="298">
        <v>46023</v>
      </c>
      <c r="D1292" s="299" t="s">
        <v>358</v>
      </c>
      <c r="E1292" s="331">
        <v>10.27</v>
      </c>
      <c r="F1292" s="331"/>
      <c r="G1292" s="333">
        <f t="shared" si="17"/>
        <v>2573.48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6</v>
      </c>
      <c r="C1293" s="298">
        <v>46023</v>
      </c>
      <c r="D1293" s="299" t="s">
        <v>487</v>
      </c>
      <c r="E1293" s="331">
        <v>176.57</v>
      </c>
      <c r="F1293" s="331"/>
      <c r="G1293" s="333">
        <f t="shared" si="17"/>
        <v>2583.75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287</v>
      </c>
      <c r="B1294" s="330" t="s">
        <v>287</v>
      </c>
      <c r="C1294" s="298">
        <v>46023</v>
      </c>
      <c r="D1294" s="299" t="s">
        <v>300</v>
      </c>
      <c r="E1294" s="331">
        <v>383.39</v>
      </c>
      <c r="F1294" s="331">
        <v>383.39</v>
      </c>
      <c r="G1294" s="333">
        <f t="shared" si="17"/>
        <v>2760.32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287</v>
      </c>
      <c r="B1295" s="330" t="s">
        <v>287</v>
      </c>
      <c r="C1295" s="298">
        <v>46023</v>
      </c>
      <c r="D1295" s="299" t="s">
        <v>300</v>
      </c>
      <c r="E1295" s="331">
        <v>53.24</v>
      </c>
      <c r="F1295" s="331">
        <v>53.24</v>
      </c>
      <c r="G1295" s="333">
        <f t="shared" si="17"/>
        <v>2760.32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335</v>
      </c>
      <c r="B1296" s="330" t="s">
        <v>335</v>
      </c>
      <c r="C1296" s="298">
        <v>46023</v>
      </c>
      <c r="D1296" s="337" t="s">
        <v>460</v>
      </c>
      <c r="E1296" s="331">
        <v>239.68</v>
      </c>
      <c r="F1296" s="331"/>
      <c r="G1296" s="333">
        <f t="shared" si="17"/>
        <v>2760.32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488</v>
      </c>
      <c r="B1297" s="330" t="s">
        <v>488</v>
      </c>
      <c r="C1297" s="298">
        <v>45658</v>
      </c>
      <c r="D1297" s="298" t="s">
        <v>489</v>
      </c>
      <c r="E1297" s="332"/>
      <c r="F1297" s="332"/>
      <c r="G1297" s="333">
        <v>3000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5.75" customHeight="1" x14ac:dyDescent="0.3"/>
    <row r="1299" spans="1:20" ht="15.75" customHeight="1" x14ac:dyDescent="0.3"/>
    <row r="1300" spans="1:20" ht="15.75" customHeight="1" x14ac:dyDescent="0.3"/>
    <row r="1301" spans="1:20" ht="15.75" customHeight="1" x14ac:dyDescent="0.3"/>
    <row r="1302" spans="1:20" ht="15.75" customHeight="1" x14ac:dyDescent="0.3"/>
    <row r="1303" spans="1:20" ht="15.75" customHeight="1" x14ac:dyDescent="0.3"/>
    <row r="1304" spans="1:20" ht="15.75" customHeight="1" x14ac:dyDescent="0.3"/>
    <row r="1305" spans="1:20" ht="15.75" customHeight="1" x14ac:dyDescent="0.3"/>
    <row r="1306" spans="1:20" ht="15.75" customHeight="1" x14ac:dyDescent="0.3"/>
    <row r="1307" spans="1:20" ht="15.75" customHeight="1" x14ac:dyDescent="0.3"/>
    <row r="1308" spans="1:20" ht="15.75" customHeight="1" x14ac:dyDescent="0.3"/>
    <row r="1309" spans="1:20" ht="15.75" customHeight="1" x14ac:dyDescent="0.3"/>
    <row r="1310" spans="1:20" ht="15.75" customHeight="1" x14ac:dyDescent="0.3"/>
    <row r="1311" spans="1:20" ht="15.75" customHeight="1" x14ac:dyDescent="0.3"/>
    <row r="1312" spans="1:20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spans="9:9" ht="15.75" customHeight="1" x14ac:dyDescent="0.3"/>
    <row r="3026" spans="9:9" ht="15.75" customHeight="1" x14ac:dyDescent="0.3"/>
    <row r="3027" spans="9:9" ht="12" customHeight="1" x14ac:dyDescent="0.3">
      <c r="I3027" s="335" t="s">
        <v>225</v>
      </c>
    </row>
    <row r="3028" spans="9:9" ht="12" customHeight="1" x14ac:dyDescent="0.3">
      <c r="I3028" s="335"/>
    </row>
    <row r="3029" spans="9:9" ht="12" customHeight="1" x14ac:dyDescent="0.3">
      <c r="I3029" s="335"/>
    </row>
    <row r="3030" spans="9:9" ht="12" customHeight="1" x14ac:dyDescent="0.3">
      <c r="I3030" s="335"/>
    </row>
    <row r="3031" spans="9:9" ht="12" customHeight="1" x14ac:dyDescent="0.3">
      <c r="I3031" s="335"/>
    </row>
    <row r="3032" spans="9:9" ht="12" customHeight="1" x14ac:dyDescent="0.3">
      <c r="I3032" s="335"/>
    </row>
    <row r="3033" spans="9:9" ht="12" customHeight="1" x14ac:dyDescent="0.3">
      <c r="I3033" s="335"/>
    </row>
    <row r="3034" spans="9:9" ht="12" customHeight="1" x14ac:dyDescent="0.3">
      <c r="I3034" s="335"/>
    </row>
    <row r="3035" spans="9:9" ht="12" customHeight="1" x14ac:dyDescent="0.3">
      <c r="I3035" s="335"/>
    </row>
    <row r="3036" spans="9:9" ht="12" customHeight="1" x14ac:dyDescent="0.3">
      <c r="I3036" s="335" t="s">
        <v>226</v>
      </c>
    </row>
    <row r="3037" spans="9:9" ht="15.75" customHeight="1" x14ac:dyDescent="0.3"/>
    <row r="3038" spans="9:9" ht="15.75" customHeight="1" x14ac:dyDescent="0.3"/>
    <row r="3039" spans="9:9" ht="12" customHeight="1" x14ac:dyDescent="0.3">
      <c r="I3039" s="335" t="s">
        <v>226</v>
      </c>
    </row>
    <row r="3040" spans="9:9" ht="12" customHeight="1" x14ac:dyDescent="0.3">
      <c r="I3040" s="335"/>
    </row>
    <row r="3041" spans="9:9" ht="12" customHeight="1" x14ac:dyDescent="0.3">
      <c r="I3041" s="335"/>
    </row>
    <row r="3042" spans="9:9" ht="12" customHeight="1" x14ac:dyDescent="0.3">
      <c r="I3042" s="335"/>
    </row>
    <row r="3043" spans="9:9" ht="12" customHeight="1" x14ac:dyDescent="0.3">
      <c r="I3043" s="335"/>
    </row>
    <row r="3044" spans="9:9" ht="12" customHeight="1" x14ac:dyDescent="0.3">
      <c r="I3044" s="335"/>
    </row>
    <row r="3045" spans="9:9" ht="12" customHeight="1" x14ac:dyDescent="0.3">
      <c r="I3045" s="335" t="s">
        <v>226</v>
      </c>
    </row>
    <row r="3046" spans="9:9" ht="12" customHeight="1" x14ac:dyDescent="0.3">
      <c r="I3046" s="335" t="s">
        <v>226</v>
      </c>
    </row>
    <row r="3047" spans="9:9" ht="12" customHeight="1" x14ac:dyDescent="0.3">
      <c r="I3047" s="335"/>
    </row>
    <row r="3048" spans="9:9" ht="12" customHeight="1" x14ac:dyDescent="0.3">
      <c r="I3048" s="335"/>
    </row>
    <row r="3049" spans="9:9" ht="12" customHeight="1" x14ac:dyDescent="0.3">
      <c r="I3049" s="335"/>
    </row>
    <row r="3050" spans="9:9" ht="12" customHeight="1" x14ac:dyDescent="0.3">
      <c r="I3050" s="335" t="s">
        <v>226</v>
      </c>
    </row>
    <row r="3051" spans="9:9" ht="12" customHeight="1" x14ac:dyDescent="0.3">
      <c r="I3051" s="335" t="s">
        <v>225</v>
      </c>
    </row>
    <row r="3052" spans="9:9" ht="12" customHeight="1" x14ac:dyDescent="0.3">
      <c r="I3052" s="335" t="s">
        <v>225</v>
      </c>
    </row>
    <row r="3053" spans="9:9" ht="15.75" customHeight="1" x14ac:dyDescent="0.3"/>
    <row r="3054" spans="9:9" ht="15.75" customHeight="1" x14ac:dyDescent="0.3"/>
    <row r="3055" spans="9:9" ht="12" customHeight="1" x14ac:dyDescent="0.3">
      <c r="I3055" s="335" t="s">
        <v>225</v>
      </c>
    </row>
    <row r="3056" spans="9:9" ht="12" customHeight="1" x14ac:dyDescent="0.3">
      <c r="I3056" s="335"/>
    </row>
    <row r="3057" spans="9:9" ht="12" customHeight="1" x14ac:dyDescent="0.3">
      <c r="I3057" s="335" t="s">
        <v>226</v>
      </c>
    </row>
    <row r="3058" spans="9:9" ht="12" customHeight="1" x14ac:dyDescent="0.3">
      <c r="I3058" s="335"/>
    </row>
    <row r="3059" spans="9:9" ht="12" customHeight="1" x14ac:dyDescent="0.3">
      <c r="I3059" s="335"/>
    </row>
    <row r="3060" spans="9:9" ht="12" customHeight="1" x14ac:dyDescent="0.3">
      <c r="I3060" s="335" t="s">
        <v>226</v>
      </c>
    </row>
    <row r="3061" spans="9:9" ht="12" customHeight="1" x14ac:dyDescent="0.3">
      <c r="I3061" s="335"/>
    </row>
    <row r="3062" spans="9:9" ht="12" customHeight="1" x14ac:dyDescent="0.3">
      <c r="I3062" s="335" t="s">
        <v>226</v>
      </c>
    </row>
    <row r="3063" spans="9:9" ht="15.75" customHeight="1" x14ac:dyDescent="0.3"/>
    <row r="3064" spans="9:9" ht="15.75" customHeight="1" x14ac:dyDescent="0.3"/>
    <row r="3065" spans="9:9" ht="15.75" customHeight="1" x14ac:dyDescent="0.3"/>
    <row r="3066" spans="9:9" ht="15.75" customHeight="1" x14ac:dyDescent="0.3"/>
    <row r="3067" spans="9:9" ht="15.75" customHeight="1" x14ac:dyDescent="0.3"/>
    <row r="3068" spans="9:9" ht="15.75" customHeight="1" x14ac:dyDescent="0.3"/>
    <row r="3069" spans="9:9" ht="15.75" customHeight="1" x14ac:dyDescent="0.3"/>
    <row r="3070" spans="9:9" ht="15.75" customHeight="1" x14ac:dyDescent="0.3"/>
    <row r="3071" spans="9:9" ht="12" customHeight="1" x14ac:dyDescent="0.3">
      <c r="I3071" s="335" t="s">
        <v>226</v>
      </c>
    </row>
    <row r="3072" spans="9:9" ht="12" customHeight="1" x14ac:dyDescent="0.3">
      <c r="I3072" s="335"/>
    </row>
    <row r="3073" spans="9:9" ht="12" customHeight="1" x14ac:dyDescent="0.3">
      <c r="I3073" s="335" t="s">
        <v>225</v>
      </c>
    </row>
    <row r="3074" spans="9:9" ht="12" customHeight="1" x14ac:dyDescent="0.3">
      <c r="I3074" s="335"/>
    </row>
    <row r="3075" spans="9:9" ht="12" customHeight="1" x14ac:dyDescent="0.3">
      <c r="I3075" s="335" t="s">
        <v>226</v>
      </c>
    </row>
    <row r="3076" spans="9:9" ht="12" customHeight="1" x14ac:dyDescent="0.3">
      <c r="I3076" s="335" t="s">
        <v>225</v>
      </c>
    </row>
    <row r="3077" spans="9:9" ht="15.75" customHeight="1" x14ac:dyDescent="0.3"/>
    <row r="3078" spans="9:9" ht="15.75" customHeight="1" x14ac:dyDescent="0.3"/>
    <row r="3079" spans="9:9" ht="15.75" customHeight="1" x14ac:dyDescent="0.3"/>
    <row r="3080" spans="9:9" ht="15.75" customHeight="1" x14ac:dyDescent="0.3"/>
    <row r="3081" spans="9:9" ht="15.75" customHeight="1" x14ac:dyDescent="0.3"/>
    <row r="3082" spans="9:9" ht="15.75" customHeight="1" x14ac:dyDescent="0.3"/>
    <row r="3083" spans="9:9" ht="15.75" customHeight="1" x14ac:dyDescent="0.3"/>
    <row r="3084" spans="9:9" ht="15.75" customHeight="1" x14ac:dyDescent="0.3"/>
    <row r="3085" spans="9:9" ht="15.75" customHeight="1" x14ac:dyDescent="0.3"/>
    <row r="3086" spans="9:9" ht="15.75" customHeight="1" x14ac:dyDescent="0.3"/>
    <row r="3087" spans="9:9" ht="15.75" customHeight="1" x14ac:dyDescent="0.3"/>
    <row r="3088" spans="9:9" ht="15.75" customHeight="1" x14ac:dyDescent="0.3"/>
    <row r="3089" spans="9:9" ht="15.75" customHeight="1" x14ac:dyDescent="0.3"/>
    <row r="3090" spans="9:9" ht="15.75" customHeight="1" x14ac:dyDescent="0.3"/>
    <row r="3091" spans="9:9" ht="15.75" customHeight="1" x14ac:dyDescent="0.3"/>
    <row r="3092" spans="9:9" ht="15.75" customHeight="1" x14ac:dyDescent="0.3"/>
    <row r="3093" spans="9:9" ht="15.75" customHeight="1" x14ac:dyDescent="0.3"/>
    <row r="3094" spans="9:9" ht="15.75" customHeight="1" x14ac:dyDescent="0.3"/>
    <row r="3095" spans="9:9" ht="12" customHeight="1" x14ac:dyDescent="0.3">
      <c r="I3095" s="335" t="s">
        <v>226</v>
      </c>
    </row>
  </sheetData>
  <autoFilter ref="A1:G1297" xr:uid="{00000000-0009-0000-0000-000006000000}"/>
  <mergeCells count="5">
    <mergeCell ref="A1:B1"/>
    <mergeCell ref="E1:F1"/>
    <mergeCell ref="Q1:R1"/>
    <mergeCell ref="E2:F2"/>
    <mergeCell ref="E3:F3"/>
  </mergeCells>
  <conditionalFormatting sqref="I1 I4:I309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5"/>
  <sheetViews>
    <sheetView workbookViewId="0">
      <pane ySplit="1" topLeftCell="A35" activePane="bottomLeft" state="frozen"/>
      <selection pane="bottomLeft" activeCell="A85" sqref="A85:XFD85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-6056.4399999999941</v>
      </c>
      <c r="B2" s="339"/>
      <c r="C2" s="340"/>
      <c r="D2" s="342" t="s">
        <v>493</v>
      </c>
      <c r="E2" s="343">
        <f>E3-E103</f>
        <v>10216.400000000003</v>
      </c>
      <c r="F2" s="344" t="s">
        <v>493</v>
      </c>
      <c r="G2" s="345">
        <f>G3-G103</f>
        <v>965.91000000000008</v>
      </c>
      <c r="H2" s="343" t="s">
        <v>493</v>
      </c>
      <c r="I2" s="343">
        <f>I3-I103</f>
        <v>604.75999999999976</v>
      </c>
      <c r="J2" s="344" t="s">
        <v>493</v>
      </c>
      <c r="K2" s="345">
        <f>K3-K103</f>
        <v>-239</v>
      </c>
      <c r="L2" s="343" t="s">
        <v>493</v>
      </c>
      <c r="M2" s="343">
        <f>M3-M103</f>
        <v>23.039999999999992</v>
      </c>
      <c r="N2" s="345" t="s">
        <v>493</v>
      </c>
      <c r="O2" s="345">
        <f>O3-O103</f>
        <v>23.039999999999992</v>
      </c>
      <c r="P2" s="343" t="s">
        <v>493</v>
      </c>
      <c r="Q2" s="343">
        <f>Q3-Q103</f>
        <v>-8.4599999999999795</v>
      </c>
      <c r="R2" s="345" t="s">
        <v>493</v>
      </c>
      <c r="S2" s="345">
        <f>S3-S103</f>
        <v>-3345.84</v>
      </c>
      <c r="T2" s="346" t="s">
        <v>493</v>
      </c>
      <c r="U2" s="343">
        <f>U3-U103</f>
        <v>-15000.929999999997</v>
      </c>
      <c r="V2" s="345" t="s">
        <v>493</v>
      </c>
      <c r="W2" s="345">
        <f>W3-W103</f>
        <v>600</v>
      </c>
      <c r="X2" s="343" t="s">
        <v>493</v>
      </c>
      <c r="Y2" s="343">
        <f>Y3-Y103</f>
        <v>9.5</v>
      </c>
      <c r="Z2" s="345" t="s">
        <v>493</v>
      </c>
      <c r="AA2" s="345">
        <f>AA3-AA103</f>
        <v>103.59999999999991</v>
      </c>
      <c r="AB2" s="343" t="s">
        <v>493</v>
      </c>
      <c r="AC2" s="343">
        <f>AC3-AC103</f>
        <v>-8.4599999999999795</v>
      </c>
    </row>
    <row r="3" spans="1:29" ht="14.25" customHeight="1" x14ac:dyDescent="0.3">
      <c r="A3" s="341">
        <f t="shared" si="0"/>
        <v>6184.0500000000056</v>
      </c>
      <c r="B3" s="347"/>
      <c r="C3" s="340"/>
      <c r="D3" s="342" t="s">
        <v>494</v>
      </c>
      <c r="E3" s="343">
        <f>SUM(E6:E103)-SUM(D6:D103)</f>
        <v>11926.890000000003</v>
      </c>
      <c r="F3" s="345" t="s">
        <v>494</v>
      </c>
      <c r="G3" s="345">
        <f>SUM(G6:G103)-SUM(F6:F103)</f>
        <v>1465.91</v>
      </c>
      <c r="H3" s="343" t="s">
        <v>494</v>
      </c>
      <c r="I3" s="343">
        <f>SUM(I6:I103)-SUM(H6:H103)</f>
        <v>2604.7599999999998</v>
      </c>
      <c r="J3" s="345" t="s">
        <v>494</v>
      </c>
      <c r="K3" s="345">
        <f>SUM(K6:K103)-SUM(J6:J103)</f>
        <v>761</v>
      </c>
      <c r="L3" s="343" t="s">
        <v>494</v>
      </c>
      <c r="M3" s="343">
        <f>SUM(M6:M103)-SUM(L6:L103)</f>
        <v>88.039999999999992</v>
      </c>
      <c r="N3" s="345" t="s">
        <v>494</v>
      </c>
      <c r="O3" s="345">
        <f>SUM(O6:O103)-SUM(N6:N103)</f>
        <v>88.039999999999992</v>
      </c>
      <c r="P3" s="343" t="s">
        <v>494</v>
      </c>
      <c r="Q3" s="343">
        <f>SUM(Q6:Q103)-SUM(P6:P103)</f>
        <v>91.54000000000002</v>
      </c>
      <c r="R3" s="345" t="s">
        <v>494</v>
      </c>
      <c r="S3" s="345">
        <f>SUM(S6:S103)-SUM(R6:R103)</f>
        <v>-1345.8400000000001</v>
      </c>
      <c r="T3" s="343" t="s">
        <v>494</v>
      </c>
      <c r="U3" s="343">
        <f>SUM(U6:U103)-SUM(T6:T103)</f>
        <v>-12500.929999999997</v>
      </c>
      <c r="V3" s="345" t="s">
        <v>494</v>
      </c>
      <c r="W3" s="345">
        <f>SUM(W6:W103)-SUM(V6:V103)</f>
        <v>1100</v>
      </c>
      <c r="X3" s="343" t="s">
        <v>494</v>
      </c>
      <c r="Y3" s="343">
        <f>SUM(Y6:Y103)-SUM(X6:X103)</f>
        <v>209.5</v>
      </c>
      <c r="Z3" s="345" t="s">
        <v>494</v>
      </c>
      <c r="AA3" s="345">
        <f>SUM(AA6:AA103)-SUM(Z6:Z103)</f>
        <v>1603.6</v>
      </c>
      <c r="AB3" s="343" t="s">
        <v>494</v>
      </c>
      <c r="AC3" s="343">
        <f>SUM(AC6:AC103)-SUM(AB6:AB103)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SUM(D6:D102)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965.91000000000008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46214</v>
      </c>
      <c r="B7" s="347">
        <f t="shared" ref="B7:B31" si="2">SUM(E7,U7,K7,G7,I7,S7,O7,M7,Q7,W7,Y7,AA7,AC7)-SUM(D7,F7,T7,H7,R7,N7,J7,L7,P7,V7,X7,Z7,AB7)</f>
        <v>53.11</v>
      </c>
      <c r="C7" s="348" t="s">
        <v>509</v>
      </c>
      <c r="D7" s="342"/>
      <c r="E7" s="343"/>
      <c r="F7" s="345"/>
      <c r="G7" s="345">
        <v>53.11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46212</v>
      </c>
      <c r="B8" s="347">
        <f t="shared" si="2"/>
        <v>300</v>
      </c>
      <c r="C8" s="348" t="s">
        <v>973</v>
      </c>
      <c r="D8" s="342"/>
      <c r="E8" s="343">
        <v>300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46211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350</v>
      </c>
      <c r="C10" s="348" t="s">
        <v>971</v>
      </c>
      <c r="D10" s="342"/>
      <c r="E10" s="343">
        <v>350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-8500</v>
      </c>
      <c r="C11" s="348" t="s">
        <v>957</v>
      </c>
      <c r="D11" s="342">
        <v>8500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-150</v>
      </c>
      <c r="C12" s="348" t="s">
        <v>972</v>
      </c>
      <c r="D12" s="342"/>
      <c r="E12" s="343"/>
      <c r="F12" s="345"/>
      <c r="G12" s="345"/>
      <c r="H12" s="343">
        <v>150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6487.16</v>
      </c>
      <c r="C13" s="348" t="s">
        <v>970</v>
      </c>
      <c r="D13" s="342"/>
      <c r="E13" s="343">
        <v>6487.16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2000</v>
      </c>
      <c r="C14" s="348" t="s">
        <v>944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46203</v>
      </c>
      <c r="B15" s="347">
        <f t="shared" si="2"/>
        <v>0.35</v>
      </c>
      <c r="C15" s="348" t="s">
        <v>505</v>
      </c>
      <c r="D15" s="342"/>
      <c r="E15" s="343"/>
      <c r="F15" s="345"/>
      <c r="G15" s="345">
        <v>0.35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-580</v>
      </c>
      <c r="C16" s="348" t="s">
        <v>949</v>
      </c>
      <c r="D16" s="342">
        <v>580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-185.64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92.82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92.82</v>
      </c>
      <c r="AC17" s="343"/>
    </row>
    <row r="18" spans="1:29" ht="14.25" customHeight="1" x14ac:dyDescent="0.3">
      <c r="A18" s="338">
        <v>46203</v>
      </c>
      <c r="B18" s="347">
        <f t="shared" si="2"/>
        <v>51.56</v>
      </c>
      <c r="C18" s="348" t="s">
        <v>509</v>
      </c>
      <c r="D18" s="342"/>
      <c r="E18" s="343"/>
      <c r="F18" s="345"/>
      <c r="G18" s="345">
        <v>51.56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53.44</v>
      </c>
      <c r="C19" s="348" t="s">
        <v>504</v>
      </c>
      <c r="D19" s="342"/>
      <c r="E19" s="343"/>
      <c r="F19" s="345"/>
      <c r="G19" s="345">
        <v>53.44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-207.96</v>
      </c>
      <c r="C20" s="348" t="s">
        <v>946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207.96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-1713.1</v>
      </c>
      <c r="C21" s="348" t="s">
        <v>531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1713.1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46189</v>
      </c>
      <c r="B22" s="347">
        <f t="shared" si="2"/>
        <v>53.17</v>
      </c>
      <c r="C22" s="348" t="s">
        <v>509</v>
      </c>
      <c r="D22" s="342"/>
      <c r="E22" s="343"/>
      <c r="F22" s="345"/>
      <c r="G22" s="345">
        <v>53.17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46186</v>
      </c>
      <c r="B23" s="347">
        <f t="shared" si="2"/>
        <v>57.38</v>
      </c>
      <c r="C23" s="348" t="s">
        <v>509</v>
      </c>
      <c r="D23" s="342"/>
      <c r="E23" s="343"/>
      <c r="F23" s="345"/>
      <c r="G23" s="345">
        <v>57.38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46184</v>
      </c>
      <c r="B24" s="347">
        <f t="shared" si="2"/>
        <v>-2159</v>
      </c>
      <c r="C24" s="348" t="s">
        <v>911</v>
      </c>
      <c r="D24" s="342"/>
      <c r="E24" s="343"/>
      <c r="F24" s="345"/>
      <c r="G24" s="345"/>
      <c r="H24" s="343"/>
      <c r="I24" s="343"/>
      <c r="J24" s="345">
        <v>2159</v>
      </c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46183</v>
      </c>
      <c r="B25" s="347">
        <f t="shared" si="2"/>
        <v>-816.19</v>
      </c>
      <c r="C25" s="348" t="s">
        <v>912</v>
      </c>
      <c r="D25" s="342"/>
      <c r="E25" s="343"/>
      <c r="F25" s="345"/>
      <c r="G25" s="345"/>
      <c r="H25" s="343">
        <v>816.19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46180</v>
      </c>
      <c r="B26" s="347">
        <f t="shared" si="2"/>
        <v>-313.77999999999997</v>
      </c>
      <c r="C26" s="348" t="s">
        <v>890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313.77999999999997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46176</v>
      </c>
      <c r="B27" s="347">
        <f t="shared" si="2"/>
        <v>-1000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1000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46174</v>
      </c>
      <c r="B28" s="347">
        <f t="shared" si="2"/>
        <v>-320</v>
      </c>
      <c r="C28" s="348" t="s">
        <v>913</v>
      </c>
      <c r="D28" s="342">
        <v>320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-3000</v>
      </c>
      <c r="C29" s="348" t="s">
        <v>897</v>
      </c>
      <c r="D29" s="342">
        <v>3000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-1000</v>
      </c>
      <c r="C30" s="348" t="s">
        <v>896</v>
      </c>
      <c r="D30" s="342">
        <v>1000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1160.3599999999999</v>
      </c>
      <c r="C31" s="348" t="s">
        <v>895</v>
      </c>
      <c r="D31" s="342"/>
      <c r="E31" s="343">
        <v>1160.3599999999999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ref="B32:B103" si="3">SUM(E32,U32,K32,G32,I32,S32,O32,M32,Q32,W32,Y32,AA32,AC32)-SUM(D32,F32,T32,H32,R32,N32,J32,L32,P32,V32,X32,Z32,AB32)</f>
        <v>2000</v>
      </c>
      <c r="C32" s="348" t="s">
        <v>886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46173</v>
      </c>
      <c r="B33" s="347">
        <f t="shared" si="3"/>
        <v>0.63</v>
      </c>
      <c r="C33" s="348" t="s">
        <v>505</v>
      </c>
      <c r="D33" s="342"/>
      <c r="E33" s="343"/>
      <c r="F33" s="345"/>
      <c r="G33" s="345">
        <v>0.63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46172</v>
      </c>
      <c r="B34" s="347">
        <f t="shared" si="3"/>
        <v>-530.36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530.36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46168</v>
      </c>
      <c r="B35" s="347">
        <f t="shared" si="3"/>
        <v>-400</v>
      </c>
      <c r="C35" s="348" t="s">
        <v>887</v>
      </c>
      <c r="D35" s="342">
        <v>400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87.5</v>
      </c>
      <c r="C36" s="348" t="s">
        <v>509</v>
      </c>
      <c r="D36" s="342"/>
      <c r="E36" s="343"/>
      <c r="F36" s="345"/>
      <c r="G36" s="345">
        <v>87.5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56.18</v>
      </c>
      <c r="C37" s="348" t="s">
        <v>504</v>
      </c>
      <c r="D37" s="342"/>
      <c r="E37" s="343"/>
      <c r="F37" s="345"/>
      <c r="G37" s="345">
        <v>56.18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-4500</v>
      </c>
      <c r="C38" s="348" t="s">
        <v>512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4500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46166</v>
      </c>
      <c r="B39" s="347">
        <f t="shared" si="3"/>
        <v>-69.2</v>
      </c>
      <c r="C39" s="348" t="s">
        <v>858</v>
      </c>
      <c r="D39" s="342">
        <v>69.2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46165</v>
      </c>
      <c r="B40" s="347">
        <f t="shared" si="3"/>
        <v>-138.44</v>
      </c>
      <c r="C40" s="348" t="s">
        <v>876</v>
      </c>
      <c r="D40" s="342">
        <v>138.44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-87.13</v>
      </c>
      <c r="C41" s="348" t="s">
        <v>847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87.13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-95.85</v>
      </c>
      <c r="C42" s="348" t="s">
        <v>849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95.85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46157</v>
      </c>
      <c r="B43" s="347">
        <f t="shared" si="3"/>
        <v>-146.15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146.15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-221.4</v>
      </c>
      <c r="C44" s="348" t="s">
        <v>856</v>
      </c>
      <c r="D44" s="342"/>
      <c r="E44" s="343"/>
      <c r="F44" s="345"/>
      <c r="G44" s="345"/>
      <c r="H44" s="343">
        <v>221.4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444.44</v>
      </c>
      <c r="C45" s="348" t="s">
        <v>519</v>
      </c>
      <c r="D45" s="342"/>
      <c r="E45" s="343">
        <v>444.44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351.69</v>
      </c>
      <c r="C46" s="348" t="s">
        <v>859</v>
      </c>
      <c r="D46" s="342"/>
      <c r="E46" s="343">
        <v>351.69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46153</v>
      </c>
      <c r="B47" s="347">
        <f t="shared" si="3"/>
        <v>-1045.8699999999999</v>
      </c>
      <c r="C47" s="348" t="s">
        <v>843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1045.8699999999999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46151</v>
      </c>
      <c r="B48" s="347">
        <f t="shared" si="3"/>
        <v>-903.88</v>
      </c>
      <c r="C48" s="348" t="s">
        <v>857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903.88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46149</v>
      </c>
      <c r="B49" s="347">
        <f t="shared" si="3"/>
        <v>69.400000000000006</v>
      </c>
      <c r="C49" s="348" t="s">
        <v>509</v>
      </c>
      <c r="D49" s="342"/>
      <c r="E49" s="343"/>
      <c r="F49" s="345"/>
      <c r="G49" s="345">
        <v>69.400000000000006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-500.5</v>
      </c>
      <c r="C50" s="348" t="s">
        <v>212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>
        <v>500.5</v>
      </c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-457.94</v>
      </c>
      <c r="C51" s="348" t="s">
        <v>858</v>
      </c>
      <c r="D51" s="342">
        <v>457.94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5616.82</v>
      </c>
      <c r="C52" s="348" t="s">
        <v>285</v>
      </c>
      <c r="D52" s="342"/>
      <c r="E52" s="343">
        <v>5616.82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2000</v>
      </c>
      <c r="C53" s="348" t="s">
        <v>503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46142</v>
      </c>
      <c r="B54" s="347">
        <f t="shared" si="3"/>
        <v>62.26</v>
      </c>
      <c r="C54" s="348" t="s">
        <v>504</v>
      </c>
      <c r="D54" s="342"/>
      <c r="E54" s="343"/>
      <c r="F54" s="345"/>
      <c r="G54" s="345">
        <v>62.26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46142</v>
      </c>
      <c r="B55" s="347">
        <f t="shared" si="3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46142</v>
      </c>
      <c r="B56" s="347">
        <f t="shared" si="3"/>
        <v>-127.68</v>
      </c>
      <c r="C56" s="348" t="s">
        <v>315</v>
      </c>
      <c r="D56" s="342"/>
      <c r="E56" s="343"/>
      <c r="F56" s="345"/>
      <c r="G56" s="345"/>
      <c r="H56" s="343"/>
      <c r="I56" s="343"/>
      <c r="J56" s="345"/>
      <c r="K56" s="345"/>
      <c r="L56" s="343">
        <v>63.84</v>
      </c>
      <c r="M56" s="343"/>
      <c r="N56" s="345">
        <v>63.84</v>
      </c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0.52</v>
      </c>
      <c r="C57" s="348" t="s">
        <v>505</v>
      </c>
      <c r="D57" s="342"/>
      <c r="E57" s="343"/>
      <c r="F57" s="345"/>
      <c r="G57" s="345">
        <v>0.52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-578.57000000000005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578.57000000000005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-93.71</v>
      </c>
      <c r="C59" s="348" t="s">
        <v>507</v>
      </c>
      <c r="D59" s="342"/>
      <c r="E59" s="343"/>
      <c r="F59" s="345"/>
      <c r="G59" s="345"/>
      <c r="H59" s="343">
        <v>93.71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-318.36</v>
      </c>
      <c r="C60" s="348" t="s">
        <v>508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318.36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46129</v>
      </c>
      <c r="B61" s="347">
        <f t="shared" si="3"/>
        <v>62.19</v>
      </c>
      <c r="C61" s="348" t="s">
        <v>509</v>
      </c>
      <c r="D61" s="342"/>
      <c r="E61" s="343"/>
      <c r="F61" s="345"/>
      <c r="G61" s="345">
        <v>62.19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4309.58</v>
      </c>
      <c r="C62" s="348" t="s">
        <v>510</v>
      </c>
      <c r="D62" s="342"/>
      <c r="E62" s="343">
        <v>4309.58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2000</v>
      </c>
      <c r="C63" s="348" t="s">
        <v>511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46112</v>
      </c>
      <c r="B64" s="347">
        <f t="shared" si="3"/>
        <v>0.34</v>
      </c>
      <c r="C64" s="348" t="s">
        <v>505</v>
      </c>
      <c r="D64" s="342"/>
      <c r="E64" s="343"/>
      <c r="F64" s="345"/>
      <c r="G64" s="345">
        <v>0.34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46112</v>
      </c>
      <c r="B65" s="347">
        <f t="shared" si="3"/>
        <v>-1200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1200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46108</v>
      </c>
      <c r="B66" s="347">
        <f t="shared" si="3"/>
        <v>68.72</v>
      </c>
      <c r="C66" s="348" t="s">
        <v>504</v>
      </c>
      <c r="D66" s="342"/>
      <c r="E66" s="343"/>
      <c r="F66" s="345"/>
      <c r="G66" s="345">
        <v>68.72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46104</v>
      </c>
      <c r="B67" s="347">
        <f t="shared" si="3"/>
        <v>-6</v>
      </c>
      <c r="C67" s="348" t="s">
        <v>513</v>
      </c>
      <c r="D67" s="342">
        <v>6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514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515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-50</v>
      </c>
      <c r="C70" s="348" t="s">
        <v>516</v>
      </c>
      <c r="D70" s="342">
        <v>50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517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518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-300</v>
      </c>
      <c r="C73" s="348" t="s">
        <v>519</v>
      </c>
      <c r="D73" s="342">
        <v>300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1384.5</v>
      </c>
      <c r="C74" s="348" t="s">
        <v>520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-1384.5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46094</v>
      </c>
      <c r="B75" s="347">
        <f t="shared" si="3"/>
        <v>55.66</v>
      </c>
      <c r="C75" s="348" t="s">
        <v>509</v>
      </c>
      <c r="D75" s="342"/>
      <c r="E75" s="343"/>
      <c r="F75" s="345"/>
      <c r="G75" s="345">
        <v>55.66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46090</v>
      </c>
      <c r="B76" s="347">
        <f t="shared" si="3"/>
        <v>-380</v>
      </c>
      <c r="C76" s="348" t="s">
        <v>521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380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46083</v>
      </c>
      <c r="B77" s="347">
        <f t="shared" si="3"/>
        <v>-185.64</v>
      </c>
      <c r="C77" s="348" t="s">
        <v>423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>
        <v>92.82</v>
      </c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>
        <v>92.82</v>
      </c>
      <c r="AC77" s="343"/>
    </row>
    <row r="78" spans="1:29" ht="14.25" customHeight="1" x14ac:dyDescent="0.3">
      <c r="A78" s="338">
        <v>46081</v>
      </c>
      <c r="B78" s="347">
        <f t="shared" si="3"/>
        <v>3764.91</v>
      </c>
      <c r="C78" s="348" t="s">
        <v>425</v>
      </c>
      <c r="D78" s="342"/>
      <c r="E78" s="343">
        <v>3764.91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46081</v>
      </c>
      <c r="B79" s="347">
        <f t="shared" si="3"/>
        <v>2000</v>
      </c>
      <c r="C79" s="348" t="s">
        <v>522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46081</v>
      </c>
      <c r="B80" s="347">
        <f t="shared" si="3"/>
        <v>0.23</v>
      </c>
      <c r="C80" s="348" t="s">
        <v>505</v>
      </c>
      <c r="D80" s="342"/>
      <c r="E80" s="343"/>
      <c r="F80" s="345"/>
      <c r="G80" s="345">
        <v>0.23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46070</v>
      </c>
      <c r="B81" s="347">
        <f t="shared" si="3"/>
        <v>-1920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1920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46069</v>
      </c>
      <c r="B82" s="347">
        <f t="shared" si="3"/>
        <v>-243.8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243.8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46068</v>
      </c>
      <c r="B83" s="347">
        <f t="shared" si="3"/>
        <v>63.46</v>
      </c>
      <c r="C83" s="348" t="s">
        <v>509</v>
      </c>
      <c r="D83" s="342"/>
      <c r="E83" s="343"/>
      <c r="F83" s="345"/>
      <c r="G83" s="345">
        <v>63.46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46067</v>
      </c>
      <c r="B84" s="347">
        <f t="shared" si="3"/>
        <v>-1007.99</v>
      </c>
      <c r="C84" s="348" t="s">
        <v>524</v>
      </c>
      <c r="D84" s="342">
        <v>1007.99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-1276.4000000000001</v>
      </c>
      <c r="C85" s="348" t="s">
        <v>525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>
        <v>1276.4000000000001</v>
      </c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-955</v>
      </c>
      <c r="C86" s="348" t="s">
        <v>526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955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59.19</v>
      </c>
      <c r="C87" s="348" t="s">
        <v>504</v>
      </c>
      <c r="D87" s="342"/>
      <c r="E87" s="343"/>
      <c r="F87" s="345"/>
      <c r="G87" s="345">
        <v>59.19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-2203.44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2203.44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-831.92</v>
      </c>
      <c r="C89" s="348" t="s">
        <v>527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831.92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46055</v>
      </c>
      <c r="B90" s="347">
        <f t="shared" si="3"/>
        <v>-900</v>
      </c>
      <c r="C90" s="348" t="s">
        <v>512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900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3194.64</v>
      </c>
      <c r="C91" s="348" t="s">
        <v>459</v>
      </c>
      <c r="D91" s="342"/>
      <c r="E91" s="343">
        <v>3194.64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2000</v>
      </c>
      <c r="C92" s="348" t="s">
        <v>528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3">
      <c r="A93" s="338">
        <v>46053</v>
      </c>
      <c r="B93" s="347">
        <f t="shared" si="3"/>
        <v>0.38</v>
      </c>
      <c r="C93" s="348" t="s">
        <v>505</v>
      </c>
      <c r="D93" s="342"/>
      <c r="E93" s="343"/>
      <c r="F93" s="345"/>
      <c r="G93" s="345">
        <v>0.38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46053</v>
      </c>
      <c r="B94" s="347">
        <f t="shared" si="3"/>
        <v>54.55</v>
      </c>
      <c r="C94" s="348" t="s">
        <v>509</v>
      </c>
      <c r="D94" s="342"/>
      <c r="E94" s="343"/>
      <c r="F94" s="345"/>
      <c r="G94" s="345">
        <v>54.55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46048</v>
      </c>
      <c r="B95" s="347">
        <f t="shared" si="3"/>
        <v>-583</v>
      </c>
      <c r="C95" s="348" t="s">
        <v>529</v>
      </c>
      <c r="D95" s="342">
        <v>583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46044</v>
      </c>
      <c r="B96" s="347">
        <f t="shared" si="3"/>
        <v>-126.24</v>
      </c>
      <c r="C96" s="348" t="s">
        <v>315</v>
      </c>
      <c r="D96" s="342"/>
      <c r="E96" s="343"/>
      <c r="F96" s="345"/>
      <c r="G96" s="345"/>
      <c r="H96" s="343"/>
      <c r="I96" s="343"/>
      <c r="J96" s="345"/>
      <c r="K96" s="345"/>
      <c r="L96" s="343">
        <v>63.12</v>
      </c>
      <c r="M96" s="343"/>
      <c r="N96" s="345">
        <v>63.12</v>
      </c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-100</v>
      </c>
      <c r="C97" s="348" t="s">
        <v>530</v>
      </c>
      <c r="D97" s="342"/>
      <c r="E97" s="343"/>
      <c r="F97" s="345"/>
      <c r="G97" s="345"/>
      <c r="H97" s="343">
        <v>100</v>
      </c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-2724</v>
      </c>
      <c r="C98" s="348" t="s">
        <v>531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2724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46038</v>
      </c>
      <c r="B99" s="347">
        <f t="shared" si="3"/>
        <v>55.69</v>
      </c>
      <c r="C99" s="348" t="s">
        <v>509</v>
      </c>
      <c r="D99" s="342"/>
      <c r="E99" s="343"/>
      <c r="F99" s="345"/>
      <c r="G99" s="345">
        <v>55.69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46030</v>
      </c>
      <c r="B100" s="347">
        <f t="shared" si="3"/>
        <v>1049.3699999999999</v>
      </c>
      <c r="C100" s="340" t="s">
        <v>532</v>
      </c>
      <c r="D100" s="342"/>
      <c r="E100" s="343">
        <v>1049.3699999999999</v>
      </c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-113.94</v>
      </c>
      <c r="C101" s="348" t="s">
        <v>533</v>
      </c>
      <c r="D101" s="342"/>
      <c r="E101" s="343"/>
      <c r="F101" s="345"/>
      <c r="G101" s="345"/>
      <c r="H101" s="343">
        <v>113.94</v>
      </c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-622.1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622.1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44562</v>
      </c>
      <c r="B103" s="347">
        <f t="shared" si="3"/>
        <v>12240.49</v>
      </c>
      <c r="C103" s="348" t="s">
        <v>534</v>
      </c>
      <c r="D103" s="342"/>
      <c r="E103" s="343">
        <v>1710.49</v>
      </c>
      <c r="F103" s="345"/>
      <c r="G103" s="345">
        <v>500</v>
      </c>
      <c r="H103" s="343"/>
      <c r="I103" s="343">
        <v>2000</v>
      </c>
      <c r="J103" s="345"/>
      <c r="K103" s="345">
        <v>1000</v>
      </c>
      <c r="L103" s="343"/>
      <c r="M103" s="343">
        <v>65</v>
      </c>
      <c r="N103" s="345"/>
      <c r="O103" s="345">
        <v>65</v>
      </c>
      <c r="P103" s="343"/>
      <c r="Q103" s="343">
        <v>100</v>
      </c>
      <c r="R103" s="345"/>
      <c r="S103" s="345">
        <v>2000</v>
      </c>
      <c r="T103" s="343"/>
      <c r="U103" s="343">
        <v>2500</v>
      </c>
      <c r="V103" s="345"/>
      <c r="W103" s="345">
        <v>500</v>
      </c>
      <c r="X103" s="343"/>
      <c r="Y103" s="343">
        <v>200</v>
      </c>
      <c r="Z103" s="345"/>
      <c r="AA103" s="345">
        <v>1500</v>
      </c>
      <c r="AB103" s="343"/>
      <c r="AC103" s="343">
        <v>100</v>
      </c>
    </row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38.583333333333336</v>
      </c>
      <c r="F6" s="384">
        <f ca="1">'Isaac 401k'!D4</f>
        <v>65350</v>
      </c>
      <c r="G6" s="385">
        <f ca="1">(F6-B9)/365.25</f>
        <v>97.040383299110204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41.583333333333336</v>
      </c>
      <c r="F7" s="392">
        <f ca="1">'Lorri 401b'!D4</f>
        <v>66446</v>
      </c>
      <c r="G7" s="393">
        <f ca="1">(F7-C9)/365.25</f>
        <v>95.43052703627653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3163154.5823787497</v>
      </c>
      <c r="R11" s="25">
        <f t="array" aca="1" ref="R11" ca="1">INDEX('Lorri 401b'!L:L,MATCH('Retirement Calculator'!A11,'Lorri 401b'!N:N,0),0)</f>
        <v>3344390.769200711</v>
      </c>
      <c r="S11" s="25">
        <f t="shared" ref="S11:S265" ca="1" si="7">SUM(Q11:R11)</f>
        <v>6507545.3515794612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3142948.9310057443</v>
      </c>
      <c r="R12" s="25">
        <f t="array" aca="1" ref="R12" ca="1">INDEX('Lorri 401b'!L:L,MATCH('Retirement Calculator'!A12,'Lorri 401b'!N:N,0),0)</f>
        <v>3358325.7307390473</v>
      </c>
      <c r="S12" s="25">
        <f t="shared" ca="1" si="7"/>
        <v>6501274.661744792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3122659.0894186846</v>
      </c>
      <c r="R13" s="25">
        <f t="array" aca="1" ref="R13" ca="1">INDEX('Lorri 401b'!L:L,MATCH('Retirement Calculator'!A13,'Lorri 401b'!N:N,0),0)</f>
        <v>3372318.7546171267</v>
      </c>
      <c r="S13" s="25">
        <f t="shared" ca="1" si="7"/>
        <v>6494977.8440358117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3102284.7068250119</v>
      </c>
      <c r="R14" s="25">
        <f t="array" aca="1" ref="R14" ca="1">INDEX('Lorri 401b'!L:L,MATCH('Retirement Calculator'!A14,'Lorri 401b'!N:N,0),0)</f>
        <v>3386370.0827613645</v>
      </c>
      <c r="S14" s="25">
        <f t="shared" ca="1" si="7"/>
        <v>6488654.7895863764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3081825.4309705324</v>
      </c>
      <c r="R15" s="25">
        <f t="array" aca="1" ref="R15" ca="1">INDEX('Lorri 401b'!L:L,MATCH('Retirement Calculator'!A15,'Lorri 401b'!N:N,0),0)</f>
        <v>3400479.9581062035</v>
      </c>
      <c r="S15" s="25">
        <f t="shared" ca="1" si="7"/>
        <v>6482305.3890767358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3061280.9081333256</v>
      </c>
      <c r="R16" s="25">
        <f t="array" aca="1" ref="R16" ca="1">INDEX('Lorri 401b'!L:L,MATCH('Retirement Calculator'!A16,'Lorri 401b'!N:N,0),0)</f>
        <v>3414648.6245983127</v>
      </c>
      <c r="S16" s="25">
        <f t="shared" ca="1" si="7"/>
        <v>6475929.5327316383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3040650.7831176305</v>
      </c>
      <c r="R17" s="25">
        <f t="array" aca="1" ref="R17" ca="1">INDEX('Lorri 401b'!L:L,MATCH('Retirement Calculator'!A17,'Lorri 401b'!N:N,0),0)</f>
        <v>3428876.3272008058</v>
      </c>
      <c r="S17" s="25">
        <f t="shared" ca="1" si="7"/>
        <v>6469527.1103184363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3019934.6992477034</v>
      </c>
      <c r="R18" s="25">
        <f t="array" aca="1" ref="R18" ca="1">INDEX('Lorri 401b'!L:L,MATCH('Retirement Calculator'!A18,'Lorri 401b'!N:N,0),0)</f>
        <v>3443163.3118974757</v>
      </c>
      <c r="S18" s="25">
        <f t="shared" ca="1" si="7"/>
        <v>6463098.0111451792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2999132.2983616516</v>
      </c>
      <c r="R19" s="25">
        <f t="array" aca="1" ref="R19" ca="1">INDEX('Lorri 401b'!L:L,MATCH('Retirement Calculator'!A19,'Lorri 401b'!N:N,0),0)</f>
        <v>3457509.8256970486</v>
      </c>
      <c r="S19" s="25">
        <f t="shared" ca="1" si="7"/>
        <v>6456642.1240587002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2978243.2208052413</v>
      </c>
      <c r="R20" s="25">
        <f t="array" aca="1" ref="R20" ca="1">INDEX('Lorri 401b'!L:L,MATCH('Retirement Calculator'!A20,'Lorri 401b'!N:N,0),0)</f>
        <v>3471916.116637453</v>
      </c>
      <c r="S20" s="25">
        <f t="shared" ca="1" si="7"/>
        <v>6450159.3374426942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2957267.1054256791</v>
      </c>
      <c r="R21" s="25">
        <f t="array" aca="1" ref="R21" ca="1">INDEX('Lorri 401b'!L:L,MATCH('Retirement Calculator'!A21,'Lorri 401b'!N:N,0),0)</f>
        <v>3486382.4337901091</v>
      </c>
      <c r="S21" s="25">
        <f t="shared" ca="1" si="7"/>
        <v>6443649.5392157882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2936203.5895653688</v>
      </c>
      <c r="R22" s="25">
        <f t="array" aca="1" ref="R22" ca="1">INDEX('Lorri 401b'!L:L,MATCH('Retirement Calculator'!A22,'Lorri 401b'!N:N,0),0)</f>
        <v>3500909.0272642346</v>
      </c>
      <c r="S22" s="25">
        <f t="shared" ca="1" si="7"/>
        <v>6437112.6168296039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2915052.3090556408</v>
      </c>
      <c r="R23" s="25">
        <f t="array" aca="1" ref="R23" ca="1">INDEX('Lorri 401b'!L:L,MATCH('Retirement Calculator'!A23,'Lorri 401b'!N:N,0),0)</f>
        <v>3515496.1482111691</v>
      </c>
      <c r="S23" s="25">
        <f t="shared" ca="1" si="7"/>
        <v>6430548.4572668094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2893812.8982104557</v>
      </c>
      <c r="R24" s="25">
        <f t="array" aca="1" ref="R24" ca="1">INDEX('Lorri 401b'!L:L,MATCH('Retirement Calculator'!A24,'Lorri 401b'!N:N,0),0)</f>
        <v>3530144.0488287155</v>
      </c>
      <c r="S24" s="25">
        <f t="shared" ca="1" si="7"/>
        <v>6423956.9470391711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2872484.9898200822</v>
      </c>
      <c r="R25" s="25">
        <f t="array" aca="1" ref="R25" ca="1">INDEX('Lorri 401b'!L:L,MATCH('Retirement Calculator'!A25,'Lorri 401b'!N:N,0),0)</f>
        <v>3544852.9823655016</v>
      </c>
      <c r="S25" s="25">
        <f t="shared" ca="1" si="7"/>
        <v>6417337.9721855838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2851068.2151447488</v>
      </c>
      <c r="R26" s="25">
        <f t="array" aca="1" ref="R26" ca="1">INDEX('Lorri 401b'!L:L,MATCH('Retirement Calculator'!A26,'Lorri 401b'!N:N,0),0)</f>
        <v>3559623.2031253576</v>
      </c>
      <c r="S26" s="25">
        <f t="shared" ca="1" si="7"/>
        <v>6410691.4182701064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2829562.2039082684</v>
      </c>
      <c r="R27" s="25">
        <f t="array" aca="1" ref="R27" ca="1">INDEX('Lorri 401b'!L:L,MATCH('Retirement Calculator'!A27,'Lorri 401b'!N:N,0),0)</f>
        <v>3574454.9664717135</v>
      </c>
      <c r="S27" s="25">
        <f t="shared" ca="1" si="7"/>
        <v>6404017.1703799814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2807966.5842916355</v>
      </c>
      <c r="R28" s="25">
        <f t="array" aca="1" ref="R28" ca="1">INDEX('Lorri 401b'!L:L,MATCH('Retirement Calculator'!A28,'Lorri 401b'!N:N,0),0)</f>
        <v>3589348.5288320123</v>
      </c>
      <c r="S28" s="25">
        <f t="shared" ca="1" si="7"/>
        <v>6397315.1131236479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2786280.9829266001</v>
      </c>
      <c r="R29" s="25">
        <f t="array" aca="1" ref="R29" ca="1">INDEX('Lorri 401b'!L:L,MATCH('Retirement Calculator'!A29,'Lorri 401b'!N:N,0),0)</f>
        <v>3604304.1477021459</v>
      </c>
      <c r="S29" s="25">
        <f t="shared" ca="1" si="7"/>
        <v>6390585.130628746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2764505.0248892107</v>
      </c>
      <c r="R30" s="25">
        <f t="array" aca="1" ref="R30" ca="1">INDEX('Lorri 401b'!L:L,MATCH('Retirement Calculator'!A30,'Lorri 401b'!N:N,0),0)</f>
        <v>3619322.0816509048</v>
      </c>
      <c r="S30" s="25">
        <f t="shared" ca="1" si="7"/>
        <v>6383827.1065401156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2742638.333693332</v>
      </c>
      <c r="R31" s="25">
        <f t="array" aca="1" ref="R31" ca="1">INDEX('Lorri 401b'!L:L,MATCH('Retirement Calculator'!A31,'Lorri 401b'!N:N,0),0)</f>
        <v>3634402.5903244503</v>
      </c>
      <c r="S31" s="25">
        <f t="shared" ca="1" si="7"/>
        <v>6377040.9240177823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2720680.5312841372</v>
      </c>
      <c r="R32" s="25">
        <f t="array" aca="1" ref="R32" ca="1">INDEX('Lorri 401b'!L:L,MATCH('Retirement Calculator'!A32,'Lorri 401b'!N:N,0),0)</f>
        <v>3649545.9344508024</v>
      </c>
      <c r="S32" s="25">
        <f t="shared" ca="1" si="7"/>
        <v>6370226.46573494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2698631.2380315708</v>
      </c>
      <c r="R33" s="25">
        <f t="array" aca="1" ref="R33" ca="1">INDEX('Lorri 401b'!L:L,MATCH('Retirement Calculator'!A33,'Lorri 401b'!N:N,0),0)</f>
        <v>3664752.3758443473</v>
      </c>
      <c r="S33" s="25">
        <f t="shared" ca="1" si="7"/>
        <v>6363383.6138759181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2676490.0727237854</v>
      </c>
      <c r="R34" s="25">
        <f t="array" aca="1" ref="R34" ca="1">INDEX('Lorri 401b'!L:L,MATCH('Retirement Calculator'!A34,'Lorri 401b'!N:N,0),0)</f>
        <v>3680022.1774103655</v>
      </c>
      <c r="S34" s="25">
        <f t="shared" ca="1" si="7"/>
        <v>6356512.2501341514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2654256.6525605507</v>
      </c>
      <c r="R35" s="25">
        <f t="array" aca="1" ref="R35" ca="1">INDEX('Lorri 401b'!L:L,MATCH('Retirement Calculator'!A35,'Lorri 401b'!N:N,0),0)</f>
        <v>3695355.6031495752</v>
      </c>
      <c r="S35" s="25">
        <f t="shared" ca="1" si="7"/>
        <v>6349612.2557101259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2631930.5931466357</v>
      </c>
      <c r="R36" s="25">
        <f t="array" aca="1" ref="R36" ca="1">INDEX('Lorri 401b'!L:L,MATCH('Retirement Calculator'!A36,'Lorri 401b'!N:N,0),0)</f>
        <v>3710752.9181626984</v>
      </c>
      <c r="S36" s="25">
        <f t="shared" ca="1" si="7"/>
        <v>6342683.5113093341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2609511.5084851631</v>
      </c>
      <c r="R37" s="25">
        <f t="array" aca="1" ref="R37" ca="1">INDEX('Lorri 401b'!L:L,MATCH('Retirement Calculator'!A37,'Lorri 401b'!N:N,0),0)</f>
        <v>3726214.3886550427</v>
      </c>
      <c r="S37" s="25">
        <f t="shared" ca="1" si="7"/>
        <v>6335725.8971402058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2586999.0109709343</v>
      </c>
      <c r="R38" s="25">
        <f t="array" aca="1" ref="R38" ca="1">INDEX('Lorri 401b'!L:L,MATCH('Retirement Calculator'!A38,'Lorri 401b'!N:N,0),0)</f>
        <v>3741740.2819411056</v>
      </c>
      <c r="S38" s="25">
        <f t="shared" ca="1" si="7"/>
        <v>6328739.2929120399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2564392.7113837292</v>
      </c>
      <c r="R39" s="25">
        <f t="array" aca="1" ref="R39" ca="1">INDEX('Lorri 401b'!L:L,MATCH('Retirement Calculator'!A39,'Lorri 401b'!N:N,0),0)</f>
        <v>3757330.8664491936</v>
      </c>
      <c r="S39" s="25">
        <f t="shared" ca="1" si="7"/>
        <v>6321723.5778329223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2541692.2188815777</v>
      </c>
      <c r="R40" s="25">
        <f t="array" aca="1" ref="R40" ca="1">INDEX('Lorri 401b'!L:L,MATCH('Retirement Calculator'!A40,'Lorri 401b'!N:N,0),0)</f>
        <v>3772986.411726065</v>
      </c>
      <c r="S40" s="25">
        <f t="shared" ca="1" si="7"/>
        <v>6314678.6306076422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2518897.1409940007</v>
      </c>
      <c r="R41" s="25">
        <f t="array" aca="1" ref="R41" ca="1">INDEX('Lorri 401b'!L:L,MATCH('Retirement Calculator'!A41,'Lorri 401b'!N:N,0),0)</f>
        <v>3788707.1884415904</v>
      </c>
      <c r="S41" s="25">
        <f t="shared" ca="1" si="7"/>
        <v>6307604.3294355907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2496007.0836152253</v>
      </c>
      <c r="R42" s="25">
        <f t="array" aca="1" ref="R42" ca="1">INDEX('Lorri 401b'!L:L,MATCH('Retirement Calculator'!A42,'Lorri 401b'!N:N,0),0)</f>
        <v>3804493.4683934306</v>
      </c>
      <c r="S42" s="25">
        <f t="shared" ca="1" si="7"/>
        <v>6300500.5520086559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2473021.6509973714</v>
      </c>
      <c r="R43" s="25">
        <f t="array" aca="1" ref="R43" ca="1">INDEX('Lorri 401b'!L:L,MATCH('Retirement Calculator'!A43,'Lorri 401b'!N:N,0),0)</f>
        <v>3820345.5245117364</v>
      </c>
      <c r="S43" s="25">
        <f t="shared" ca="1" si="7"/>
        <v>6293367.1755091082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2449940.4457436102</v>
      </c>
      <c r="R44" s="25">
        <f t="array" aca="1" ref="R44" ca="1">INDEX('Lorri 401b'!L:L,MATCH('Retirement Calculator'!A44,'Lorri 401b'!N:N,0),0)</f>
        <v>3836263.6308638686</v>
      </c>
      <c r="S44" s="25">
        <f t="shared" ca="1" si="7"/>
        <v>6286204.0766074788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2426763.0688012913</v>
      </c>
      <c r="R45" s="25">
        <f t="array" aca="1" ref="R45" ca="1">INDEX('Lorri 401b'!L:L,MATCH('Retirement Calculator'!A45,'Lorri 401b'!N:N,0),0)</f>
        <v>3852248.0626591346</v>
      </c>
      <c r="S45" s="25">
        <f t="shared" ca="1" si="7"/>
        <v>6279011.1314604264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2403489.119455046</v>
      </c>
      <c r="R46" s="25">
        <f t="array" aca="1" ref="R46" ca="1">INDEX('Lorri 401b'!L:L,MATCH('Retirement Calculator'!A46,'Lorri 401b'!N:N,0),0)</f>
        <v>3868299.0962535478</v>
      </c>
      <c r="S46" s="25">
        <f t="shared" ca="1" si="7"/>
        <v>6271788.2157085938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2380118.1953198584</v>
      </c>
      <c r="R47" s="25">
        <f t="array" aca="1" ref="R47" ca="1">INDEX('Lorri 401b'!L:L,MATCH('Retirement Calculator'!A47,'Lorri 401b'!N:N,0),0)</f>
        <v>3884417.0091546043</v>
      </c>
      <c r="S47" s="25">
        <f t="shared" ca="1" si="7"/>
        <v>6264535.2044744622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2356649.8923341073</v>
      </c>
      <c r="R48" s="25">
        <f t="array" aca="1" ref="R48" ca="1">INDEX('Lorri 401b'!L:L,MATCH('Retirement Calculator'!A48,'Lorri 401b'!N:N,0),0)</f>
        <v>3900602.0800260818</v>
      </c>
      <c r="S48" s="25">
        <f t="shared" ca="1" si="7"/>
        <v>6257251.9723601891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2333083.8047525822</v>
      </c>
      <c r="R49" s="25">
        <f t="array" aca="1" ref="R49" ca="1">INDEX('Lorri 401b'!L:L,MATCH('Retirement Calculator'!A49,'Lorri 401b'!N:N,0),0)</f>
        <v>3916854.588692857</v>
      </c>
      <c r="S49" s="25">
        <f t="shared" ca="1" si="7"/>
        <v>6249938.3934454396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2309419.5251394673</v>
      </c>
      <c r="R50" s="25">
        <f t="array" aca="1" ref="R50" ca="1">INDEX('Lorri 401b'!L:L,MATCH('Retirement Calculator'!A50,'Lorri 401b'!N:N,0),0)</f>
        <v>3933174.8161457437</v>
      </c>
      <c r="S50" s="25">
        <f t="shared" ca="1" si="7"/>
        <v>6242594.341285211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2285656.6443612981</v>
      </c>
      <c r="R51" s="25">
        <f t="array" aca="1" ref="R51" ca="1">INDEX('Lorri 401b'!L:L,MATCH('Retirement Calculator'!A51,'Lorri 401b'!N:N,0),0)</f>
        <v>3949563.0445463508</v>
      </c>
      <c r="S51" s="25">
        <f t="shared" ca="1" si="7"/>
        <v>6235219.6889076494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2261794.7515798863</v>
      </c>
      <c r="R52" s="25">
        <f t="array" aca="1" ref="R52" ca="1">INDEX('Lorri 401b'!L:L,MATCH('Retirement Calculator'!A52,'Lorri 401b'!N:N,0),0)</f>
        <v>3966019.5572319608</v>
      </c>
      <c r="S52" s="25">
        <f t="shared" ca="1" si="7"/>
        <v>6227814.3088118471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2238612.6675785519</v>
      </c>
      <c r="R53" s="25">
        <f t="array" aca="1" ref="R53" ca="1">INDEX('Lorri 401b'!L:L,MATCH('Retirement Calculator'!A53,'Lorri 401b'!N:N,0),0)</f>
        <v>3982544.6387204272</v>
      </c>
      <c r="S53" s="25">
        <f t="shared" ca="1" si="7"/>
        <v>6221157.3062989786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2215333.9915605453</v>
      </c>
      <c r="R54" s="25">
        <f t="array" aca="1" ref="R54" ca="1">INDEX('Lorri 401b'!L:L,MATCH('Retirement Calculator'!A54,'Lorri 401b'!N:N,0),0)</f>
        <v>3999138.5747150956</v>
      </c>
      <c r="S54" s="25">
        <f t="shared" ca="1" si="7"/>
        <v>6214472.5662756413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2191958.3210591306</v>
      </c>
      <c r="R55" s="25">
        <f t="array" aca="1" ref="R55" ca="1">INDEX('Lorri 401b'!L:L,MATCH('Retirement Calculator'!A55,'Lorri 401b'!N:N,0),0)</f>
        <v>4015801.6521097417</v>
      </c>
      <c r="S55" s="25">
        <f t="shared" ca="1" si="7"/>
        <v>6207759.9731688723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2168485.2519306266</v>
      </c>
      <c r="R56" s="25">
        <f t="array" aca="1" ref="R56" ca="1">INDEX('Lorri 401b'!L:L,MATCH('Retirement Calculator'!A56,'Lorri 401b'!N:N,0),0)</f>
        <v>4032534.1589935324</v>
      </c>
      <c r="S56" s="25">
        <f t="shared" ca="1" si="7"/>
        <v>6201019.410924159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2144914.3783474206</v>
      </c>
      <c r="R57" s="25">
        <f t="array" aca="1" ref="R57" ca="1">INDEX('Lorri 401b'!L:L,MATCH('Retirement Calculator'!A57,'Lorri 401b'!N:N,0),0)</f>
        <v>4049336.3846560055</v>
      </c>
      <c r="S57" s="25">
        <f t="shared" ca="1" si="7"/>
        <v>6194250.7630034257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2121245.2927909512</v>
      </c>
      <c r="R58" s="25">
        <f t="array" aca="1" ref="R58" ca="1">INDEX('Lorri 401b'!L:L,MATCH('Retirement Calculator'!A58,'Lorri 401b'!N:N,0),0)</f>
        <v>4066208.6195920724</v>
      </c>
      <c r="S58" s="25">
        <f t="shared" ca="1" si="7"/>
        <v>6187453.9123830236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2097477.5860446626</v>
      </c>
      <c r="R59" s="25">
        <f t="array" aca="1" ref="R59" ca="1">INDEX('Lorri 401b'!L:L,MATCH('Retirement Calculator'!A59,'Lorri 401b'!N:N,0),0)</f>
        <v>4083151.1555070393</v>
      </c>
      <c r="S59" s="25">
        <f t="shared" ca="1" si="7"/>
        <v>6180628.7415517019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2073610.8471869314</v>
      </c>
      <c r="R60" s="25">
        <f t="array" aca="1" ref="R60" ca="1">INDEX('Lorri 401b'!L:L,MATCH('Retirement Calculator'!A60,'Lorri 401b'!N:N,0),0)</f>
        <v>4100164.285321652</v>
      </c>
      <c r="S60" s="25">
        <f t="shared" ca="1" si="7"/>
        <v>6173775.1325085834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2049644.6635839597</v>
      </c>
      <c r="R61" s="25">
        <f t="array" aca="1" ref="R61" ca="1">INDEX('Lorri 401b'!L:L,MATCH('Retirement Calculator'!A61,'Lorri 401b'!N:N,0),0)</f>
        <v>4117248.3031771588</v>
      </c>
      <c r="S61" s="25">
        <f t="shared" ca="1" si="7"/>
        <v>6166892.9667611187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2025578.6208826422</v>
      </c>
      <c r="R62" s="25">
        <f t="array" aca="1" ref="R62" ca="1">INDEX('Lorri 401b'!L:L,MATCH('Retirement Calculator'!A62,'Lorri 401b'!N:N,0),0)</f>
        <v>4134403.504440397</v>
      </c>
      <c r="S62" s="25">
        <f t="shared" ca="1" si="7"/>
        <v>6159982.1253230395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2001412.3030034024</v>
      </c>
      <c r="R63" s="25">
        <f t="array" aca="1" ref="R63" ca="1">INDEX('Lorri 401b'!L:L,MATCH('Retirement Calculator'!A63,'Lorri 401b'!N:N,0),0)</f>
        <v>4151630.1857088986</v>
      </c>
      <c r="S63" s="25">
        <f t="shared" ca="1" si="7"/>
        <v>6153042.4887123015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1977145.2921329993</v>
      </c>
      <c r="R64" s="25">
        <f t="array" aca="1" ref="R64" ca="1">INDEX('Lorri 401b'!L:L,MATCH('Retirement Calculator'!A64,'Lorri 401b'!N:N,0),0)</f>
        <v>4168928.6448160191</v>
      </c>
      <c r="S64" s="25">
        <f t="shared" ca="1" si="7"/>
        <v>6146073.9369490184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1952777.1687173028</v>
      </c>
      <c r="R65" s="25">
        <f t="array" aca="1" ref="R65" ca="1">INDEX('Lorri 401b'!L:L,MATCH('Retirement Calculator'!A65,'Lorri 401b'!N:N,0),0)</f>
        <v>4186299.1808360857</v>
      </c>
      <c r="S65" s="25">
        <f t="shared" ca="1" si="7"/>
        <v>6139076.3495533885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1928307.5114540409</v>
      </c>
      <c r="R66" s="25">
        <f t="array" aca="1" ref="R66" ca="1">INDEX('Lorri 401b'!L:L,MATCH('Retirement Calculator'!A66,'Lorri 401b'!N:N,0),0)</f>
        <v>4203742.0940895695</v>
      </c>
      <c r="S66" s="25">
        <f t="shared" ca="1" si="7"/>
        <v>6132049.6055436106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1903735.8972855154</v>
      </c>
      <c r="R67" s="25">
        <f t="array" aca="1" ref="R67" ca="1">INDEX('Lorri 401b'!L:L,MATCH('Retirement Calculator'!A67,'Lorri 401b'!N:N,0),0)</f>
        <v>4221257.6861482756</v>
      </c>
      <c r="S67" s="25">
        <f t="shared" ca="1" si="7"/>
        <v>6124993.5834337911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1879061.9013912878</v>
      </c>
      <c r="R68" s="25">
        <f t="array" aca="1" ref="R68" ca="1">INDEX('Lorri 401b'!L:L,MATCH('Retirement Calculator'!A68,'Lorri 401b'!N:N,0),0)</f>
        <v>4238846.2598405601</v>
      </c>
      <c r="S68" s="25">
        <f t="shared" ca="1" si="7"/>
        <v>6117908.1612318475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1854285.097180834</v>
      </c>
      <c r="R69" s="25">
        <f t="array" aca="1" ref="R69" ca="1">INDEX('Lorri 401b'!L:L,MATCH('Retirement Calculator'!A69,'Lorri 401b'!N:N,0),0)</f>
        <v>4256508.1192565626</v>
      </c>
      <c r="S69" s="25">
        <f t="shared" ca="1" si="7"/>
        <v>6110793.2164373966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1829405.0562861701</v>
      </c>
      <c r="R70" s="25">
        <f t="array" aca="1" ref="R70" ca="1">INDEX('Lorri 401b'!L:L,MATCH('Retirement Calculator'!A70,'Lorri 401b'!N:N,0),0)</f>
        <v>4274243.5697534652</v>
      </c>
      <c r="S70" s="25">
        <f t="shared" ca="1" si="7"/>
        <v>6103648.6260396354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1804421.3485544452</v>
      </c>
      <c r="R71" s="25">
        <f t="array" aca="1" ref="R71" ca="1">INDEX('Lorri 401b'!L:L,MATCH('Retirement Calculator'!A71,'Lorri 401b'!N:N,0),0)</f>
        <v>4292052.9179607714</v>
      </c>
      <c r="S71" s="25">
        <f t="shared" ca="1" si="7"/>
        <v>6096474.2665152168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1779333.5420405047</v>
      </c>
      <c r="R72" s="25">
        <f t="array" aca="1" ref="R72" ca="1">INDEX('Lorri 401b'!L:L,MATCH('Retirement Calculator'!A72,'Lorri 401b'!N:N,0),0)</f>
        <v>4309936.4717856077</v>
      </c>
      <c r="S72" s="25">
        <f t="shared" ca="1" si="7"/>
        <v>6089270.0138261123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1754141.2029994228</v>
      </c>
      <c r="R73" s="25">
        <f t="array" aca="1" ref="R73" ca="1">INDEX('Lorri 401b'!L:L,MATCH('Retirement Calculator'!A73,'Lorri 401b'!N:N,0),0)</f>
        <v>4327894.5404180475</v>
      </c>
      <c r="S73" s="25">
        <f t="shared" ca="1" si="7"/>
        <v>6082035.7434174698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1728843.895879003</v>
      </c>
      <c r="R74" s="25">
        <f t="array" aca="1" ref="R74" ca="1">INDEX('Lorri 401b'!L:L,MATCH('Retirement Calculator'!A74,'Lorri 401b'!N:N,0),0)</f>
        <v>4345927.4343364555</v>
      </c>
      <c r="S74" s="25">
        <f t="shared" ca="1" si="7"/>
        <v>6074771.3302154588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1703441.1833122482</v>
      </c>
      <c r="R75" s="25">
        <f t="array" aca="1" ref="R75" ca="1">INDEX('Lorri 401b'!L:L,MATCH('Retirement Calculator'!A75,'Lorri 401b'!N:N,0),0)</f>
        <v>4364035.4653128572</v>
      </c>
      <c r="S75" s="25">
        <f t="shared" ca="1" si="7"/>
        <v>6067476.6486251056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1677932.6261097984</v>
      </c>
      <c r="R76" s="25">
        <f t="array" aca="1" ref="R76" ca="1">INDEX('Lorri 401b'!L:L,MATCH('Retirement Calculator'!A76,'Lorri 401b'!N:N,0),0)</f>
        <v>4382218.9464183273</v>
      </c>
      <c r="S76" s="25">
        <f t="shared" ca="1" si="7"/>
        <v>6060151.5725281257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1652317.7832523386</v>
      </c>
      <c r="R77" s="25">
        <f t="array" aca="1" ref="R77" ca="1">INDEX('Lorri 401b'!L:L,MATCH('Retirement Calculator'!A77,'Lorri 401b'!N:N,0),0)</f>
        <v>4400478.1920284033</v>
      </c>
      <c r="S77" s="25">
        <f t="shared" ca="1" si="7"/>
        <v>6052795.9752807422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1650092.9124805289</v>
      </c>
      <c r="R78" s="25">
        <f t="array" aca="1" ref="R78" ca="1">INDEX('Lorri 401b'!L:L,MATCH('Retirement Calculator'!A78,'Lorri 401b'!N:N,0),0)</f>
        <v>4395316.817230965</v>
      </c>
      <c r="S78" s="25">
        <f t="shared" ca="1" si="7"/>
        <v>6045409.7297114935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1647858.7714138366</v>
      </c>
      <c r="R79" s="25">
        <f t="array" aca="1" ref="R79" ca="1">INDEX('Lorri 401b'!L:L,MATCH('Retirement Calculator'!A79,'Lorri 401b'!N:N,0),0)</f>
        <v>4390133.9367052047</v>
      </c>
      <c r="S79" s="25">
        <f t="shared" ca="1" si="7"/>
        <v>6037992.7081190413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1645615.321426033</v>
      </c>
      <c r="R80" s="25">
        <f t="array" aca="1" ref="R80" ca="1">INDEX('Lorri 401b'!L:L,MATCH('Retirement Calculator'!A80,'Lorri 401b'!N:N,0),0)</f>
        <v>4384929.4608439198</v>
      </c>
      <c r="S80" s="25">
        <f t="shared" ca="1" si="7"/>
        <v>6030544.7822699528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1643362.5237299469</v>
      </c>
      <c r="R81" s="25">
        <f t="array" aca="1" ref="R81" ca="1">INDEX('Lorri 401b'!L:L,MATCH('Retirement Calculator'!A81,'Lorri 401b'!N:N,0),0)</f>
        <v>4379703.2996665463</v>
      </c>
      <c r="S81" s="25">
        <f t="shared" ca="1" si="7"/>
        <v>6023065.8233964927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1641100.3393767939</v>
      </c>
      <c r="R82" s="25">
        <f t="array" aca="1" ref="R82" ca="1">INDEX('Lorri 401b'!L:L,MATCH('Retirement Calculator'!A82,'Lorri 401b'!N:N,0),0)</f>
        <v>4374455.3628176004</v>
      </c>
      <c r="S82" s="25">
        <f t="shared" ca="1" si="7"/>
        <v>6015555.7021943945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1638828.7292555028</v>
      </c>
      <c r="R83" s="25">
        <f t="array" aca="1" ref="R83" ca="1">INDEX('Lorri 401b'!L:L,MATCH('Retirement Calculator'!A83,'Lorri 401b'!N:N,0),0)</f>
        <v>4369185.5595651176</v>
      </c>
      <c r="S83" s="25">
        <f t="shared" ca="1" si="7"/>
        <v>6008014.2888206206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1636547.6540920397</v>
      </c>
      <c r="R84" s="25">
        <f t="array" aca="1" ref="R84" ca="1">INDEX('Lorri 401b'!L:L,MATCH('Retirement Calculator'!A84,'Lorri 401b'!N:N,0),0)</f>
        <v>4363893.7987990826</v>
      </c>
      <c r="S84" s="25">
        <f t="shared" ca="1" si="7"/>
        <v>6000441.4528911225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1634257.0744487287</v>
      </c>
      <c r="R85" s="25">
        <f t="array" aca="1" ref="R85" ca="1">INDEX('Lorri 401b'!L:L,MATCH('Retirement Calculator'!A85,'Lorri 401b'!N:N,0),0)</f>
        <v>4358579.9890298555</v>
      </c>
      <c r="S85" s="25">
        <f t="shared" ca="1" si="7"/>
        <v>5992837.0634785844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1631956.9507235705</v>
      </c>
      <c r="R86" s="25">
        <f t="array" aca="1" ref="R86" ca="1">INDEX('Lorri 401b'!L:L,MATCH('Retirement Calculator'!A86,'Lorri 401b'!N:N,0),0)</f>
        <v>4353244.0383865898</v>
      </c>
      <c r="S86" s="25">
        <f t="shared" ca="1" si="7"/>
        <v>5985200.9891101606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1629647.2431495576</v>
      </c>
      <c r="R87" s="25">
        <f t="array" aca="1" ref="R87" ca="1">INDEX('Lorri 401b'!L:L,MATCH('Retirement Calculator'!A87,'Lorri 401b'!N:N,0),0)</f>
        <v>4347885.8546156446</v>
      </c>
      <c r="S87" s="25">
        <f t="shared" ca="1" si="7"/>
        <v>5977533.0977652017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1627327.9117939863</v>
      </c>
      <c r="R88" s="25">
        <f t="array" aca="1" ref="R88" ca="1">INDEX('Lorri 401b'!L:L,MATCH('Retirement Calculator'!A88,'Lorri 401b'!N:N,0),0)</f>
        <v>4342505.3450789871</v>
      </c>
      <c r="S88" s="25">
        <f t="shared" ca="1" si="7"/>
        <v>5969833.2568729734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1624998.9165577667</v>
      </c>
      <c r="R89" s="25">
        <f t="array" aca="1" ref="R89" ca="1">INDEX('Lorri 401b'!L:L,MATCH('Retirement Calculator'!A89,'Lorri 401b'!N:N,0),0)</f>
        <v>4337102.4167525927</v>
      </c>
      <c r="S89" s="25">
        <f t="shared" ca="1" si="7"/>
        <v>5962101.3333103592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1622660.2171747296</v>
      </c>
      <c r="R90" s="25">
        <f t="array" aca="1" ref="R90" ca="1">INDEX('Lorri 401b'!L:L,MATCH('Retirement Calculator'!A90,'Lorri 401b'!N:N,0),0)</f>
        <v>4331676.9762248388</v>
      </c>
      <c r="S90" s="25">
        <f t="shared" ca="1" si="7"/>
        <v>5954337.1933995681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1620311.7732109297</v>
      </c>
      <c r="R91" s="25">
        <f t="array" aca="1" ref="R91" ca="1">INDEX('Lorri 401b'!L:L,MATCH('Retirement Calculator'!A91,'Lorri 401b'!N:N,0),0)</f>
        <v>4326228.9296948854</v>
      </c>
      <c r="S91" s="25">
        <f t="shared" ca="1" si="7"/>
        <v>5946540.7029058151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1617953.5440639474</v>
      </c>
      <c r="R92" s="25">
        <f t="array" aca="1" ref="R92" ca="1">INDEX('Lorri 401b'!L:L,MATCH('Retirement Calculator'!A92,'Lorri 401b'!N:N,0),0)</f>
        <v>4320758.1829710575</v>
      </c>
      <c r="S92" s="25">
        <f t="shared" ca="1" si="7"/>
        <v>5938711.7270350046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1615585.488962186</v>
      </c>
      <c r="R93" s="25">
        <f t="array" aca="1" ref="R93" ca="1">INDEX('Lorri 401b'!L:L,MATCH('Retirement Calculator'!A93,'Lorri 401b'!N:N,0),0)</f>
        <v>4315264.6414692141</v>
      </c>
      <c r="S93" s="25">
        <f t="shared" ca="1" si="7"/>
        <v>5930850.1304314006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1613207.5669641674</v>
      </c>
      <c r="R94" s="25">
        <f t="array" aca="1" ref="R94" ca="1">INDEX('Lorri 401b'!L:L,MATCH('Retirement Calculator'!A94,'Lorri 401b'!N:N,0),0)</f>
        <v>4309748.2102111131</v>
      </c>
      <c r="S94" s="25">
        <f t="shared" ca="1" si="7"/>
        <v>5922955.7771752803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1610819.7369578236</v>
      </c>
      <c r="R95" s="25">
        <f t="array" aca="1" ref="R95" ca="1">INDEX('Lorri 401b'!L:L,MATCH('Retirement Calculator'!A95,'Lorri 401b'!N:N,0),0)</f>
        <v>4304208.79382277</v>
      </c>
      <c r="S95" s="25">
        <f t="shared" ca="1" si="7"/>
        <v>5915028.5307805939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1608421.9576597868</v>
      </c>
      <c r="R96" s="25">
        <f t="array" aca="1" ref="R96" ca="1">INDEX('Lorri 401b'!L:L,MATCH('Retirement Calculator'!A96,'Lorri 401b'!N:N,0),0)</f>
        <v>4298646.2965328088</v>
      </c>
      <c r="S96" s="25">
        <f t="shared" ca="1" si="7"/>
        <v>5907068.2541925954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1606014.1876146747</v>
      </c>
      <c r="R97" s="25">
        <f t="array" aca="1" ref="R97" ca="1">INDEX('Lorri 401b'!L:L,MATCH('Retirement Calculator'!A97,'Lorri 401b'!N:N,0),0)</f>
        <v>4293060.6221708059</v>
      </c>
      <c r="S97" s="25">
        <f t="shared" ca="1" si="7"/>
        <v>5899074.8097854806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1603596.3851943747</v>
      </c>
      <c r="R98" s="25">
        <f t="array" aca="1" ref="R98" ca="1">INDEX('Lorri 401b'!L:L,MATCH('Retirement Calculator'!A98,'Lorri 401b'!N:N,0),0)</f>
        <v>4287451.6741656279</v>
      </c>
      <c r="S98" s="25">
        <f t="shared" ca="1" si="7"/>
        <v>5891048.0593600031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1601168.5085973234</v>
      </c>
      <c r="R99" s="25">
        <f t="array" aca="1" ref="R99" ca="1">INDEX('Lorri 401b'!L:L,MATCH('Retirement Calculator'!A99,'Lorri 401b'!N:N,0),0)</f>
        <v>4281819.3555437615</v>
      </c>
      <c r="S99" s="25">
        <f t="shared" ca="1" si="7"/>
        <v>5882987.8641410852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1598730.5158477845</v>
      </c>
      <c r="R100" s="25">
        <f t="array" aca="1" ref="R100" ca="1">INDEX('Lorri 401b'!L:L,MATCH('Retirement Calculator'!A100,'Lorri 401b'!N:N,0),0)</f>
        <v>4276163.5689276373</v>
      </c>
      <c r="S100" s="25">
        <f t="shared" ca="1" si="7"/>
        <v>5874894.0847754218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1596282.3647951223</v>
      </c>
      <c r="R101" s="25">
        <f t="array" aca="1" ref="R101" ca="1">INDEX('Lorri 401b'!L:L,MATCH('Retirement Calculator'!A101,'Lorri 401b'!N:N,0),0)</f>
        <v>4270484.2165339459</v>
      </c>
      <c r="S101" s="25">
        <f t="shared" ca="1" si="7"/>
        <v>5866766.5813290682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1593824.0131130742</v>
      </c>
      <c r="R102" s="25">
        <f t="array" aca="1" ref="R102" ca="1">INDEX('Lorri 401b'!L:L,MATCH('Retirement Calculator'!A102,'Lorri 401b'!N:N,0),0)</f>
        <v>4264781.2001719475</v>
      </c>
      <c r="S102" s="25">
        <f t="shared" ca="1" si="7"/>
        <v>5858605.2132850215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1591355.4182990175</v>
      </c>
      <c r="R103" s="25">
        <f t="array" aca="1" ref="R103" ca="1">INDEX('Lorri 401b'!L:L,MATCH('Retirement Calculator'!A103,'Lorri 401b'!N:N,0),0)</f>
        <v>4259054.4212417742</v>
      </c>
      <c r="S103" s="25">
        <f t="shared" ca="1" si="7"/>
        <v>5850409.8395407917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1588876.5376732356</v>
      </c>
      <c r="R104" s="25">
        <f t="array" aca="1" ref="R104" ca="1">INDEX('Lorri 401b'!L:L,MATCH('Retirement Calculator'!A104,'Lorri 401b'!N:N,0),0)</f>
        <v>4253303.7807327248</v>
      </c>
      <c r="S104" s="25">
        <f t="shared" ca="1" si="7"/>
        <v>5842180.3184059607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1586387.3283781796</v>
      </c>
      <c r="R105" s="25">
        <f t="array" aca="1" ref="R105" ca="1">INDEX('Lorri 401b'!L:L,MATCH('Retirement Calculator'!A105,'Lorri 401b'!N:N,0),0)</f>
        <v>4247529.1792215547</v>
      </c>
      <c r="S105" s="25">
        <f t="shared" ca="1" si="7"/>
        <v>5833916.5075997338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1583887.7473777274</v>
      </c>
      <c r="R106" s="25">
        <f t="array" aca="1" ref="R106" ca="1">INDEX('Lorri 401b'!L:L,MATCH('Retirement Calculator'!A106,'Lorri 401b'!N:N,0),0)</f>
        <v>4241730.5168707548</v>
      </c>
      <c r="S106" s="25">
        <f t="shared" ca="1" si="7"/>
        <v>5825618.264248482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1581377.7514564402</v>
      </c>
      <c r="R107" s="25">
        <f t="array" aca="1" ref="R107" ca="1">INDEX('Lorri 401b'!L:L,MATCH('Retirement Calculator'!A107,'Lorri 401b'!N:N,0),0)</f>
        <v>4235907.693426826</v>
      </c>
      <c r="S107" s="25">
        <f t="shared" ca="1" si="7"/>
        <v>5817285.4448832665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1579536.2139004809</v>
      </c>
      <c r="R108" s="25">
        <f t="array" aca="1" ref="R108" ca="1">INDEX('Lorri 401b'!L:L,MATCH('Retirement Calculator'!A108,'Lorri 401b'!N:N,0),0)</f>
        <v>4231811.774870215</v>
      </c>
      <c r="S108" s="25">
        <f t="shared" ca="1" si="7"/>
        <v>5811347.9887706954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1577687.0032713718</v>
      </c>
      <c r="R109" s="25">
        <f t="array" aca="1" ref="R109" ca="1">INDEX('Lorri 401b'!L:L,MATCH('Retirement Calculator'!A109,'Lorri 401b'!N:N,0),0)</f>
        <v>4227698.7899862854</v>
      </c>
      <c r="S109" s="25">
        <f t="shared" ca="1" si="7"/>
        <v>5805385.7932576574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1575830.0875979748</v>
      </c>
      <c r="R110" s="25">
        <f t="array" aca="1" ref="R110" ca="1">INDEX('Lorri 401b'!L:L,MATCH('Retirement Calculator'!A110,'Lorri 401b'!N:N,0),0)</f>
        <v>4223568.6676653391</v>
      </c>
      <c r="S110" s="25">
        <f t="shared" ca="1" si="7"/>
        <v>5799398.7552633137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1573965.4347759385</v>
      </c>
      <c r="R111" s="25">
        <f t="array" aca="1" ref="R111" ca="1">INDEX('Lorri 401b'!L:L,MATCH('Retirement Calculator'!A111,'Lorri 401b'!N:N,0),0)</f>
        <v>4219421.3365013888</v>
      </c>
      <c r="S111" s="25">
        <f t="shared" ca="1" si="7"/>
        <v>5793386.7712773271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1572093.0125671439</v>
      </c>
      <c r="R112" s="25">
        <f t="array" aca="1" ref="R112" ca="1">INDEX('Lorri 401b'!L:L,MATCH('Retirement Calculator'!A112,'Lorri 401b'!N:N,0),0)</f>
        <v>4215256.7247909224</v>
      </c>
      <c r="S112" s="25">
        <f t="shared" ca="1" si="7"/>
        <v>5787349.7373580663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1570212.7885991458</v>
      </c>
      <c r="R113" s="25">
        <f t="array" aca="1" ref="R113" ca="1">INDEX('Lorri 401b'!L:L,MATCH('Retirement Calculator'!A113,'Lorri 401b'!N:N,0),0)</f>
        <v>4211074.760531662</v>
      </c>
      <c r="S113" s="25">
        <f t="shared" ca="1" si="7"/>
        <v>5781287.5491308076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1568324.7303646144</v>
      </c>
      <c r="R114" s="25">
        <f t="array" aca="1" ref="R114" ca="1">INDEX('Lorri 401b'!L:L,MATCH('Retirement Calculator'!A114,'Lorri 401b'!N:N,0),0)</f>
        <v>4206875.3714213213</v>
      </c>
      <c r="S114" s="25">
        <f t="shared" ca="1" si="7"/>
        <v>5775200.1017859355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1566428.8052207725</v>
      </c>
      <c r="R115" s="25">
        <f t="array" aca="1" ref="R115" ca="1">INDEX('Lorri 401b'!L:L,MATCH('Retirement Calculator'!A115,'Lorri 401b'!N:N,0),0)</f>
        <v>4202658.4848563541</v>
      </c>
      <c r="S115" s="25">
        <f t="shared" ca="1" si="7"/>
        <v>5769087.2900771266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1564524.9803888313</v>
      </c>
      <c r="R116" s="25">
        <f t="array" aca="1" ref="R116" ca="1">INDEX('Lorri 401b'!L:L,MATCH('Retirement Calculator'!A116,'Lorri 401b'!N:N,0),0)</f>
        <v>4198424.0279306993</v>
      </c>
      <c r="S116" s="25">
        <f t="shared" ca="1" si="7"/>
        <v>5762949.0083195306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1562613.2229534236</v>
      </c>
      <c r="R117" s="25">
        <f t="array" aca="1" ref="R117" ca="1">INDEX('Lorri 401b'!L:L,MATCH('Retirement Calculator'!A117,'Lorri 401b'!N:N,0),0)</f>
        <v>4194171.9274345208</v>
      </c>
      <c r="S117" s="25">
        <f t="shared" ca="1" si="7"/>
        <v>5756785.1503879447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1560693.499862035</v>
      </c>
      <c r="R118" s="25">
        <f t="array" aca="1" ref="R118" ca="1">INDEX('Lorri 401b'!L:L,MATCH('Retirement Calculator'!A118,'Lorri 401b'!N:N,0),0)</f>
        <v>4189902.1098529417</v>
      </c>
      <c r="S118" s="25">
        <f t="shared" ca="1" si="7"/>
        <v>5750595.6097149765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1558765.7779244324</v>
      </c>
      <c r="R119" s="25">
        <f t="array" aca="1" ref="R119" ca="1">INDEX('Lorri 401b'!L:L,MATCH('Retirement Calculator'!A119,'Lorri 401b'!N:N,0),0)</f>
        <v>4185614.5013647727</v>
      </c>
      <c r="S119" s="25">
        <f t="shared" ca="1" si="7"/>
        <v>5744380.2792892046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1556830.0238120898</v>
      </c>
      <c r="R120" s="25">
        <f t="array" aca="1" ref="R120" ca="1">INDEX('Lorri 401b'!L:L,MATCH('Retirement Calculator'!A120,'Lorri 401b'!N:N,0),0)</f>
        <v>4181309.0278412364</v>
      </c>
      <c r="S120" s="25">
        <f t="shared" ca="1" si="7"/>
        <v>5738139.0516533265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1554886.2040576125</v>
      </c>
      <c r="R121" s="25">
        <f t="array" aca="1" ref="R121" ca="1">INDEX('Lorri 401b'!L:L,MATCH('Retirement Calculator'!A121,'Lorri 401b'!N:N,0),0)</f>
        <v>4176985.6148446854</v>
      </c>
      <c r="S121" s="25">
        <f t="shared" ca="1" si="7"/>
        <v>5731871.8189022979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1552934.2850541582</v>
      </c>
      <c r="R122" s="25">
        <f t="array" aca="1" ref="R122" ca="1">INDEX('Lorri 401b'!L:L,MATCH('Retirement Calculator'!A122,'Lorri 401b'!N:N,0),0)</f>
        <v>4172644.1876273155</v>
      </c>
      <c r="S122" s="25">
        <f t="shared" ca="1" si="7"/>
        <v>5725578.4726814739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1550974.2330548561</v>
      </c>
      <c r="R123" s="25">
        <f t="array" aca="1" ref="R123" ca="1">INDEX('Lorri 401b'!L:L,MATCH('Retirement Calculator'!A123,'Lorri 401b'!N:N,0),0)</f>
        <v>4168284.671129873</v>
      </c>
      <c r="S123" s="25">
        <f t="shared" ca="1" si="7"/>
        <v>5719258.9041847289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1549006.0141722236</v>
      </c>
      <c r="R124" s="25">
        <f t="array" aca="1" ref="R124" ca="1">INDEX('Lorri 401b'!L:L,MATCH('Retirement Calculator'!A124,'Lorri 401b'!N:N,0),0)</f>
        <v>4163906.9899803577</v>
      </c>
      <c r="S124" s="25">
        <f t="shared" ca="1" si="7"/>
        <v>5712913.0041525811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1547029.5943775801</v>
      </c>
      <c r="R125" s="25">
        <f t="array" aca="1" ref="R125" ca="1">INDEX('Lorri 401b'!L:L,MATCH('Retirement Calculator'!A125,'Lorri 401b'!N:N,0),0)</f>
        <v>4159511.0684927194</v>
      </c>
      <c r="S125" s="25">
        <f t="shared" ca="1" si="7"/>
        <v>5706540.6628702991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1545044.939500459</v>
      </c>
      <c r="R126" s="25">
        <f t="array" aca="1" ref="R126" ca="1">INDEX('Lorri 401b'!L:L,MATCH('Retirement Calculator'!A126,'Lorri 401b'!N:N,0),0)</f>
        <v>4155096.8306655497</v>
      </c>
      <c r="S126" s="25">
        <f t="shared" ca="1" si="7"/>
        <v>5700141.7701660087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1543052.0152280165</v>
      </c>
      <c r="R127" s="25">
        <f t="array" aca="1" ref="R127" ca="1">INDEX('Lorri 401b'!L:L,MATCH('Retirement Calculator'!A127,'Lorri 401b'!N:N,0),0)</f>
        <v>4150664.2001807666</v>
      </c>
      <c r="S127" s="25">
        <f t="shared" ca="1" si="7"/>
        <v>5693716.2154087834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1541050.7871044388</v>
      </c>
      <c r="R128" s="25">
        <f t="array" aca="1" ref="R128" ca="1">INDEX('Lorri 401b'!L:L,MATCH('Retirement Calculator'!A128,'Lorri 401b'!N:N,0),0)</f>
        <v>4146213.100402297</v>
      </c>
      <c r="S128" s="25">
        <f t="shared" ca="1" si="7"/>
        <v>5687263.8875067355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1539041.220530346</v>
      </c>
      <c r="R129" s="25">
        <f t="array" aca="1" ref="R129" ca="1">INDEX('Lorri 401b'!L:L,MATCH('Retirement Calculator'!A129,'Lorri 401b'!N:N,0),0)</f>
        <v>4141743.4543747501</v>
      </c>
      <c r="S129" s="25">
        <f t="shared" ca="1" si="7"/>
        <v>5680784.6749050962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1537023.2807621947</v>
      </c>
      <c r="R130" s="25">
        <f t="array" aca="1" ref="R130" ca="1">INDEX('Lorri 401b'!L:L,MATCH('Retirement Calculator'!A130,'Lorri 401b'!N:N,0),0)</f>
        <v>4137255.1848220886</v>
      </c>
      <c r="S130" s="25">
        <f t="shared" ca="1" si="7"/>
        <v>5674278.4655842837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1534996.9329116761</v>
      </c>
      <c r="R131" s="25">
        <f t="array" aca="1" ref="R131" ca="1">INDEX('Lorri 401b'!L:L,MATCH('Retirement Calculator'!A131,'Lorri 401b'!N:N,0),0)</f>
        <v>4132748.2141462909</v>
      </c>
      <c r="S131" s="25">
        <f t="shared" ca="1" si="7"/>
        <v>5667745.1470579673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1532962.1419451137</v>
      </c>
      <c r="R132" s="25">
        <f t="array" aca="1" ref="R132" ca="1">INDEX('Lorri 401b'!L:L,MATCH('Retirement Calculator'!A132,'Lorri 401b'!N:N,0),0)</f>
        <v>4128222.4644260108</v>
      </c>
      <c r="S132" s="25">
        <f t="shared" ca="1" si="7"/>
        <v>5661184.6063711243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1530918.8726828571</v>
      </c>
      <c r="R133" s="25">
        <f t="array" aca="1" ref="R133" ca="1">INDEX('Lorri 401b'!L:L,MATCH('Retirement Calculator'!A133,'Lorri 401b'!N:N,0),0)</f>
        <v>4123677.8574152295</v>
      </c>
      <c r="S133" s="25">
        <f t="shared" ca="1" si="7"/>
        <v>5654596.7300980864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1528867.0897986745</v>
      </c>
      <c r="R134" s="25">
        <f t="array" aca="1" ref="R134" ca="1">INDEX('Lorri 401b'!L:L,MATCH('Retirement Calculator'!A134,'Lorri 401b'!N:N,0),0)</f>
        <v>4119114.3145419033</v>
      </c>
      <c r="S134" s="25">
        <f t="shared" ca="1" si="7"/>
        <v>5647981.4043405782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1526806.7578191413</v>
      </c>
      <c r="R135" s="25">
        <f t="array" aca="1" ref="R135" ca="1">INDEX('Lorri 401b'!L:L,MATCH('Retirement Calculator'!A135,'Lorri 401b'!N:N,0),0)</f>
        <v>4114531.7569066049</v>
      </c>
      <c r="S135" s="25">
        <f t="shared" ca="1" si="7"/>
        <v>5641338.5147257466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1524737.8411230266</v>
      </c>
      <c r="R136" s="25">
        <f t="array" aca="1" ref="R136" ca="1">INDEX('Lorri 401b'!L:L,MATCH('Retirement Calculator'!A136,'Lorri 401b'!N:N,0),0)</f>
        <v>4109930.1052811593</v>
      </c>
      <c r="S136" s="25">
        <f t="shared" ca="1" si="7"/>
        <v>5634667.9464041861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1522660.303940678</v>
      </c>
      <c r="R137" s="25">
        <f t="array" aca="1" ref="R137" ca="1">INDEX('Lorri 401b'!L:L,MATCH('Retirement Calculator'!A137,'Lorri 401b'!N:N,0),0)</f>
        <v>4105309.2801072747</v>
      </c>
      <c r="S137" s="25">
        <f t="shared" ca="1" si="7"/>
        <v>5627969.5840479527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1520574.110353403</v>
      </c>
      <c r="R138" s="25">
        <f t="array" aca="1" ref="R138" ca="1">INDEX('Lorri 401b'!L:L,MATCH('Retirement Calculator'!A138,'Lorri 401b'!N:N,0),0)</f>
        <v>4100669.2014951655</v>
      </c>
      <c r="S138" s="25">
        <f t="shared" ca="1" si="7"/>
        <v>5621243.3118485687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1518479.2242928478</v>
      </c>
      <c r="R139" s="25">
        <f t="array" aca="1" ref="R139" ca="1">INDEX('Lorri 401b'!L:L,MATCH('Retirement Calculator'!A139,'Lorri 401b'!N:N,0),0)</f>
        <v>4096009.7892221725</v>
      </c>
      <c r="S139" s="25">
        <f t="shared" ca="1" si="7"/>
        <v>5614489.0135150198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1516375.6095403736</v>
      </c>
      <c r="R140" s="25">
        <f t="array" aca="1" ref="R140" ca="1">INDEX('Lorri 401b'!L:L,MATCH('Retirement Calculator'!A140,'Lorri 401b'!N:N,0),0)</f>
        <v>4091330.9627313754</v>
      </c>
      <c r="S140" s="25">
        <f t="shared" ca="1" si="7"/>
        <v>5607706.5722717494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1514263.2297264307</v>
      </c>
      <c r="R141" s="25">
        <f t="array" aca="1" ref="R141" ca="1">INDEX('Lorri 401b'!L:L,MATCH('Retirement Calculator'!A141,'Lorri 401b'!N:N,0),0)</f>
        <v>4086632.6411301997</v>
      </c>
      <c r="S141" s="25">
        <f t="shared" ca="1" si="7"/>
        <v>5600895.8708566306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1512142.0483299298</v>
      </c>
      <c r="R142" s="25">
        <f t="array" aca="1" ref="R142" ca="1">INDEX('Lorri 401b'!L:L,MATCH('Retirement Calculator'!A142,'Lorri 401b'!N:N,0),0)</f>
        <v>4081914.7431890192</v>
      </c>
      <c r="S142" s="25">
        <f t="shared" ca="1" si="7"/>
        <v>5594056.791518949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1510012.02867761</v>
      </c>
      <c r="R143" s="25">
        <f t="array" aca="1" ref="R143" ca="1">INDEX('Lorri 401b'!L:L,MATCH('Retirement Calculator'!A143,'Lorri 401b'!N:N,0),0)</f>
        <v>4077177.1873397506</v>
      </c>
      <c r="S143" s="25">
        <f t="shared" ca="1" si="7"/>
        <v>5587189.2160173608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1507873.1339434057</v>
      </c>
      <c r="R144" s="25">
        <f t="array" aca="1" ref="R144" ca="1">INDEX('Lorri 401b'!L:L,MATCH('Retirement Calculator'!A144,'Lorri 401b'!N:N,0),0)</f>
        <v>4072419.8916744431</v>
      </c>
      <c r="S144" s="25">
        <f t="shared" ca="1" si="7"/>
        <v>5580293.0256178491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1505725.3271478089</v>
      </c>
      <c r="R145" s="25">
        <f t="array" aca="1" ref="R145" ca="1">INDEX('Lorri 401b'!L:L,MATCH('Retirement Calculator'!A145,'Lorri 401b'!N:N,0),0)</f>
        <v>4067642.7739438638</v>
      </c>
      <c r="S145" s="25">
        <f t="shared" ca="1" si="7"/>
        <v>5573368.1010916727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1503568.5711572303</v>
      </c>
      <c r="R146" s="25">
        <f t="array" aca="1" ref="R146" ca="1">INDEX('Lorri 401b'!L:L,MATCH('Retirement Calculator'!A146,'Lorri 401b'!N:N,0),0)</f>
        <v>4062845.7515560738</v>
      </c>
      <c r="S146" s="25">
        <f t="shared" ca="1" si="7"/>
        <v>5566414.3227133043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1501402.8286833577</v>
      </c>
      <c r="R147" s="25">
        <f t="array" aca="1" ref="R147" ca="1">INDEX('Lorri 401b'!L:L,MATCH('Retirement Calculator'!A147,'Lorri 401b'!N:N,0),0)</f>
        <v>4058028.7415750013</v>
      </c>
      <c r="S147" s="25">
        <f t="shared" ca="1" si="7"/>
        <v>5559431.5702583585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1499228.0622825106</v>
      </c>
      <c r="R148" s="25">
        <f t="array" aca="1" ref="R148" ca="1">INDEX('Lorri 401b'!L:L,MATCH('Retirement Calculator'!A148,'Lorri 401b'!N:N,0),0)</f>
        <v>4053191.6607190077</v>
      </c>
      <c r="S148" s="25">
        <f t="shared" ca="1" si="7"/>
        <v>5552419.7230015183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1497044.2343549933</v>
      </c>
      <c r="R149" s="25">
        <f t="array" aca="1" ref="R149" ca="1">INDEX('Lorri 401b'!L:L,MATCH('Retirement Calculator'!A149,'Lorri 401b'!N:N,0),0)</f>
        <v>4048334.4253594475</v>
      </c>
      <c r="S149" s="25">
        <f t="shared" ca="1" si="7"/>
        <v>5545378.6597144408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1494851.3071444447</v>
      </c>
      <c r="R150" s="25">
        <f t="array" aca="1" ref="R150" ca="1">INDEX('Lorri 401b'!L:L,MATCH('Retirement Calculator'!A150,'Lorri 401b'!N:N,0),0)</f>
        <v>4043456.9515192225</v>
      </c>
      <c r="S150" s="25">
        <f t="shared" ca="1" si="7"/>
        <v>5538308.2586636674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1492649.2427371854</v>
      </c>
      <c r="R151" s="25">
        <f t="array" aca="1" ref="R151" ca="1">INDEX('Lorri 401b'!L:L,MATCH('Retirement Calculator'!A151,'Lorri 401b'!N:N,0),0)</f>
        <v>4038559.1548713297</v>
      </c>
      <c r="S151" s="25">
        <f t="shared" ca="1" si="7"/>
        <v>5531208.3976085149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1490438.0030615625</v>
      </c>
      <c r="R152" s="25">
        <f t="array" aca="1" ref="R152" ca="1">INDEX('Lorri 401b'!L:L,MATCH('Retirement Calculator'!A152,'Lorri 401b'!N:N,0),0)</f>
        <v>4033640.9507374042</v>
      </c>
      <c r="S152" s="25">
        <f t="shared" ca="1" si="7"/>
        <v>5524078.9537989665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1488217.5498872914</v>
      </c>
      <c r="R153" s="25">
        <f t="array" aca="1" ref="R153" ca="1">INDEX('Lorri 401b'!L:L,MATCH('Retirement Calculator'!A153,'Lorri 401b'!N:N,0),0)</f>
        <v>4028702.2540862537</v>
      </c>
      <c r="S153" s="25">
        <f t="shared" ca="1" si="7"/>
        <v>5516919.8039735453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1485987.844824794</v>
      </c>
      <c r="R154" s="25">
        <f t="array" aca="1" ref="R154" ca="1">INDEX('Lorri 401b'!L:L,MATCH('Retirement Calculator'!A154,'Lorri 401b'!N:N,0),0)</f>
        <v>4023742.9795323904</v>
      </c>
      <c r="S154" s="25">
        <f t="shared" ca="1" si="7"/>
        <v>5509730.8243571846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1483748.8493245363</v>
      </c>
      <c r="R155" s="25">
        <f t="array" aca="1" ref="R155" ca="1">INDEX('Lorri 401b'!L:L,MATCH('Retirement Calculator'!A155,'Lorri 401b'!N:N,0),0)</f>
        <v>4018763.0413345522</v>
      </c>
      <c r="S155" s="25">
        <f t="shared" ca="1" si="7"/>
        <v>5502511.8906590883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1481500.5246763607</v>
      </c>
      <c r="R156" s="25">
        <f t="array" aca="1" ref="R156" ca="1">INDEX('Lorri 401b'!L:L,MATCH('Retirement Calculator'!A156,'Lorri 401b'!N:N,0),0)</f>
        <v>4013762.3533942234</v>
      </c>
      <c r="S156" s="25">
        <f t="shared" ca="1" si="7"/>
        <v>5495262.8780705836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1479242.8320088177</v>
      </c>
      <c r="R157" s="25">
        <f t="array" aca="1" ref="R157" ca="1">INDEX('Lorri 401b'!L:L,MATCH('Retirement Calculator'!A157,'Lorri 401b'!N:N,0),0)</f>
        <v>4008740.8292541429</v>
      </c>
      <c r="S157" s="25">
        <f t="shared" ca="1" si="7"/>
        <v>5487983.6612629611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1476975.7322884933</v>
      </c>
      <c r="R158" s="25">
        <f t="array" aca="1" ref="R158" ca="1">INDEX('Lorri 401b'!L:L,MATCH('Retirement Calculator'!A158,'Lorri 401b'!N:N,0),0)</f>
        <v>4003698.3820968121</v>
      </c>
      <c r="S158" s="25">
        <f t="shared" ca="1" si="7"/>
        <v>5480674.114385305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1474699.1863193342</v>
      </c>
      <c r="R159" s="25">
        <f t="array" aca="1" ref="R159" ca="1">INDEX('Lorri 401b'!L:L,MATCH('Retirement Calculator'!A159,'Lorri 401b'!N:N,0),0)</f>
        <v>3998634.9247429925</v>
      </c>
      <c r="S159" s="25">
        <f t="shared" ca="1" si="7"/>
        <v>5473334.1110623265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1472413.1547419704</v>
      </c>
      <c r="R160" s="25">
        <f t="array" aca="1" ref="R160" ca="1">INDEX('Lorri 401b'!L:L,MATCH('Retirement Calculator'!A160,'Lorri 401b'!N:N,0),0)</f>
        <v>3993550.3696501986</v>
      </c>
      <c r="S160" s="25">
        <f t="shared" ca="1" si="7"/>
        <v>5465963.524392169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1470117.5980330342</v>
      </c>
      <c r="R161" s="25">
        <f t="array" aca="1" ref="R161" ca="1">INDEX('Lorri 401b'!L:L,MATCH('Retirement Calculator'!A161,'Lorri 401b'!N:N,0),0)</f>
        <v>3988444.6289111851</v>
      </c>
      <c r="S161" s="25">
        <f t="shared" ca="1" si="7"/>
        <v>5458562.2269442193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1467812.4765044774</v>
      </c>
      <c r="R162" s="25">
        <f t="array" aca="1" ref="R162" ca="1">INDEX('Lorri 401b'!L:L,MATCH('Retirement Calculator'!A162,'Lorri 401b'!N:N,0),0)</f>
        <v>3983317.6142524253</v>
      </c>
      <c r="S162" s="25">
        <f t="shared" ca="1" si="7"/>
        <v>5451130.0907569025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1465497.750302885</v>
      </c>
      <c r="R163" s="25">
        <f t="array" aca="1" ref="R163" ca="1">INDEX('Lorri 401b'!L:L,MATCH('Retirement Calculator'!A163,'Lorri 401b'!N:N,0),0)</f>
        <v>3978169.2370325876</v>
      </c>
      <c r="S163" s="25">
        <f t="shared" ca="1" si="7"/>
        <v>5443666.9873354724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1463173.3794087858</v>
      </c>
      <c r="R164" s="25">
        <f t="array" aca="1" ref="R164" ca="1">INDEX('Lorri 401b'!L:L,MATCH('Retirement Calculator'!A164,'Lorri 401b'!N:N,0),0)</f>
        <v>3972999.4082410005</v>
      </c>
      <c r="S164" s="25">
        <f t="shared" ca="1" si="7"/>
        <v>5436172.7876497861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1460839.3236359614</v>
      </c>
      <c r="R165" s="25">
        <f t="array" aca="1" ref="R165" ca="1">INDEX('Lorri 401b'!L:L,MATCH('Retirement Calculator'!A165,'Lorri 401b'!N:N,0),0)</f>
        <v>3967808.0384961152</v>
      </c>
      <c r="S165" s="25">
        <f t="shared" ca="1" si="7"/>
        <v>5428647.3621320762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1458495.5426307502</v>
      </c>
      <c r="R166" s="25">
        <f t="array" aca="1" ref="R166" ca="1">INDEX('Lorri 401b'!L:L,MATCH('Retirement Calculator'!A166,'Lorri 401b'!N:N,0),0)</f>
        <v>3962595.0380439595</v>
      </c>
      <c r="S166" s="25">
        <f t="shared" ca="1" si="7"/>
        <v>5421090.5806747098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1456141.9958713506</v>
      </c>
      <c r="R167" s="25">
        <f t="array" aca="1" ref="R167" ca="1">INDEX('Lorri 401b'!L:L,MATCH('Retirement Calculator'!A167,'Lorri 401b'!N:N,0),0)</f>
        <v>3957360.3167565865</v>
      </c>
      <c r="S167" s="25">
        <f t="shared" ca="1" si="7"/>
        <v>5413502.3126279376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1453778.6426671201</v>
      </c>
      <c r="R168" s="25">
        <f t="array" aca="1" ref="R168" ca="1">INDEX('Lorri 401b'!L:L,MATCH('Retirement Calculator'!A168,'Lorri 401b'!N:N,0),0)</f>
        <v>3952103.784130516</v>
      </c>
      <c r="S168" s="25">
        <f t="shared" ca="1" si="7"/>
        <v>5405882.4267976359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1451405.442157872</v>
      </c>
      <c r="R169" s="25">
        <f t="array" aca="1" ref="R169" ca="1">INDEX('Lorri 401b'!L:L,MATCH('Retirement Calculator'!A169,'Lorri 401b'!N:N,0),0)</f>
        <v>3946825.3492851704</v>
      </c>
      <c r="S169" s="25">
        <f t="shared" ca="1" si="7"/>
        <v>5398230.7914430425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1449022.3533131687</v>
      </c>
      <c r="R170" s="25">
        <f t="array" aca="1" ref="R170" ca="1">INDEX('Lorri 401b'!L:L,MATCH('Retirement Calculator'!A170,'Lorri 401b'!N:N,0),0)</f>
        <v>3941524.9209613022</v>
      </c>
      <c r="S170" s="25">
        <f t="shared" ca="1" si="7"/>
        <v>5390547.2742744712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1446629.3349316125</v>
      </c>
      <c r="R171" s="25">
        <f t="array" aca="1" ref="R171" ca="1">INDEX('Lorri 401b'!L:L,MATCH('Retirement Calculator'!A171,'Lorri 401b'!N:N,0),0)</f>
        <v>3936202.4075194183</v>
      </c>
      <c r="S171" s="25">
        <f t="shared" ca="1" si="7"/>
        <v>5382831.7424510308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1444226.3456401331</v>
      </c>
      <c r="R172" s="25">
        <f t="array" aca="1" ref="R172" ca="1">INDEX('Lorri 401b'!L:L,MATCH('Retirement Calculator'!A172,'Lorri 401b'!N:N,0),0)</f>
        <v>3930857.716938193</v>
      </c>
      <c r="S172" s="25">
        <f t="shared" ca="1" si="7"/>
        <v>5375084.0625783261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1441813.3438932726</v>
      </c>
      <c r="R173" s="25">
        <f t="array" aca="1" ref="R173" ca="1">INDEX('Lorri 401b'!L:L,MATCH('Retirement Calculator'!A173,'Lorri 401b'!N:N,0),0)</f>
        <v>3925490.7568128794</v>
      </c>
      <c r="S173" s="25">
        <f t="shared" ca="1" si="7"/>
        <v>5367304.1007061517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1439390.2879724668</v>
      </c>
      <c r="R174" s="25">
        <f t="array" aca="1" ref="R174" ca="1">INDEX('Lorri 401b'!L:L,MATCH('Retirement Calculator'!A174,'Lorri 401b'!N:N,0),0)</f>
        <v>3920101.4343537102</v>
      </c>
      <c r="S174" s="25">
        <f t="shared" ca="1" si="7"/>
        <v>5359491.7223261772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1436957.1359853244</v>
      </c>
      <c r="R175" s="25">
        <f t="array" aca="1" ref="R175" ca="1">INDEX('Lorri 401b'!L:L,MATCH('Retirement Calculator'!A175,'Lorri 401b'!N:N,0),0)</f>
        <v>3914689.6563842944</v>
      </c>
      <c r="S175" s="25">
        <f t="shared" ca="1" si="7"/>
        <v>5351646.792369619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1434513.8458649023</v>
      </c>
      <c r="R176" s="25">
        <f t="array" aca="1" ref="R176" ca="1">INDEX('Lorri 401b'!L:L,MATCH('Retirement Calculator'!A176,'Lorri 401b'!N:N,0),0)</f>
        <v>3909255.3293400062</v>
      </c>
      <c r="S176" s="25">
        <f t="shared" ca="1" si="7"/>
        <v>5343769.1752049085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1432060.3753689781</v>
      </c>
      <c r="R177" s="25">
        <f t="array" aca="1" ref="R177" ca="1">INDEX('Lorri 401b'!L:L,MATCH('Retirement Calculator'!A177,'Lorri 401b'!N:N,0),0)</f>
        <v>3903798.3592663668</v>
      </c>
      <c r="S177" s="25">
        <f t="shared" ca="1" si="7"/>
        <v>5335858.7346353447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1429596.682079321</v>
      </c>
      <c r="R178" s="25">
        <f t="array" aca="1" ref="R178" ca="1">INDEX('Lorri 401b'!L:L,MATCH('Retirement Calculator'!A178,'Lorri 401b'!N:N,0),0)</f>
        <v>3898318.6518174205</v>
      </c>
      <c r="S178" s="25">
        <f t="shared" ca="1" si="7"/>
        <v>5327915.3338967413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1427122.7234009572</v>
      </c>
      <c r="R179" s="25">
        <f t="array" aca="1" ref="R179" ca="1">INDEX('Lorri 401b'!L:L,MATCH('Retirement Calculator'!A179,'Lorri 401b'!N:N,0),0)</f>
        <v>3892816.1122541036</v>
      </c>
      <c r="S179" s="25">
        <f t="shared" ca="1" si="7"/>
        <v>5319938.8356550606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1424638.4565614334</v>
      </c>
      <c r="R180" s="25">
        <f t="array" aca="1" ref="R180" ca="1">INDEX('Lorri 401b'!L:L,MATCH('Retirement Calculator'!A180,'Lorri 401b'!N:N,0),0)</f>
        <v>3887290.6454426059</v>
      </c>
      <c r="S180" s="25">
        <f t="shared" ca="1" si="7"/>
        <v>5311929.1020040391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1422143.8386100782</v>
      </c>
      <c r="R181" s="25">
        <f t="array" aca="1" ref="R181" ca="1">INDEX('Lorri 401b'!L:L,MATCH('Retirement Calculator'!A181,'Lorri 401b'!N:N,0),0)</f>
        <v>3881742.1558527271</v>
      </c>
      <c r="S181" s="25">
        <f t="shared" ca="1" si="7"/>
        <v>5303885.9944628049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1419638.8264172592</v>
      </c>
      <c r="R182" s="25">
        <f t="array" aca="1" ref="R182" ca="1">INDEX('Lorri 401b'!L:L,MATCH('Retirement Calculator'!A182,'Lorri 401b'!N:N,0),0)</f>
        <v>3876170.5475562238</v>
      </c>
      <c r="S182" s="25">
        <f t="shared" ca="1" si="7"/>
        <v>5295809.3739734832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1417123.3766736367</v>
      </c>
      <c r="R183" s="25">
        <f t="array" aca="1" ref="R183" ca="1">INDEX('Lorri 401b'!L:L,MATCH('Retirement Calculator'!A183,'Lorri 401b'!N:N,0),0)</f>
        <v>3870575.7242251518</v>
      </c>
      <c r="S183" s="25">
        <f t="shared" ca="1" si="7"/>
        <v>5287699.1008987883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1414597.4458894157</v>
      </c>
      <c r="R184" s="25">
        <f t="array" aca="1" ref="R184" ca="1">INDEX('Lorri 401b'!L:L,MATCH('Retirement Calculator'!A184,'Lorri 401b'!N:N,0),0)</f>
        <v>3864957.5891302004</v>
      </c>
      <c r="S184" s="25">
        <f t="shared" ca="1" si="7"/>
        <v>5279555.0350196157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1412060.9903935939</v>
      </c>
      <c r="R185" s="25">
        <f t="array" aca="1" ref="R185" ca="1">INDEX('Lorri 401b'!L:L,MATCH('Retirement Calculator'!A185,'Lorri 401b'!N:N,0),0)</f>
        <v>3859316.0451390198</v>
      </c>
      <c r="S185" s="25">
        <f t="shared" ca="1" si="7"/>
        <v>5271377.0355326142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1409513.966333206</v>
      </c>
      <c r="R186" s="25">
        <f t="array" aca="1" ref="R186" ca="1">INDEX('Lorri 401b'!L:L,MATCH('Retirement Calculator'!A186,'Lorri 401b'!N:N,0),0)</f>
        <v>3853650.9947145428</v>
      </c>
      <c r="S186" s="25">
        <f t="shared" ca="1" si="7"/>
        <v>5263164.961047749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1406956.3296725666</v>
      </c>
      <c r="R187" s="25">
        <f t="array" aca="1" ref="R187" ca="1">INDEX('Lorri 401b'!L:L,MATCH('Retirement Calculator'!A187,'Lorri 401b'!N:N,0),0)</f>
        <v>3847962.339913297</v>
      </c>
      <c r="S187" s="25">
        <f t="shared" ca="1" si="7"/>
        <v>5254918.6695858631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1404388.0361925079</v>
      </c>
      <c r="R188" s="25">
        <f t="array" aca="1" ref="R188" ca="1">INDEX('Lorri 401b'!L:L,MATCH('Retirement Calculator'!A188,'Lorri 401b'!N:N,0),0)</f>
        <v>3842249.9823837127</v>
      </c>
      <c r="S188" s="25">
        <f t="shared" ca="1" si="7"/>
        <v>5246638.0185762206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1401809.0414896156</v>
      </c>
      <c r="R189" s="25">
        <f t="array" aca="1" ref="R189" ca="1">INDEX('Lorri 401b'!L:L,MATCH('Retirement Calculator'!A189,'Lorri 401b'!N:N,0),0)</f>
        <v>3836513.8233644217</v>
      </c>
      <c r="S189" s="25">
        <f t="shared" ca="1" si="7"/>
        <v>5238322.8648540378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1399219.3009754613</v>
      </c>
      <c r="R190" s="25">
        <f t="array" aca="1" ref="R190" ca="1">INDEX('Lorri 401b'!L:L,MATCH('Retirement Calculator'!A190,'Lorri 401b'!N:N,0),0)</f>
        <v>3830753.7636825508</v>
      </c>
      <c r="S190" s="25">
        <f t="shared" ca="1" si="7"/>
        <v>5229973.0646580122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1396618.7698758312</v>
      </c>
      <c r="R191" s="25">
        <f t="array" aca="1" ref="R191" ca="1">INDEX('Lorri 401b'!L:L,MATCH('Retirement Calculator'!A191,'Lorri 401b'!N:N,0),0)</f>
        <v>3824969.703752005</v>
      </c>
      <c r="S191" s="25">
        <f t="shared" ca="1" si="7"/>
        <v>5221588.4736278364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1394007.4032299528</v>
      </c>
      <c r="R192" s="25">
        <f t="array" aca="1" ref="R192" ca="1">INDEX('Lorri 401b'!L:L,MATCH('Retirement Calculator'!A192,'Lorri 401b'!N:N,0),0)</f>
        <v>3819161.5435717488</v>
      </c>
      <c r="S192" s="25">
        <f t="shared" ca="1" si="7"/>
        <v>5213168.9468017016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1391385.1558897165</v>
      </c>
      <c r="R193" s="25">
        <f t="array" aca="1" ref="R193" ca="1">INDEX('Lorri 401b'!L:L,MATCH('Retirement Calculator'!A193,'Lorri 401b'!N:N,0),0)</f>
        <v>3813329.1827240749</v>
      </c>
      <c r="S193" s="25">
        <f t="shared" ca="1" si="7"/>
        <v>5204714.3386137914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1388751.9825188958</v>
      </c>
      <c r="R194" s="25">
        <f t="array" aca="1" ref="R194" ca="1">INDEX('Lorri 401b'!L:L,MATCH('Retirement Calculator'!A194,'Lorri 401b'!N:N,0),0)</f>
        <v>3807472.520372869</v>
      </c>
      <c r="S194" s="25">
        <f t="shared" ca="1" si="7"/>
        <v>5196224.502891765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1386107.8375923634</v>
      </c>
      <c r="R195" s="25">
        <f t="array" aca="1" ref="R195" ca="1">INDEX('Lorri 401b'!L:L,MATCH('Retirement Calculator'!A195,'Lorri 401b'!N:N,0),0)</f>
        <v>3801591.4552618666</v>
      </c>
      <c r="S195" s="25">
        <f t="shared" ca="1" si="7"/>
        <v>5187699.2928542299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1383452.6753953039</v>
      </c>
      <c r="R196" s="25">
        <f t="array" aca="1" ref="R196" ca="1">INDEX('Lorri 401b'!L:L,MATCH('Retirement Calculator'!A196,'Lorri 401b'!N:N,0),0)</f>
        <v>3795685.8857129016</v>
      </c>
      <c r="S196" s="25">
        <f t="shared" ca="1" si="7"/>
        <v>5179138.5611082055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1380786.4500224232</v>
      </c>
      <c r="R197" s="25">
        <f t="array" aca="1" ref="R197" ca="1">INDEX('Lorri 401b'!L:L,MATCH('Retirement Calculator'!A197,'Lorri 401b'!N:N,0),0)</f>
        <v>3789755.7096241489</v>
      </c>
      <c r="S197" s="25">
        <f t="shared" ca="1" si="7"/>
        <v>5170542.1596465725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1378109.1153771556</v>
      </c>
      <c r="R198" s="25">
        <f t="array" aca="1" ref="R198" ca="1">INDEX('Lorri 401b'!L:L,MATCH('Retirement Calculator'!A198,'Lorri 401b'!N:N,0),0)</f>
        <v>3783800.8244683598</v>
      </c>
      <c r="S198" s="25">
        <f t="shared" ca="1" si="7"/>
        <v>5161909.9398455154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1375420.625170866</v>
      </c>
      <c r="R199" s="25">
        <f t="array" aca="1" ref="R199" ca="1">INDEX('Lorri 401b'!L:L,MATCH('Retirement Calculator'!A199,'Lorri 401b'!N:N,0),0)</f>
        <v>3777821.1272910885</v>
      </c>
      <c r="S199" s="25">
        <f t="shared" ca="1" si="7"/>
        <v>5153241.752461955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1372720.9329220501</v>
      </c>
      <c r="R200" s="25">
        <f t="array" aca="1" ref="R200" ca="1">INDEX('Lorri 401b'!L:L,MATCH('Retirement Calculator'!A200,'Lorri 401b'!N:N,0),0)</f>
        <v>3771816.5147089115</v>
      </c>
      <c r="S200" s="25">
        <f t="shared" ca="1" si="7"/>
        <v>5144537.4476309614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1370009.9919555308</v>
      </c>
      <c r="R201" s="25">
        <f t="array" aca="1" ref="R201" ca="1">INDEX('Lorri 401b'!L:L,MATCH('Retirement Calculator'!A201,'Lorri 401b'!N:N,0),0)</f>
        <v>3765786.8829076425</v>
      </c>
      <c r="S201" s="25">
        <f t="shared" ca="1" si="7"/>
        <v>5135796.8748631738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1367287.7554016511</v>
      </c>
      <c r="R202" s="25">
        <f t="array" aca="1" ref="R202" ca="1">INDEX('Lorri 401b'!L:L,MATCH('Retirement Calculator'!A202,'Lorri 401b'!N:N,0),0)</f>
        <v>3759732.1276405347</v>
      </c>
      <c r="S202" s="25">
        <f t="shared" ca="1" si="7"/>
        <v>5127019.8830421856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1364554.1761954636</v>
      </c>
      <c r="R203" s="25">
        <f t="array" aca="1" ref="R203" ca="1">INDEX('Lorri 401b'!L:L,MATCH('Retirement Calculator'!A203,'Lorri 401b'!N:N,0),0)</f>
        <v>3753652.1442264807</v>
      </c>
      <c r="S203" s="25">
        <f t="shared" ca="1" si="7"/>
        <v>5118206.3204219444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1361809.2070759169</v>
      </c>
      <c r="R204" s="25">
        <f t="array" aca="1" ref="R204" ca="1">INDEX('Lorri 401b'!L:L,MATCH('Retirement Calculator'!A204,'Lorri 401b'!N:N,0),0)</f>
        <v>3747546.8275482017</v>
      </c>
      <c r="S204" s="25">
        <f t="shared" ca="1" si="7"/>
        <v>5109356.0346241184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1359052.8005850387</v>
      </c>
      <c r="R205" s="25">
        <f t="array" aca="1" ref="R205" ca="1">INDEX('Lorri 401b'!L:L,MATCH('Retirement Calculator'!A205,'Lorri 401b'!N:N,0),0)</f>
        <v>3741416.0720504294</v>
      </c>
      <c r="S205" s="25">
        <f t="shared" ca="1" si="7"/>
        <v>5100468.8726354679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1356284.9090671153</v>
      </c>
      <c r="R206" s="25">
        <f t="array" aca="1" ref="R206" ca="1">INDEX('Lorri 401b'!L:L,MATCH('Retirement Calculator'!A206,'Lorri 401b'!N:N,0),0)</f>
        <v>3735259.7717380831</v>
      </c>
      <c r="S206" s="25">
        <f t="shared" ca="1" si="7"/>
        <v>5091544.6808051988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1353505.4846678672</v>
      </c>
      <c r="R207" s="25">
        <f t="array" aca="1" ref="R207" ca="1">INDEX('Lorri 401b'!L:L,MATCH('Retirement Calculator'!A207,'Lorri 401b'!N:N,0),0)</f>
        <v>3729077.8201744356</v>
      </c>
      <c r="S207" s="25">
        <f t="shared" ca="1" si="7"/>
        <v>5082583.3048423026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1350714.4793336221</v>
      </c>
      <c r="R208" s="25">
        <f t="array" aca="1" ref="R208" ca="1">INDEX('Lorri 401b'!L:L,MATCH('Retirement Calculator'!A208,'Lorri 401b'!N:N,0),0)</f>
        <v>3722870.1104792729</v>
      </c>
      <c r="S208" s="25">
        <f t="shared" ca="1" si="7"/>
        <v>5073584.5898128953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1347911.8448104844</v>
      </c>
      <c r="R209" s="25">
        <f t="array" aca="1" ref="R209" ca="1">INDEX('Lorri 401b'!L:L,MATCH('Retirement Calculator'!A209,'Lorri 401b'!N:N,0),0)</f>
        <v>3716636.5353270471</v>
      </c>
      <c r="S209" s="25">
        <f t="shared" ca="1" si="7"/>
        <v>5064548.3801375311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1345097.5326435002</v>
      </c>
      <c r="R210" s="25">
        <f t="array" aca="1" ref="R210" ca="1">INDEX('Lorri 401b'!L:L,MATCH('Retirement Calculator'!A210,'Lorri 401b'!N:N,0),0)</f>
        <v>3710376.98694502</v>
      </c>
      <c r="S210" s="25">
        <f t="shared" ca="1" si="7"/>
        <v>5055474.5195885208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1342271.4941758204</v>
      </c>
      <c r="R211" s="25">
        <f t="array" aca="1" ref="R211" ca="1">INDEX('Lorri 401b'!L:L,MATCH('Retirement Calculator'!A211,'Lorri 401b'!N:N,0),0)</f>
        <v>3704091.3571114014</v>
      </c>
      <c r="S211" s="25">
        <f t="shared" ca="1" si="7"/>
        <v>5046362.8512872215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1339433.6805478586</v>
      </c>
      <c r="R212" s="25">
        <f t="array" aca="1" ref="R212" ca="1">INDEX('Lorri 401b'!L:L,MATCH('Retirement Calculator'!A212,'Lorri 401b'!N:N,0),0)</f>
        <v>3697779.5371534759</v>
      </c>
      <c r="S212" s="25">
        <f t="shared" ca="1" si="7"/>
        <v>5037213.2177013345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1336584.0426964469</v>
      </c>
      <c r="R213" s="25">
        <f t="array" aca="1" ref="R213" ca="1">INDEX('Lorri 401b'!L:L,MATCH('Retirement Calculator'!A213,'Lorri 401b'!N:N,0),0)</f>
        <v>3691441.4179457258</v>
      </c>
      <c r="S213" s="25">
        <f t="shared" ca="1" si="7"/>
        <v>5028025.460642173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1333722.5313539878</v>
      </c>
      <c r="R214" s="25">
        <f t="array" aca="1" ref="R214" ca="1">INDEX('Lorri 401b'!L:L,MATCH('Retirement Calculator'!A214,'Lorri 401b'!N:N,0),0)</f>
        <v>3685076.8899079436</v>
      </c>
      <c r="S214" s="25">
        <f t="shared" ca="1" si="7"/>
        <v>5018799.4212619308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1330849.0970476016</v>
      </c>
      <c r="R215" s="25">
        <f t="array" aca="1" ref="R215" ca="1">INDEX('Lorri 401b'!L:L,MATCH('Retirement Calculator'!A215,'Lorri 401b'!N:N,0),0)</f>
        <v>3678685.8430033373</v>
      </c>
      <c r="S215" s="25">
        <f t="shared" ca="1" si="7"/>
        <v>5009534.9400509391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1327963.6900982722</v>
      </c>
      <c r="R216" s="25">
        <f t="array" aca="1" ref="R216" ca="1">INDEX('Lorri 401b'!L:L,MATCH('Retirement Calculator'!A216,'Lorri 401b'!N:N,0),0)</f>
        <v>3672268.1667366284</v>
      </c>
      <c r="S216" s="25">
        <f t="shared" ca="1" si="7"/>
        <v>5000231.8568349006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1325066.2606199873</v>
      </c>
      <c r="R217" s="25">
        <f t="array" aca="1" ref="R217" ca="1">INDEX('Lorri 401b'!L:L,MATCH('Retirement Calculator'!A217,'Lorri 401b'!N:N,0),0)</f>
        <v>3665823.7501521413</v>
      </c>
      <c r="S217" s="25">
        <f t="shared" ca="1" si="7"/>
        <v>4990890.0107721286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1322156.758518876</v>
      </c>
      <c r="R218" s="25">
        <f t="array" aca="1" ref="R218" ca="1">INDEX('Lorri 401b'!L:L,MATCH('Retirement Calculator'!A218,'Lorri 401b'!N:N,0),0)</f>
        <v>3659352.4818318859</v>
      </c>
      <c r="S218" s="25">
        <f t="shared" ca="1" si="7"/>
        <v>4981509.2403507624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1319235.1334923436</v>
      </c>
      <c r="R219" s="25">
        <f t="array" aca="1" ref="R219" ca="1">INDEX('Lorri 401b'!L:L,MATCH('Retirement Calculator'!A219,'Lorri 401b'!N:N,0),0)</f>
        <v>3652854.249893629</v>
      </c>
      <c r="S219" s="25">
        <f t="shared" ca="1" si="7"/>
        <v>4972089.3833859731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1316301.3350282006</v>
      </c>
      <c r="R220" s="25">
        <f t="array" aca="1" ref="R220" ca="1">INDEX('Lorri 401b'!L:L,MATCH('Retirement Calculator'!A220,'Lorri 401b'!N:N,0),0)</f>
        <v>3646328.9419889627</v>
      </c>
      <c r="S220" s="25">
        <f t="shared" ca="1" si="7"/>
        <v>4962630.2770171631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1313355.3124037904</v>
      </c>
      <c r="R221" s="25">
        <f t="array" aca="1" ref="R221" ca="1">INDEX('Lorri 401b'!L:L,MATCH('Retirement Calculator'!A221,'Lorri 401b'!N:N,0),0)</f>
        <v>3639776.4453013605</v>
      </c>
      <c r="S221" s="25">
        <f t="shared" ca="1" si="7"/>
        <v>4953131.7577051511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1310397.0146851118</v>
      </c>
      <c r="R222" s="25">
        <f t="array" aca="1" ref="R222" ca="1">INDEX('Lorri 401b'!L:L,MATCH('Retirement Calculator'!A222,'Lorri 401b'!N:N,0),0)</f>
        <v>3633196.6465442264</v>
      </c>
      <c r="S222" s="25">
        <f t="shared" ca="1" si="7"/>
        <v>4943593.6612293385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1307426.3907259386</v>
      </c>
      <c r="R223" s="25">
        <f t="array" aca="1" ref="R223" ca="1">INDEX('Lorri 401b'!L:L,MATCH('Retirement Calculator'!A223,'Lorri 401b'!N:N,0),0)</f>
        <v>3626589.431958938</v>
      </c>
      <c r="S223" s="25">
        <f t="shared" ca="1" si="7"/>
        <v>4934015.8226848766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1304443.3891669356</v>
      </c>
      <c r="R224" s="25">
        <f t="array" aca="1" ref="R224" ca="1">INDEX('Lorri 401b'!L:L,MATCH('Retirement Calculator'!A224,'Lorri 401b'!N:N,0),0)</f>
        <v>3619954.6873128773</v>
      </c>
      <c r="S224" s="25">
        <f t="shared" ca="1" si="7"/>
        <v>4924398.0764798131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1301447.9584347701</v>
      </c>
      <c r="R225" s="25">
        <f t="array" aca="1" ref="R225" ca="1">INDEX('Lorri 401b'!L:L,MATCH('Retirement Calculator'!A225,'Lorri 401b'!N:N,0),0)</f>
        <v>3613292.2978974581</v>
      </c>
      <c r="S225" s="25">
        <f t="shared" ca="1" si="7"/>
        <v>4914740.256332228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1298440.0467412206</v>
      </c>
      <c r="R226" s="25">
        <f t="array" aca="1" ref="R226" ca="1">INDEX('Lorri 401b'!L:L,MATCH('Retirement Calculator'!A226,'Lorri 401b'!N:N,0),0)</f>
        <v>3606602.1485261414</v>
      </c>
      <c r="S226" s="25">
        <f t="shared" ca="1" si="7"/>
        <v>4905042.1952673625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1295419.6020822814</v>
      </c>
      <c r="R227" s="25">
        <f t="array" aca="1" ref="R227" ca="1">INDEX('Lorri 401b'!L:L,MATCH('Retirement Calculator'!A227,'Lorri 401b'!N:N,0),0)</f>
        <v>3599884.1235324442</v>
      </c>
      <c r="S227" s="25">
        <f t="shared" ca="1" si="7"/>
        <v>4895303.7256147256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1292386.5722372632</v>
      </c>
      <c r="R228" s="25">
        <f t="array" aca="1" ref="R228" ca="1">INDEX('Lorri 401b'!L:L,MATCH('Retirement Calculator'!A228,'Lorri 401b'!N:N,0),0)</f>
        <v>3593138.1067679399</v>
      </c>
      <c r="S228" s="25">
        <f t="shared" ca="1" si="7"/>
        <v>4885524.6790052028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1289340.9047678907</v>
      </c>
      <c r="R229" s="25">
        <f t="array" aca="1" ref="R229" ca="1">INDEX('Lorri 401b'!L:L,MATCH('Retirement Calculator'!A229,'Lorri 401b'!N:N,0),0)</f>
        <v>3586363.9816002501</v>
      </c>
      <c r="S229" s="25">
        <f t="shared" ca="1" si="7"/>
        <v>4875704.8863681406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1286282.5470173957</v>
      </c>
      <c r="R230" s="25">
        <f t="array" aca="1" ref="R230" ca="1">INDEX('Lorri 401b'!L:L,MATCH('Retirement Calculator'!A230,'Lorri 401b'!N:N,0),0)</f>
        <v>3579561.630911028</v>
      </c>
      <c r="S230" s="25">
        <f t="shared" ca="1" si="7"/>
        <v>4865844.1779284235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1283211.4461096071</v>
      </c>
      <c r="R231" s="25">
        <f t="array" aca="1" ref="R231" ca="1">INDEX('Lorri 401b'!L:L,MATCH('Retirement Calculator'!A231,'Lorri 401b'!N:N,0),0)</f>
        <v>3572730.9370939345</v>
      </c>
      <c r="S231" s="25">
        <f t="shared" ca="1" si="7"/>
        <v>4855942.3832035419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1280127.548948036</v>
      </c>
      <c r="R232" s="25">
        <f t="array" aca="1" ref="R232" ca="1">INDEX('Lorri 401b'!L:L,MATCH('Retirement Calculator'!A232,'Lorri 401b'!N:N,0),0)</f>
        <v>3565871.7820526031</v>
      </c>
      <c r="S232" s="25">
        <f t="shared" ca="1" si="7"/>
        <v>4845999.3310006391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1277030.8022149585</v>
      </c>
      <c r="R233" s="25">
        <f t="array" aca="1" ref="R233" ca="1">INDEX('Lorri 401b'!L:L,MATCH('Retirement Calculator'!A233,'Lorri 401b'!N:N,0),0)</f>
        <v>3558984.0471985992</v>
      </c>
      <c r="S233" s="25">
        <f t="shared" ca="1" si="7"/>
        <v>4836014.8494135579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1273921.1523704929</v>
      </c>
      <c r="R234" s="25">
        <f t="array" aca="1" ref="R234" ca="1">INDEX('Lorri 401b'!L:L,MATCH('Retirement Calculator'!A234,'Lorri 401b'!N:N,0),0)</f>
        <v>3552067.6134493705</v>
      </c>
      <c r="S234" s="25">
        <f t="shared" ca="1" si="7"/>
        <v>4825988.7658198634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1270798.5456516754</v>
      </c>
      <c r="R235" s="25">
        <f t="array" aca="1" ref="R235" ca="1">INDEX('Lorri 401b'!L:L,MATCH('Retirement Calculator'!A235,'Lorri 401b'!N:N,0),0)</f>
        <v>3545122.3612261866</v>
      </c>
      <c r="S235" s="25">
        <f t="shared" ca="1" si="7"/>
        <v>4815920.9068778623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1267662.9280715296</v>
      </c>
      <c r="R236" s="25">
        <f t="array" aca="1" ref="R236" ca="1">INDEX('Lorri 401b'!L:L,MATCH('Retirement Calculator'!A236,'Lorri 401b'!N:N,0),0)</f>
        <v>3538148.1704520728</v>
      </c>
      <c r="S236" s="25">
        <f t="shared" ca="1" si="7"/>
        <v>4805811.0985236019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1264514.2454181332</v>
      </c>
      <c r="R237" s="25">
        <f t="array" aca="1" ref="R237" ca="1">INDEX('Lorri 401b'!L:L,MATCH('Retirement Calculator'!A237,'Lorri 401b'!N:N,0),0)</f>
        <v>3531144.9205497336</v>
      </c>
      <c r="S237" s="25">
        <f t="shared" ca="1" si="7"/>
        <v>4795659.1659678668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1261352.4432536811</v>
      </c>
      <c r="R238" s="25">
        <f t="array" aca="1" ref="R238" ca="1">INDEX('Lorri 401b'!L:L,MATCH('Retirement Calculator'!A238,'Lorri 401b'!N:N,0),0)</f>
        <v>3524112.4904394681</v>
      </c>
      <c r="S238" s="25">
        <f t="shared" ca="1" si="7"/>
        <v>4785464.9336931491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1258177.4669135436</v>
      </c>
      <c r="R239" s="25">
        <f t="array" aca="1" ref="R239" ca="1">INDEX('Lorri 401b'!L:L,MATCH('Retirement Calculator'!A239,'Lorri 401b'!N:N,0),0)</f>
        <v>3517050.7585370764</v>
      </c>
      <c r="S239" s="25">
        <f t="shared" ca="1" si="7"/>
        <v>4775228.2254506201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1254989.2615053223</v>
      </c>
      <c r="R240" s="25">
        <f t="array" aca="1" ref="R240" ca="1">INDEX('Lorri 401b'!L:L,MATCH('Retirement Calculator'!A240,'Lorri 401b'!N:N,0),0)</f>
        <v>3509959.6027517579</v>
      </c>
      <c r="S240" s="25">
        <f t="shared" ca="1" si="7"/>
        <v>4764948.8642570805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1251787.7719079</v>
      </c>
      <c r="R241" s="25">
        <f t="array" aca="1" ref="R241" ca="1">INDEX('Lorri 401b'!L:L,MATCH('Retirement Calculator'!A241,'Lorri 401b'!N:N,0),0)</f>
        <v>3502838.9004840008</v>
      </c>
      <c r="S241" s="25">
        <f t="shared" ca="1" si="7"/>
        <v>4754626.6723919008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1248572.9427704886</v>
      </c>
      <c r="R242" s="25">
        <f t="array" aca="1" ref="R242" ca="1">INDEX('Lorri 401b'!L:L,MATCH('Retirement Calculator'!A242,'Lorri 401b'!N:N,0),0)</f>
        <v>3495688.5286234613</v>
      </c>
      <c r="S242" s="25">
        <f t="shared" ca="1" si="7"/>
        <v>4744261.4713939503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1245344.7185116711</v>
      </c>
      <c r="R243" s="25">
        <f t="array" aca="1" ref="R243" ca="1">INDEX('Lorri 401b'!L:L,MATCH('Retirement Calculator'!A243,'Lorri 401b'!N:N,0),0)</f>
        <v>3488508.3635468362</v>
      </c>
      <c r="S243" s="25">
        <f t="shared" ca="1" si="7"/>
        <v>4733853.082058507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1242103.0433184418</v>
      </c>
      <c r="R244" s="25">
        <f t="array" aca="1" ref="R244" ca="1">INDEX('Lorri 401b'!L:L,MATCH('Retirement Calculator'!A244,'Lorri 401b'!N:N,0),0)</f>
        <v>3481298.2811157252</v>
      </c>
      <c r="S244" s="25">
        <f t="shared" ca="1" si="7"/>
        <v>4723401.3244341668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1238847.861145241</v>
      </c>
      <c r="R245" s="25">
        <f t="array" aca="1" ref="R245" ca="1">INDEX('Lorri 401b'!L:L,MATCH('Retirement Calculator'!A245,'Lorri 401b'!N:N,0),0)</f>
        <v>3474058.1566744843</v>
      </c>
      <c r="S245" s="25">
        <f t="shared" ca="1" si="7"/>
        <v>4712906.017819725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1235579.1157129849</v>
      </c>
      <c r="R246" s="25">
        <f t="array" aca="1" ref="R246" ca="1">INDEX('Lorri 401b'!L:L,MATCH('Retirement Calculator'!A246,'Lorri 401b'!N:N,0),0)</f>
        <v>3466787.8650480718</v>
      </c>
      <c r="S246" s="25">
        <f t="shared" ca="1" si="7"/>
        <v>4702366.9807610568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1232296.7505080947</v>
      </c>
      <c r="R247" s="25">
        <f t="array" aca="1" ref="R247" ca="1">INDEX('Lorri 401b'!L:L,MATCH('Retirement Calculator'!A247,'Lorri 401b'!N:N,0),0)</f>
        <v>3459487.2805398824</v>
      </c>
      <c r="S247" s="25">
        <f t="shared" ca="1" si="7"/>
        <v>4691784.0310479775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1229000.7087815173</v>
      </c>
      <c r="R248" s="25">
        <f t="array" aca="1" ref="R248" ca="1">INDEX('Lorri 401b'!L:L,MATCH('Retirement Calculator'!A248,'Lorri 401b'!N:N,0),0)</f>
        <v>3452156.2769295755</v>
      </c>
      <c r="S248" s="25">
        <f t="shared" ca="1" si="7"/>
        <v>4681156.9857110931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1225690.9335477459</v>
      </c>
      <c r="R249" s="25">
        <f t="array" aca="1" ref="R249" ca="1">INDEX('Lorri 401b'!L:L,MATCH('Retirement Calculator'!A249,'Lorri 401b'!N:N,0),0)</f>
        <v>3444794.7274708925</v>
      </c>
      <c r="S249" s="25">
        <f t="shared" ca="1" si="7"/>
        <v>4670485.6610186379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1222367.3675838339</v>
      </c>
      <c r="R250" s="25">
        <f t="array" aca="1" ref="R250" ca="1">INDEX('Lorri 401b'!L:L,MATCH('Retirement Calculator'!A250,'Lorri 401b'!N:N,0),0)</f>
        <v>3437402.5048894649</v>
      </c>
      <c r="S250" s="25">
        <f t="shared" ca="1" si="7"/>
        <v>4659769.8724732986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1219029.9534284053</v>
      </c>
      <c r="R251" s="25">
        <f t="array" aca="1" ref="R251" ca="1">INDEX('Lorri 401b'!L:L,MATCH('Retirement Calculator'!A251,'Lorri 401b'!N:N,0),0)</f>
        <v>3429979.4813806149</v>
      </c>
      <c r="S251" s="25">
        <f t="shared" ca="1" si="7"/>
        <v>4649009.4348090198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1215678.6333806626</v>
      </c>
      <c r="R252" s="25">
        <f t="array" aca="1" ref="R252" ca="1">INDEX('Lorri 401b'!L:L,MATCH('Retirement Calculator'!A252,'Lorri 401b'!N:N,0),0)</f>
        <v>3422525.5286071445</v>
      </c>
      <c r="S252" s="25">
        <f t="shared" ca="1" si="7"/>
        <v>4638204.1619878076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1212313.3494993877</v>
      </c>
      <c r="R253" s="25">
        <f t="array" aca="1" ref="R253" ca="1">INDEX('Lorri 401b'!L:L,MATCH('Retirement Calculator'!A253,'Lorri 401b'!N:N,0),0)</f>
        <v>3415040.5176971182</v>
      </c>
      <c r="S253" s="25">
        <f t="shared" ca="1" si="7"/>
        <v>4627353.8671965059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1208934.0436019406</v>
      </c>
      <c r="R254" s="25">
        <f t="array" aca="1" ref="R254" ca="1">INDEX('Lorri 401b'!L:L,MATCH('Retirement Calculator'!A254,'Lorri 401b'!N:N,0),0)</f>
        <v>3407524.3192416332</v>
      </c>
      <c r="S254" s="25">
        <f t="shared" ca="1" si="7"/>
        <v>4616458.362843574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1205540.6572632543</v>
      </c>
      <c r="R255" s="25">
        <f t="array" aca="1" ref="R255" ca="1">INDEX('Lorri 401b'!L:L,MATCH('Retirement Calculator'!A255,'Lorri 401b'!N:N,0),0)</f>
        <v>3399976.8032925837</v>
      </c>
      <c r="S255" s="25">
        <f t="shared" ca="1" si="7"/>
        <v>4605517.4605558384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1202133.1318148235</v>
      </c>
      <c r="R256" s="25">
        <f t="array" aca="1" ref="R256" ca="1">INDEX('Lorri 401b'!L:L,MATCH('Retirement Calculator'!A256,'Lorri 401b'!N:N,0),0)</f>
        <v>3392397.8393604131</v>
      </c>
      <c r="S256" s="25">
        <f t="shared" ca="1" si="7"/>
        <v>4594530.9711752366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1198711.4083436909</v>
      </c>
      <c r="R257" s="25">
        <f t="array" aca="1" ref="R257" ca="1">INDEX('Lorri 401b'!L:L,MATCH('Retirement Calculator'!A257,'Lorri 401b'!N:N,0),0)</f>
        <v>3384787.2964118584</v>
      </c>
      <c r="S257" s="25">
        <f t="shared" ca="1" si="7"/>
        <v>4583498.7047555493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1195275.4276914285</v>
      </c>
      <c r="R258" s="25">
        <f t="array" aca="1" ref="R258" ca="1">INDEX('Lorri 401b'!L:L,MATCH('Retirement Calculator'!A258,'Lorri 401b'!N:N,0),0)</f>
        <v>3377145.0428676847</v>
      </c>
      <c r="S258" s="25">
        <f t="shared" ca="1" si="7"/>
        <v>4572420.4705591127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1191825.1304531149</v>
      </c>
      <c r="R259" s="25">
        <f t="array" aca="1" ref="R259" ca="1">INDEX('Lorri 401b'!L:L,MATCH('Retirement Calculator'!A259,'Lorri 401b'!N:N,0),0)</f>
        <v>3369470.9466004106</v>
      </c>
      <c r="S259" s="25">
        <f t="shared" ca="1" si="7"/>
        <v>4561296.0770535255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1188360.4569763085</v>
      </c>
      <c r="R260" s="25">
        <f t="array" aca="1" ref="R260" ca="1">INDEX('Lorri 401b'!L:L,MATCH('Retirement Calculator'!A260,'Lorri 401b'!N:N,0),0)</f>
        <v>3361764.8749320228</v>
      </c>
      <c r="S260" s="25">
        <f t="shared" ca="1" si="7"/>
        <v>4550125.3319083313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1184881.3473600154</v>
      </c>
      <c r="R261" s="25">
        <f t="array" aca="1" ref="R261" ca="1">INDEX('Lorri 401b'!L:L,MATCH('Retirement Calculator'!A261,'Lorri 401b'!N:N,0),0)</f>
        <v>3354026.6946316832</v>
      </c>
      <c r="S261" s="25">
        <f t="shared" ca="1" si="7"/>
        <v>4538908.0419916986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1181387.7414536544</v>
      </c>
      <c r="R262" s="25">
        <f t="array" aca="1" ref="R262" ca="1">INDEX('Lorri 401b'!L:L,MATCH('Retirement Calculator'!A262,'Lorri 401b'!N:N,0),0)</f>
        <v>3346256.2719134255</v>
      </c>
      <c r="S262" s="25">
        <f t="shared" ca="1" si="7"/>
        <v>4527644.0133670801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1177879.5788560167</v>
      </c>
      <c r="R263" s="25">
        <f t="array" aca="1" ref="R263" ca="1">INDEX('Lorri 401b'!L:L,MATCH('Retirement Calculator'!A263,'Lorri 401b'!N:N,0),0)</f>
        <v>3338453.4724338418</v>
      </c>
      <c r="S263" s="25">
        <f t="shared" ca="1" si="7"/>
        <v>4516333.0512898583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1174356.7989142223</v>
      </c>
      <c r="R264" s="25">
        <f t="array" aca="1" ref="R264" ca="1">INDEX('Lorri 401b'!L:L,MATCH('Retirement Calculator'!A264,'Lorri 401b'!N:N,0),0)</f>
        <v>3330618.1612897599</v>
      </c>
      <c r="S264" s="25">
        <f t="shared" ca="1" si="7"/>
        <v>4504974.960203982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1170819.3407226705</v>
      </c>
      <c r="R265" s="25">
        <f t="array" aca="1" ref="R265" ca="1">INDEX('Lorri 401b'!L:L,MATCH('Retirement Calculator'!A265,'Lorri 401b'!N:N,0),0)</f>
        <v>3322750.2030159109</v>
      </c>
      <c r="S265" s="25">
        <f t="shared" ca="1" si="7"/>
        <v>4493569.5437385812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1167267.1431219873</v>
      </c>
      <c r="R266" s="25">
        <f t="array" aca="1" ref="R266" ca="1">INDEX('Lorri 401b'!L:L,MATCH('Retirement Calculator'!A266,'Lorri 401b'!N:N,0),0)</f>
        <v>3314849.4615825876</v>
      </c>
      <c r="S266" s="25">
        <f t="shared" ref="S266:S520" ca="1" si="267">SUM(Q266:R266)</f>
        <v>4482116.6047045747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1163700.1446979679</v>
      </c>
      <c r="R267" s="25">
        <f t="array" aca="1" ref="R267" ca="1">INDEX('Lorri 401b'!L:L,MATCH('Retirement Calculator'!A267,'Lorri 401b'!N:N,0),0)</f>
        <v>3306915.8003932922</v>
      </c>
      <c r="S267" s="25">
        <f t="shared" ca="1" si="267"/>
        <v>4470615.9450912606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1160118.283780515</v>
      </c>
      <c r="R268" s="25">
        <f t="array" aca="1" ref="R268" ca="1">INDEX('Lorri 401b'!L:L,MATCH('Retirement Calculator'!A268,'Lorri 401b'!N:N,0),0)</f>
        <v>3298949.0822823746</v>
      </c>
      <c r="S268" s="25">
        <f t="shared" ca="1" si="267"/>
        <v>4459067.3660628898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1156521.4984425728</v>
      </c>
      <c r="R269" s="25">
        <f t="array" aca="1" ref="R269" ca="1">INDEX('Lorri 401b'!L:L,MATCH('Retirement Calculator'!A269,'Lorri 401b'!N:N,0),0)</f>
        <v>3290949.1695126616</v>
      </c>
      <c r="S269" s="25">
        <f t="shared" ca="1" si="267"/>
        <v>4447470.6679552346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1152909.7264990557</v>
      </c>
      <c r="R270" s="25">
        <f t="array" aca="1" ref="R270" ca="1">INDEX('Lorri 401b'!L:L,MATCH('Retirement Calculator'!A270,'Lorri 401b'!N:N,0),0)</f>
        <v>3282915.923773075</v>
      </c>
      <c r="S270" s="25">
        <f t="shared" ca="1" si="267"/>
        <v>4435825.650272131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1149282.9055057741</v>
      </c>
      <c r="R271" s="25">
        <f t="array" aca="1" ref="R271" ca="1">INDEX('Lorri 401b'!L:L,MATCH('Retirement Calculator'!A271,'Lorri 401b'!N:N,0),0)</f>
        <v>3274849.20617624</v>
      </c>
      <c r="S271" s="25">
        <f t="shared" ca="1" si="267"/>
        <v>4424132.1116820145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1145640.9727583537</v>
      </c>
      <c r="R272" s="25">
        <f t="array" aca="1" ref="R272" ca="1">INDEX('Lorri 401b'!L:L,MATCH('Retirement Calculator'!A272,'Lorri 401b'!N:N,0),0)</f>
        <v>3266748.8772560847</v>
      </c>
      <c r="S272" s="25">
        <f t="shared" ca="1" si="267"/>
        <v>4412389.8500144389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1141983.8652911524</v>
      </c>
      <c r="R273" s="25">
        <f t="array" aca="1" ref="R273" ca="1">INDEX('Lorri 401b'!L:L,MATCH('Retirement Calculator'!A273,'Lorri 401b'!N:N,0),0)</f>
        <v>3258614.7969654286</v>
      </c>
      <c r="S273" s="25">
        <f t="shared" ca="1" si="267"/>
        <v>4400598.6622565808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1138311.5198761711</v>
      </c>
      <c r="R274" s="25">
        <f t="array" aca="1" ref="R274" ca="1">INDEX('Lorri 401b'!L:L,MATCH('Retirement Calculator'!A274,'Lorri 401b'!N:N,0),0)</f>
        <v>3250446.8246735618</v>
      </c>
      <c r="S274" s="25">
        <f t="shared" ca="1" si="267"/>
        <v>4388758.3445497332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1134623.8730219607</v>
      </c>
      <c r="R275" s="25">
        <f t="array" aca="1" ref="R275" ca="1">INDEX('Lorri 401b'!L:L,MATCH('Retirement Calculator'!A275,'Lorri 401b'!N:N,0),0)</f>
        <v>3242244.8191638123</v>
      </c>
      <c r="S275" s="25">
        <f t="shared" ca="1" si="267"/>
        <v>4376868.6921857726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1130920.8609725244</v>
      </c>
      <c r="R276" s="25">
        <f t="array" aca="1" ref="R276" ca="1">INDEX('Lorri 401b'!L:L,MATCH('Retirement Calculator'!A276,'Lorri 401b'!N:N,0),0)</f>
        <v>3234008.6386311054</v>
      </c>
      <c r="S276" s="25">
        <f t="shared" ca="1" si="267"/>
        <v>4364929.49960363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1127202.4197062154</v>
      </c>
      <c r="R277" s="25">
        <f t="array" aca="1" ref="R277" ca="1">INDEX('Lorri 401b'!L:L,MATCH('Retirement Calculator'!A277,'Lorri 401b'!N:N,0),0)</f>
        <v>3225738.1406795122</v>
      </c>
      <c r="S277" s="25">
        <f t="shared" ca="1" si="267"/>
        <v>4352940.5603857273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1123468.4849346301</v>
      </c>
      <c r="R278" s="25">
        <f t="array" aca="1" ref="R278" ca="1">INDEX('Lorri 401b'!L:L,MATCH('Retirement Calculator'!A278,'Lorri 401b'!N:N,0),0)</f>
        <v>3217433.1823197873</v>
      </c>
      <c r="S278" s="25">
        <f t="shared" ca="1" si="267"/>
        <v>4340901.6672544172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1119718.9921014966</v>
      </c>
      <c r="R279" s="25">
        <f t="array" aca="1" ref="R279" ca="1">INDEX('Lorri 401b'!L:L,MATCH('Retirement Calculator'!A279,'Lorri 401b'!N:N,0),0)</f>
        <v>3209093.6199668967</v>
      </c>
      <c r="S279" s="25">
        <f t="shared" ca="1" si="267"/>
        <v>4328812.6120683933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1115953.8763815584</v>
      </c>
      <c r="R280" s="25">
        <f t="array" aca="1" ref="R280" ca="1">INDEX('Lorri 401b'!L:L,MATCH('Retirement Calculator'!A280,'Lorri 401b'!N:N,0),0)</f>
        <v>3200719.3094375357</v>
      </c>
      <c r="S280" s="25">
        <f t="shared" ca="1" si="267"/>
        <v>4316673.1858190941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1112173.0726794538</v>
      </c>
      <c r="R281" s="25">
        <f t="array" aca="1" ref="R281" ca="1">INDEX('Lorri 401b'!L:L,MATCH('Retirement Calculator'!A281,'Lorri 401b'!N:N,0),0)</f>
        <v>3192310.1059476361</v>
      </c>
      <c r="S281" s="25">
        <f t="shared" ca="1" si="267"/>
        <v>4304483.1786270896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1108376.5156285905</v>
      </c>
      <c r="R282" s="25">
        <f t="array" aca="1" ref="R282" ca="1">INDEX('Lorri 401b'!L:L,MATCH('Retirement Calculator'!A282,'Lorri 401b'!N:N,0),0)</f>
        <v>3183865.8641098617</v>
      </c>
      <c r="S282" s="25">
        <f t="shared" ca="1" si="267"/>
        <v>4292242.3797384519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1104564.1395900152</v>
      </c>
      <c r="R283" s="25">
        <f t="array" aca="1" ref="R283" ca="1">INDEX('Lorri 401b'!L:L,MATCH('Retirement Calculator'!A283,'Lorri 401b'!N:N,0),0)</f>
        <v>3175386.4379310966</v>
      </c>
      <c r="S283" s="25">
        <f t="shared" ca="1" si="267"/>
        <v>4279950.5775211118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1100735.878651279</v>
      </c>
      <c r="R284" s="25">
        <f t="array" aca="1" ref="R284" ca="1">INDEX('Lorri 401b'!L:L,MATCH('Retirement Calculator'!A284,'Lorri 401b'!N:N,0),0)</f>
        <v>3166871.6808099202</v>
      </c>
      <c r="S284" s="25">
        <f t="shared" ca="1" si="267"/>
        <v>4267607.5594611987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1096891.6666252983</v>
      </c>
      <c r="R285" s="25">
        <f t="array" aca="1" ref="R285" ca="1">INDEX('Lorri 401b'!L:L,MATCH('Retirement Calculator'!A285,'Lorri 401b'!N:N,0),0)</f>
        <v>3158321.4455340719</v>
      </c>
      <c r="S285" s="25">
        <f t="shared" ca="1" si="267"/>
        <v>4255213.1121593704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1093031.4370492094</v>
      </c>
      <c r="R286" s="25">
        <f t="array" aca="1" ref="R286" ca="1">INDEX('Lorri 401b'!L:L,MATCH('Retirement Calculator'!A286,'Lorri 401b'!N:N,0),0)</f>
        <v>3149735.5842779074</v>
      </c>
      <c r="S286" s="25">
        <f t="shared" ca="1" si="267"/>
        <v>4242767.0213271165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1089155.1231832199</v>
      </c>
      <c r="R287" s="25">
        <f t="array" aca="1" ref="R287" ca="1">INDEX('Lorri 401b'!L:L,MATCH('Retirement Calculator'!A287,'Lorri 401b'!N:N,0),0)</f>
        <v>3141113.9485998424</v>
      </c>
      <c r="S287" s="25">
        <f t="shared" ca="1" si="267"/>
        <v>4230269.0717830621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1085262.6580094555</v>
      </c>
      <c r="R288" s="25">
        <f t="array" aca="1" ref="R288" ca="1">INDEX('Lorri 401b'!L:L,MATCH('Retirement Calculator'!A288,'Lorri 401b'!N:N,0),0)</f>
        <v>3132456.3894397854</v>
      </c>
      <c r="S288" s="25">
        <f t="shared" ca="1" si="267"/>
        <v>4217719.0474492405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1081353.9742308005</v>
      </c>
      <c r="R289" s="25">
        <f t="array" aca="1" ref="R289" ca="1">INDEX('Lorri 401b'!L:L,MATCH('Retirement Calculator'!A289,'Lorri 401b'!N:N,0),0)</f>
        <v>3123762.7571165618</v>
      </c>
      <c r="S289" s="25">
        <f t="shared" ca="1" si="267"/>
        <v>4205116.7313473625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1077429.0042697345</v>
      </c>
      <c r="R290" s="25">
        <f t="array" aca="1" ref="R290" ca="1">INDEX('Lorri 401b'!L:L,MATCH('Retirement Calculator'!A290,'Lorri 401b'!N:N,0),0)</f>
        <v>3115032.9013253246</v>
      </c>
      <c r="S290" s="25">
        <f t="shared" ca="1" si="267"/>
        <v>4192461.905595059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1073487.680267164</v>
      </c>
      <c r="R291" s="25">
        <f t="array" aca="1" ref="R291" ca="1">INDEX('Lorri 401b'!L:L,MATCH('Retirement Calculator'!A291,'Lorri 401b'!N:N,0),0)</f>
        <v>3106266.6711349571</v>
      </c>
      <c r="S291" s="25">
        <f t="shared" ca="1" si="267"/>
        <v>4179754.3514021211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1069529.9340812494</v>
      </c>
      <c r="R292" s="25">
        <f t="array" aca="1" ref="R292" ca="1">INDEX('Lorri 401b'!L:L,MATCH('Retirement Calculator'!A292,'Lorri 401b'!N:N,0),0)</f>
        <v>3097463.914985463</v>
      </c>
      <c r="S292" s="25">
        <f t="shared" ca="1" si="267"/>
        <v>4166993.8490667124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1065555.6972862268</v>
      </c>
      <c r="R293" s="25">
        <f t="array" aca="1" ref="R293" ca="1">INDEX('Lorri 401b'!L:L,MATCH('Retirement Calculator'!A293,'Lorri 401b'!N:N,0),0)</f>
        <v>3088624.4806853463</v>
      </c>
      <c r="S293" s="25">
        <f t="shared" ca="1" si="267"/>
        <v>4154180.1779715731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1061564.9011712249</v>
      </c>
      <c r="R294" s="25">
        <f t="array" aca="1" ref="R294" ca="1">INDEX('Lorri 401b'!L:L,MATCH('Retirement Calculator'!A294,'Lorri 401b'!N:N,0),0)</f>
        <v>3079748.215408979</v>
      </c>
      <c r="S294" s="25">
        <f t="shared" ca="1" si="267"/>
        <v>4141313.1165802041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1057557.4767390771</v>
      </c>
      <c r="R295" s="25">
        <f t="array" aca="1" ref="R295" ca="1">INDEX('Lorri 401b'!L:L,MATCH('Retirement Calculator'!A295,'Lorri 401b'!N:N,0),0)</f>
        <v>3070834.96569396</v>
      </c>
      <c r="S295" s="25">
        <f t="shared" ca="1" si="267"/>
        <v>4128392.4424330369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1053533.3547051288</v>
      </c>
      <c r="R296" s="25">
        <f t="array" aca="1" ref="R296" ca="1">INDEX('Lorri 401b'!L:L,MATCH('Retirement Calculator'!A296,'Lorri 401b'!N:N,0),0)</f>
        <v>3061884.5774384621</v>
      </c>
      <c r="S296" s="25">
        <f t="shared" ca="1" si="267"/>
        <v>4115417.9321435909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1049492.465496039</v>
      </c>
      <c r="R297" s="25">
        <f t="array" aca="1" ref="R297" ca="1">INDEX('Lorri 401b'!L:L,MATCH('Retirement Calculator'!A297,'Lorri 401b'!N:N,0),0)</f>
        <v>3052896.8958985661</v>
      </c>
      <c r="S297" s="25">
        <f t="shared" ca="1" si="267"/>
        <v>4102389.3613946051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1045434.7392485781</v>
      </c>
      <c r="R298" s="25">
        <f t="array" aca="1" ref="R298" ca="1">INDEX('Lorri 401b'!L:L,MATCH('Retirement Calculator'!A298,'Lorri 401b'!N:N,0),0)</f>
        <v>3043871.7656855872</v>
      </c>
      <c r="S298" s="25">
        <f t="shared" ca="1" si="267"/>
        <v>4089306.5049341652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1041360.1058084194</v>
      </c>
      <c r="R299" s="25">
        <f t="array" aca="1" ref="R299" ca="1">INDEX('Lorri 401b'!L:L,MATCH('Retirement Calculator'!A299,'Lorri 401b'!N:N,0),0)</f>
        <v>3034809.0307633877</v>
      </c>
      <c r="S299" s="25">
        <f t="shared" ca="1" si="267"/>
        <v>4076169.1365718069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1037268.4947289267</v>
      </c>
      <c r="R300" s="25">
        <f t="array" aca="1" ref="R300" ca="1">INDEX('Lorri 401b'!L:L,MATCH('Retirement Calculator'!A300,'Lorri 401b'!N:N,0),0)</f>
        <v>3025708.5344456788</v>
      </c>
      <c r="S300" s="25">
        <f t="shared" ca="1" si="267"/>
        <v>4062977.0291746054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1033159.8352699361</v>
      </c>
      <c r="R301" s="25">
        <f t="array" aca="1" ref="R301" ca="1">INDEX('Lorri 401b'!L:L,MATCH('Retirement Calculator'!A301,'Lorri 401b'!N:N,0),0)</f>
        <v>3016570.1193933128</v>
      </c>
      <c r="S301" s="25">
        <f t="shared" ca="1" si="267"/>
        <v>4049729.9546632487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1029034.056396533</v>
      </c>
      <c r="R302" s="25">
        <f t="array" aca="1" ref="R302" ca="1">INDEX('Lorri 401b'!L:L,MATCH('Retirement Calculator'!A302,'Lorri 401b'!N:N,0),0)</f>
        <v>3007393.6276115621</v>
      </c>
      <c r="S302" s="25">
        <f t="shared" ca="1" si="267"/>
        <v>4036427.6840080954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1024891.0867778242</v>
      </c>
      <c r="R303" s="25">
        <f t="array" aca="1" ref="R303" ca="1">INDEX('Lorri 401b'!L:L,MATCH('Retirement Calculator'!A303,'Lorri 401b'!N:N,0),0)</f>
        <v>2998178.9004473872</v>
      </c>
      <c r="S303" s="25">
        <f t="shared" ca="1" si="267"/>
        <v>4023069.9872252112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1020730.8547857041</v>
      </c>
      <c r="R304" s="25">
        <f t="array" aca="1" ref="R304" ca="1">INDEX('Lorri 401b'!L:L,MATCH('Retirement Calculator'!A304,'Lorri 401b'!N:N,0),0)</f>
        <v>2988925.778586695</v>
      </c>
      <c r="S304" s="25">
        <f t="shared" ca="1" si="267"/>
        <v>4009656.633372399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1016553.2884936167</v>
      </c>
      <c r="R305" s="25">
        <f t="array" aca="1" ref="R305" ca="1">INDEX('Lorri 401b'!L:L,MATCH('Retirement Calculator'!A305,'Lorri 401b'!N:N,0),0)</f>
        <v>2979634.1020515831</v>
      </c>
      <c r="S305" s="25">
        <f t="shared" ca="1" si="267"/>
        <v>3996187.3905451996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1012358.3156753124</v>
      </c>
      <c r="R306" s="25">
        <f t="array" aca="1" ref="R306" ca="1">INDEX('Lorri 401b'!L:L,MATCH('Retirement Calculator'!A306,'Lorri 401b'!N:N,0),0)</f>
        <v>2970303.7101975749</v>
      </c>
      <c r="S306" s="25">
        <f t="shared" ca="1" si="267"/>
        <v>3982662.0258728871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1008145.8638035984</v>
      </c>
      <c r="R307" s="25">
        <f t="array" aca="1" ref="R307" ca="1">INDEX('Lorri 401b'!L:L,MATCH('Retirement Calculator'!A307,'Lorri 401b'!N:N,0),0)</f>
        <v>2960934.4417108418</v>
      </c>
      <c r="S307" s="25">
        <f t="shared" ca="1" si="267"/>
        <v>3969080.3055144404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1003915.8600490857</v>
      </c>
      <c r="R308" s="25">
        <f t="array" aca="1" ref="R308" ca="1">INDEX('Lorri 401b'!L:L,MATCH('Retirement Calculator'!A308,'Lorri 401b'!N:N,0),0)</f>
        <v>2951526.1346054142</v>
      </c>
      <c r="S308" s="25">
        <f t="shared" ca="1" si="267"/>
        <v>3955441.9946544999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999668.23127892916</v>
      </c>
      <c r="R309" s="25">
        <f t="array" aca="1" ref="R309" ca="1">INDEX('Lorri 401b'!L:L,MATCH('Retirement Calculator'!A309,'Lorri 401b'!N:N,0),0)</f>
        <v>2942078.6262203804</v>
      </c>
      <c r="S309" s="25">
        <f t="shared" ca="1" si="267"/>
        <v>3941746.8574993098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995402.90405556362</v>
      </c>
      <c r="R310" s="25">
        <f t="array" aca="1" ref="R310" ca="1">INDEX('Lorri 401b'!L:L,MATCH('Retirement Calculator'!A310,'Lorri 401b'!N:N,0),0)</f>
        <v>2932591.753217076</v>
      </c>
      <c r="S310" s="25">
        <f t="shared" ca="1" si="267"/>
        <v>3927994.6572726397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991119.80463543406</v>
      </c>
      <c r="R311" s="25">
        <f t="array" aca="1" ref="R311" ca="1">INDEX('Lorri 401b'!L:L,MATCH('Retirement Calculator'!A311,'Lorri 401b'!N:N,0),0)</f>
        <v>2923065.3515762575</v>
      </c>
      <c r="S311" s="25">
        <f t="shared" ca="1" si="267"/>
        <v>3914185.1562116914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986818.85896772065</v>
      </c>
      <c r="R312" s="25">
        <f t="array" aca="1" ref="R312" ca="1">INDEX('Lorri 401b'!L:L,MATCH('Retirement Calculator'!A312,'Lorri 401b'!N:N,0),0)</f>
        <v>2913499.2565952688</v>
      </c>
      <c r="S312" s="25">
        <f t="shared" ca="1" si="267"/>
        <v>3900318.1155629894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982499.99269305833</v>
      </c>
      <c r="R313" s="25">
        <f t="array" aca="1" ref="R313" ca="1">INDEX('Lorri 401b'!L:L,MATCH('Retirement Calculator'!A313,'Lorri 401b'!N:N,0),0)</f>
        <v>2903893.3028851929</v>
      </c>
      <c r="S313" s="25">
        <f t="shared" ca="1" si="267"/>
        <v>3886393.2955782511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978163.13114225166</v>
      </c>
      <c r="R314" s="25">
        <f t="array" aca="1" ref="R314" ca="1">INDEX('Lorri 401b'!L:L,MATCH('Retirement Calculator'!A314,'Lorri 401b'!N:N,0),0)</f>
        <v>2894247.3243679916</v>
      </c>
      <c r="S314" s="25">
        <f t="shared" ca="1" si="267"/>
        <v>3872410.4555102433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973808.19933498325</v>
      </c>
      <c r="R315" s="25">
        <f t="array" aca="1" ref="R315" ca="1">INDEX('Lorri 401b'!L:L,MATCH('Retirement Calculator'!A315,'Lorri 401b'!N:N,0),0)</f>
        <v>2884561.1542736352</v>
      </c>
      <c r="S315" s="25">
        <f t="shared" ca="1" si="267"/>
        <v>3858369.3536086185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969435.12197851785</v>
      </c>
      <c r="R316" s="25">
        <f t="array" aca="1" ref="R316" ca="1">INDEX('Lorri 401b'!L:L,MATCH('Retirement Calculator'!A316,'Lorri 401b'!N:N,0),0)</f>
        <v>2874834.6251372192</v>
      </c>
      <c r="S316" s="25">
        <f t="shared" ca="1" si="267"/>
        <v>3844269.7471157368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965043.82346640062</v>
      </c>
      <c r="R317" s="25">
        <f t="array" aca="1" ref="R317" ca="1">INDEX('Lorri 401b'!L:L,MATCH('Retirement Calculator'!A317,'Lorri 401b'!N:N,0),0)</f>
        <v>2865067.568796068</v>
      </c>
      <c r="S317" s="25">
        <f t="shared" ca="1" si="267"/>
        <v>3830111.3922624686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960634.22787714947</v>
      </c>
      <c r="R318" s="25">
        <f t="array" aca="1" ref="R318" ca="1">INDEX('Lorri 401b'!L:L,MATCH('Retirement Calculator'!A318,'Lorri 401b'!N:N,0),0)</f>
        <v>2855259.8163868287</v>
      </c>
      <c r="S318" s="25">
        <f t="shared" ca="1" si="267"/>
        <v>3815894.044263978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956206.25897294318</v>
      </c>
      <c r="R319" s="25">
        <f t="array" aca="1" ref="R319" ca="1">INDEX('Lorri 401b'!L:L,MATCH('Retirement Calculator'!A319,'Lorri 401b'!N:N,0),0)</f>
        <v>2845411.198342551</v>
      </c>
      <c r="S319" s="25">
        <f t="shared" ca="1" si="267"/>
        <v>3801617.4573154943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951759.84019830264</v>
      </c>
      <c r="R320" s="25">
        <f t="array" aca="1" ref="R320" ca="1">INDEX('Lorri 401b'!L:L,MATCH('Retirement Calculator'!A320,'Lorri 401b'!N:N,0),0)</f>
        <v>2835521.5443897555</v>
      </c>
      <c r="S320" s="25">
        <f t="shared" ca="1" si="267"/>
        <v>3787281.3845880581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947294.89467876777</v>
      </c>
      <c r="R321" s="25">
        <f t="array" aca="1" ref="R321" ca="1">INDEX('Lorri 401b'!L:L,MATCH('Retirement Calculator'!A321,'Lorri 401b'!N:N,0),0)</f>
        <v>2825590.6835454898</v>
      </c>
      <c r="S321" s="25">
        <f t="shared" ca="1" si="267"/>
        <v>3772885.5782242576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942811.34521956823</v>
      </c>
      <c r="R322" s="25">
        <f t="array" aca="1" ref="R322" ca="1">INDEX('Lorri 401b'!L:L,MATCH('Retirement Calculator'!A322,'Lorri 401b'!N:N,0),0)</f>
        <v>2815618.4441143731</v>
      </c>
      <c r="S322" s="25">
        <f t="shared" ca="1" si="267"/>
        <v>3758429.7893339414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938309.11430428864</v>
      </c>
      <c r="R323" s="25">
        <f t="array" aca="1" ref="R323" ca="1">INDEX('Lorri 401b'!L:L,MATCH('Retirement Calculator'!A323,'Lorri 401b'!N:N,0),0)</f>
        <v>2805604.6536856266</v>
      </c>
      <c r="S323" s="25">
        <f t="shared" ca="1" si="267"/>
        <v>3743913.7679899153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933788.12409352872</v>
      </c>
      <c r="R324" s="25">
        <f t="array" aca="1" ref="R324" ca="1">INDEX('Lorri 401b'!L:L,MATCH('Retirement Calculator'!A324,'Lorri 401b'!N:N,0),0)</f>
        <v>2795549.1391300936</v>
      </c>
      <c r="S324" s="25">
        <f t="shared" ca="1" si="267"/>
        <v>3729337.2632236225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929248.29642355733</v>
      </c>
      <c r="R325" s="25">
        <f t="array" aca="1" ref="R325" ca="1">INDEX('Lorri 401b'!L:L,MATCH('Retirement Calculator'!A325,'Lorri 401b'!N:N,0),0)</f>
        <v>2785451.7265972462</v>
      </c>
      <c r="S325" s="25">
        <f t="shared" ca="1" si="267"/>
        <v>3714700.0230208035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924689.5528049611</v>
      </c>
      <c r="R326" s="25">
        <f t="array" aca="1" ref="R326" ca="1">INDEX('Lorri 401b'!L:L,MATCH('Retirement Calculator'!A326,'Lorri 401b'!N:N,0),0)</f>
        <v>2775312.2415121784</v>
      </c>
      <c r="S326" s="25">
        <f t="shared" ca="1" si="267"/>
        <v>3700001.7943171393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920111.81442128739</v>
      </c>
      <c r="R327" s="25">
        <f t="array" aca="1" ref="R327" ca="1">INDEX('Lorri 401b'!L:L,MATCH('Retirement Calculator'!A327,'Lorri 401b'!N:N,0),0)</f>
        <v>2765130.5085725896</v>
      </c>
      <c r="S327" s="25">
        <f t="shared" ca="1" si="267"/>
        <v>3685242.3229938769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915515.00212768163</v>
      </c>
      <c r="R328" s="25">
        <f t="array" aca="1" ref="R328" ca="1">INDEX('Lorri 401b'!L:L,MATCH('Retirement Calculator'!A328,'Lorri 401b'!N:N,0),0)</f>
        <v>2754906.3517457526</v>
      </c>
      <c r="S328" s="25">
        <f t="shared" ca="1" si="267"/>
        <v>3670421.3538734345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910899.03644951922</v>
      </c>
      <c r="R329" s="25">
        <f t="array" aca="1" ref="R329" ca="1">INDEX('Lorri 401b'!L:L,MATCH('Retirement Calculator'!A329,'Lorri 401b'!N:N,0),0)</f>
        <v>2744639.5942654703</v>
      </c>
      <c r="S329" s="25">
        <f t="shared" ca="1" si="267"/>
        <v>3655538.6307149893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906263.83758103114</v>
      </c>
      <c r="R330" s="25">
        <f t="array" aca="1" ref="R330" ca="1">INDEX('Lorri 401b'!L:L,MATCH('Retirement Calculator'!A330,'Lorri 401b'!N:N,0),0)</f>
        <v>2734330.0586290201</v>
      </c>
      <c r="S330" s="25">
        <f t="shared" ca="1" si="267"/>
        <v>3640593.8962100511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901609.3253839243</v>
      </c>
      <c r="R331" s="25">
        <f t="array" aca="1" ref="R331" ca="1">INDEX('Lorri 401b'!L:L,MATCH('Retirement Calculator'!A331,'Lorri 401b'!N:N,0),0)</f>
        <v>2723977.5665940847</v>
      </c>
      <c r="S331" s="25">
        <f t="shared" ca="1" si="267"/>
        <v>3625586.8919780091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896935.41938599618</v>
      </c>
      <c r="R332" s="25">
        <f t="array" aca="1" ref="R332" ca="1">INDEX('Lorri 401b'!L:L,MATCH('Retirement Calculator'!A332,'Lorri 401b'!N:N,0),0)</f>
        <v>2713581.9391756705</v>
      </c>
      <c r="S332" s="25">
        <f t="shared" ca="1" si="267"/>
        <v>3610517.3585616667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892242.03877974337</v>
      </c>
      <c r="R333" s="25">
        <f t="array" aca="1" ref="R333" ca="1">INDEX('Lorri 401b'!L:L,MATCH('Retirement Calculator'!A333,'Lorri 401b'!N:N,0),0)</f>
        <v>2703142.9966430129</v>
      </c>
      <c r="S333" s="25">
        <f t="shared" ca="1" si="267"/>
        <v>3595385.0354227563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887529.10242096451</v>
      </c>
      <c r="R334" s="25">
        <f t="array" aca="1" ref="R334" ca="1">INDEX('Lorri 401b'!L:L,MATCH('Retirement Calculator'!A334,'Lorri 401b'!N:N,0),0)</f>
        <v>2692660.5585164693</v>
      </c>
      <c r="S334" s="25">
        <f t="shared" ca="1" si="267"/>
        <v>3580189.6609374341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882796.52882735746</v>
      </c>
      <c r="R335" s="25">
        <f t="array" aca="1" ref="R335" ca="1">INDEX('Lorri 401b'!L:L,MATCH('Retirement Calculator'!A335,'Lorri 401b'!N:N,0),0)</f>
        <v>2682134.4435643982</v>
      </c>
      <c r="S335" s="25">
        <f t="shared" ca="1" si="267"/>
        <v>3564930.9723917558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878044.23617711035</v>
      </c>
      <c r="R336" s="25">
        <f t="array" aca="1" ref="R336" ca="1">INDEX('Lorri 401b'!L:L,MATCH('Retirement Calculator'!A336,'Lorri 401b'!N:N,0),0)</f>
        <v>2671564.4698000271</v>
      </c>
      <c r="S336" s="25">
        <f t="shared" ca="1" si="267"/>
        <v>3549608.7059771372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873272.1423074872</v>
      </c>
      <c r="R337" s="25">
        <f t="array" aca="1" ref="R337" ca="1">INDEX('Lorri 401b'!L:L,MATCH('Retirement Calculator'!A337,'Lorri 401b'!N:N,0),0)</f>
        <v>2660950.4544783044</v>
      </c>
      <c r="S337" s="25">
        <f t="shared" ca="1" si="267"/>
        <v>3534222.5967857917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868480.16471340728</v>
      </c>
      <c r="R338" s="25">
        <f t="array" aca="1" ref="R338" ca="1">INDEX('Lorri 401b'!L:L,MATCH('Retirement Calculator'!A338,'Lorri 401b'!N:N,0),0)</f>
        <v>2650292.2140927413</v>
      </c>
      <c r="S338" s="25">
        <f t="shared" ca="1" si="267"/>
        <v>3518772.3788061487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863668.22054601868</v>
      </c>
      <c r="R339" s="25">
        <f t="array" aca="1" ref="R339" ca="1">INDEX('Lorri 401b'!L:L,MATCH('Retirement Calculator'!A339,'Lorri 401b'!N:N,0),0)</f>
        <v>2639589.5643722382</v>
      </c>
      <c r="S339" s="25">
        <f t="shared" ca="1" si="267"/>
        <v>3503257.784918257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858836.22661126603</v>
      </c>
      <c r="R340" s="25">
        <f t="array" aca="1" ref="R340" ca="1">INDEX('Lorri 401b'!L:L,MATCH('Retirement Calculator'!A340,'Lorri 401b'!N:N,0),0)</f>
        <v>2628842.3202778995</v>
      </c>
      <c r="S340" s="25">
        <f t="shared" ca="1" si="267"/>
        <v>3487678.5468891654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853984.09936845186</v>
      </c>
      <c r="R341" s="25">
        <f t="array" aca="1" ref="R341" ca="1">INDEX('Lorri 401b'!L:L,MATCH('Retirement Calculator'!A341,'Lorri 401b'!N:N,0),0)</f>
        <v>2618050.2959998343</v>
      </c>
      <c r="S341" s="25">
        <f t="shared" ca="1" si="267"/>
        <v>3472034.3953682864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849111.75492879259</v>
      </c>
      <c r="R342" s="25">
        <f t="array" aca="1" ref="R342" ca="1">INDEX('Lorri 401b'!L:L,MATCH('Retirement Calculator'!A342,'Lorri 401b'!N:N,0),0)</f>
        <v>2607213.3049539439</v>
      </c>
      <c r="S342" s="25">
        <f t="shared" ca="1" si="267"/>
        <v>3456325.0598827368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844219.1090539681</v>
      </c>
      <c r="R343" s="25">
        <f t="array" aca="1" ref="R343" ca="1">INDEX('Lorri 401b'!L:L,MATCH('Retirement Calculator'!A343,'Lorri 401b'!N:N,0),0)</f>
        <v>2596331.1597786956</v>
      </c>
      <c r="S343" s="25">
        <f t="shared" ca="1" si="267"/>
        <v>3440550.2688326635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839306.07715466525</v>
      </c>
      <c r="R344" s="25">
        <f t="array" aca="1" ref="R344" ca="1">INDEX('Lorri 401b'!L:L,MATCH('Retirement Calculator'!A344,'Lorri 401b'!N:N,0),0)</f>
        <v>2585403.672331884</v>
      </c>
      <c r="S344" s="25">
        <f t="shared" ca="1" si="267"/>
        <v>3424709.7494865493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834372.57428911526</v>
      </c>
      <c r="R345" s="25">
        <f t="array" aca="1" ref="R345" ca="1">INDEX('Lorri 401b'!L:L,MATCH('Retirement Calculator'!A345,'Lorri 401b'!N:N,0),0)</f>
        <v>2574430.6536873775</v>
      </c>
      <c r="S345" s="25">
        <f t="shared" ca="1" si="267"/>
        <v>3408803.2279764926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829418.51516162546</v>
      </c>
      <c r="R346" s="25">
        <f t="array" aca="1" ref="R346" ca="1">INDEX('Lorri 401b'!L:L,MATCH('Retirement Calculator'!A346,'Lorri 401b'!N:N,0),0)</f>
        <v>2563411.9141318519</v>
      </c>
      <c r="S346" s="25">
        <f t="shared" ca="1" si="267"/>
        <v>3392830.4292934774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824443.81412110443</v>
      </c>
      <c r="R347" s="25">
        <f t="array" aca="1" ref="R347" ca="1">INDEX('Lorri 401b'!L:L,MATCH('Retirement Calculator'!A347,'Lorri 401b'!N:N,0),0)</f>
        <v>2552347.2631615116</v>
      </c>
      <c r="S347" s="25">
        <f t="shared" ca="1" si="267"/>
        <v>3376791.0772826159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819448.38515958132</v>
      </c>
      <c r="R348" s="25">
        <f t="array" aca="1" ref="R348" ca="1">INDEX('Lorri 401b'!L:L,MATCH('Retirement Calculator'!A348,'Lorri 401b'!N:N,0),0)</f>
        <v>2541236.5094787949</v>
      </c>
      <c r="S348" s="25">
        <f t="shared" ca="1" si="267"/>
        <v>3360684.8946383763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814432.14191071852</v>
      </c>
      <c r="R349" s="25">
        <f t="array" aca="1" ref="R349" ca="1">INDEX('Lorri 401b'!L:L,MATCH('Retirement Calculator'!A349,'Lorri 401b'!N:N,0),0)</f>
        <v>2530079.4609890669</v>
      </c>
      <c r="S349" s="25">
        <f t="shared" ca="1" si="267"/>
        <v>3344511.6028997852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809394.99764831876</v>
      </c>
      <c r="R350" s="25">
        <f t="array" aca="1" ref="R350" ca="1">INDEX('Lorri 401b'!L:L,MATCH('Retirement Calculator'!A350,'Lorri 401b'!N:N,0),0)</f>
        <v>2518875.9247972984</v>
      </c>
      <c r="S350" s="25">
        <f t="shared" ca="1" si="267"/>
        <v>3328270.9224456172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804336.86528482568</v>
      </c>
      <c r="R351" s="25">
        <f t="array" aca="1" ref="R351" ca="1">INDEX('Lorri 401b'!L:L,MATCH('Retirement Calculator'!A351,'Lorri 401b'!N:N,0),0)</f>
        <v>2507625.7072047307</v>
      </c>
      <c r="S351" s="25">
        <f t="shared" ca="1" si="267"/>
        <v>3311962.5724895564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799257.65736981807</v>
      </c>
      <c r="R352" s="25">
        <f t="array" aca="1" ref="R352" ca="1">INDEX('Lorri 401b'!L:L,MATCH('Retirement Calculator'!A352,'Lorri 401b'!N:N,0),0)</f>
        <v>2496328.6137055275</v>
      </c>
      <c r="S352" s="25">
        <f t="shared" ca="1" si="267"/>
        <v>3295586.2710753456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794157.28608849784</v>
      </c>
      <c r="R353" s="25">
        <f t="array" aca="1" ref="R353" ca="1">INDEX('Lorri 401b'!L:L,MATCH('Retirement Calculator'!A353,'Lorri 401b'!N:N,0),0)</f>
        <v>2484984.4489834108</v>
      </c>
      <c r="S353" s="25">
        <f t="shared" ca="1" si="267"/>
        <v>3279141.7350719087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789035.66326017212</v>
      </c>
      <c r="R354" s="25">
        <f t="array" aca="1" ref="R354" ca="1">INDEX('Lorri 401b'!L:L,MATCH('Retirement Calculator'!A354,'Lorri 401b'!N:N,0),0)</f>
        <v>2473593.0169082857</v>
      </c>
      <c r="S354" s="25">
        <f t="shared" ca="1" si="267"/>
        <v>3262628.6801684578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783892.70033672836</v>
      </c>
      <c r="R355" s="25">
        <f t="array" aca="1" ref="R355" ca="1">INDEX('Lorri 401b'!L:L,MATCH('Retirement Calculator'!A355,'Lorri 401b'!N:N,0),0)</f>
        <v>2462154.1205328475</v>
      </c>
      <c r="S355" s="25">
        <f t="shared" ca="1" si="267"/>
        <v>3246046.8208695757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778728.3084011036</v>
      </c>
      <c r="R356" s="25">
        <f t="array" aca="1" ref="R356" ca="1">INDEX('Lorri 401b'!L:L,MATCH('Retirement Calculator'!A356,'Lorri 401b'!N:N,0),0)</f>
        <v>2450667.5620891782</v>
      </c>
      <c r="S356" s="25">
        <f t="shared" ca="1" si="267"/>
        <v>3229395.8704902818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773542.39816574706</v>
      </c>
      <c r="R357" s="25">
        <f t="array" aca="1" ref="R357" ca="1">INDEX('Lorri 401b'!L:L,MATCH('Retirement Calculator'!A357,'Lorri 401b'!N:N,0),0)</f>
        <v>2439133.1429853267</v>
      </c>
      <c r="S357" s="25">
        <f t="shared" ca="1" si="267"/>
        <v>3212675.5411510738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768334.87997107662</v>
      </c>
      <c r="R358" s="25">
        <f t="array" aca="1" ref="R358" ca="1">INDEX('Lorri 401b'!L:L,MATCH('Retirement Calculator'!A358,'Lorri 401b'!N:N,0),0)</f>
        <v>2427550.6638018759</v>
      </c>
      <c r="S358" s="25">
        <f t="shared" ca="1" si="267"/>
        <v>3195885.5437729526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763105.66378392838</v>
      </c>
      <c r="R359" s="25">
        <f t="array" aca="1" ref="R359" ca="1">INDEX('Lorri 401b'!L:L,MATCH('Retirement Calculator'!A359,'Lorri 401b'!N:N,0),0)</f>
        <v>2415919.924288494</v>
      </c>
      <c r="S359" s="25">
        <f t="shared" ca="1" si="267"/>
        <v>3179025.5880724224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757854.65919600031</v>
      </c>
      <c r="R360" s="25">
        <f t="array" aca="1" ref="R360" ca="1">INDEX('Lorri 401b'!L:L,MATCH('Retirement Calculator'!A360,'Lorri 401b'!N:N,0),0)</f>
        <v>2404240.7233604733</v>
      </c>
      <c r="S360" s="25">
        <f t="shared" ca="1" si="267"/>
        <v>3162095.3825564738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752581.77542228927</v>
      </c>
      <c r="R361" s="25">
        <f t="array" aca="1" ref="R361" ca="1">INDEX('Lorri 401b'!L:L,MATCH('Retirement Calculator'!A361,'Lorri 401b'!N:N,0),0)</f>
        <v>2392512.8590952521</v>
      </c>
      <c r="S361" s="25">
        <f t="shared" ca="1" si="267"/>
        <v>3145094.6345175412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747286.921299521</v>
      </c>
      <c r="R362" s="25">
        <f t="array" aca="1" ref="R362" ca="1">INDEX('Lorri 401b'!L:L,MATCH('Retirement Calculator'!A362,'Lorri 401b'!N:N,0),0)</f>
        <v>2380736.1287289262</v>
      </c>
      <c r="S362" s="25">
        <f t="shared" ca="1" si="267"/>
        <v>3128023.0500284471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741970.00528457458</v>
      </c>
      <c r="R363" s="25">
        <f t="array" aca="1" ref="R363" ca="1">INDEX('Lorri 401b'!L:L,MATCH('Retirement Calculator'!A363,'Lorri 401b'!N:N,0),0)</f>
        <v>2368910.3286527405</v>
      </c>
      <c r="S363" s="25">
        <f t="shared" ca="1" si="267"/>
        <v>3110880.3339373153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736630.9354528992</v>
      </c>
      <c r="R364" s="25">
        <f t="array" aca="1" ref="R364" ca="1">INDEX('Lorri 401b'!L:L,MATCH('Retirement Calculator'!A364,'Lorri 401b'!N:N,0),0)</f>
        <v>2357035.2544095707</v>
      </c>
      <c r="S364" s="25">
        <f t="shared" ca="1" si="267"/>
        <v>3093666.1898624701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731269.61949692515</v>
      </c>
      <c r="R365" s="25">
        <f t="array" aca="1" ref="R365" ca="1">INDEX('Lorri 401b'!L:L,MATCH('Retirement Calculator'!A365,'Lorri 401b'!N:N,0),0)</f>
        <v>2345110.7006903877</v>
      </c>
      <c r="S365" s="25">
        <f t="shared" ca="1" si="267"/>
        <v>3076380.320187313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725885.96472446795</v>
      </c>
      <c r="R366" s="25">
        <f t="array" aca="1" ref="R366" ca="1">INDEX('Lorri 401b'!L:L,MATCH('Retirement Calculator'!A366,'Lorri 401b'!N:N,0),0)</f>
        <v>2333136.4613307081</v>
      </c>
      <c r="S366" s="25">
        <f t="shared" ca="1" si="267"/>
        <v>3059022.4260551762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720479.87805712549</v>
      </c>
      <c r="R367" s="25">
        <f t="array" aca="1" ref="R367" ca="1">INDEX('Lorri 401b'!L:L,MATCH('Retirement Calculator'!A367,'Lorri 401b'!N:N,0),0)</f>
        <v>2321112.32930703</v>
      </c>
      <c r="S367" s="25">
        <f t="shared" ca="1" si="267"/>
        <v>3041592.2073641554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715051.26602866908</v>
      </c>
      <c r="R368" s="25">
        <f t="array" aca="1" ref="R368" ca="1">INDEX('Lorri 401b'!L:L,MATCH('Retirement Calculator'!A368,'Lorri 401b'!N:N,0),0)</f>
        <v>2309038.096733253</v>
      </c>
      <c r="S368" s="25">
        <f t="shared" ca="1" si="267"/>
        <v>3024089.3627619222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709600.03478342749</v>
      </c>
      <c r="R369" s="25">
        <f t="array" aca="1" ref="R369" ca="1">INDEX('Lorri 401b'!L:L,MATCH('Retirement Calculator'!A369,'Lorri 401b'!N:N,0),0)</f>
        <v>2296913.5548570855</v>
      </c>
      <c r="S369" s="25">
        <f t="shared" ca="1" si="267"/>
        <v>3006513.5896405131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704126.09007466398</v>
      </c>
      <c r="R370" s="25">
        <f t="array" aca="1" ref="R370" ca="1">INDEX('Lorri 401b'!L:L,MATCH('Retirement Calculator'!A370,'Lorri 401b'!N:N,0),0)</f>
        <v>2284738.4940564339</v>
      </c>
      <c r="S370" s="25">
        <f t="shared" ca="1" si="267"/>
        <v>2988864.5841310979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698629.33726294735</v>
      </c>
      <c r="R371" s="25">
        <f t="array" aca="1" ref="R371" ca="1">INDEX('Lorri 401b'!L:L,MATCH('Retirement Calculator'!A371,'Lorri 401b'!N:N,0),0)</f>
        <v>2272512.7038357793</v>
      </c>
      <c r="S371" s="25">
        <f t="shared" ca="1" si="267"/>
        <v>2971142.0410987269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693109.68131451518</v>
      </c>
      <c r="R372" s="25">
        <f t="array" aca="1" ref="R372" ca="1">INDEX('Lorri 401b'!L:L,MATCH('Retirement Calculator'!A372,'Lorri 401b'!N:N,0),0)</f>
        <v>2260235.972822539</v>
      </c>
      <c r="S372" s="25">
        <f t="shared" ca="1" si="267"/>
        <v>2953345.6541370545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687567.02679963119</v>
      </c>
      <c r="R373" s="25">
        <f t="array" aca="1" ref="R373" ca="1">INDEX('Lorri 401b'!L:L,MATCH('Retirement Calculator'!A373,'Lorri 401b'!N:N,0),0)</f>
        <v>2247908.0887634102</v>
      </c>
      <c r="S373" s="25">
        <f t="shared" ca="1" si="267"/>
        <v>2935475.1155630415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682001.27789093519</v>
      </c>
      <c r="R374" s="25">
        <f t="array" aca="1" ref="R374" ca="1">INDEX('Lorri 401b'!L:L,MATCH('Retirement Calculator'!A374,'Lorri 401b'!N:N,0),0)</f>
        <v>2235528.8385207015</v>
      </c>
      <c r="S374" s="25">
        <f t="shared" ca="1" si="267"/>
        <v>2917530.1164116366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676412.33836178633</v>
      </c>
      <c r="R375" s="25">
        <f t="array" aca="1" ref="R375" ca="1">INDEX('Lorri 401b'!L:L,MATCH('Retirement Calculator'!A375,'Lorri 401b'!N:N,0),0)</f>
        <v>2223098.0080686482</v>
      </c>
      <c r="S375" s="25">
        <f t="shared" ca="1" si="267"/>
        <v>2899510.3464304344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670800.11158459936</v>
      </c>
      <c r="R376" s="25">
        <f t="array" aca="1" ref="R376" ca="1">INDEX('Lorri 401b'!L:L,MATCH('Retirement Calculator'!A376,'Lorri 401b'!N:N,0),0)</f>
        <v>2210615.382489711</v>
      </c>
      <c r="S376" s="25">
        <f t="shared" ca="1" si="267"/>
        <v>2881415.4940743102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665164.50052917411</v>
      </c>
      <c r="R377" s="25">
        <f t="array" aca="1" ref="R377" ca="1">INDEX('Lorri 401b'!L:L,MATCH('Retirement Calculator'!A377,'Lorri 401b'!N:N,0),0)</f>
        <v>2198080.745970862</v>
      </c>
      <c r="S377" s="25">
        <f t="shared" ca="1" si="267"/>
        <v>2863245.2465000362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659505.40776101791</v>
      </c>
      <c r="R378" s="25">
        <f t="array" aca="1" ref="R378" ca="1">INDEX('Lorri 401b'!L:L,MATCH('Retirement Calculator'!A378,'Lorri 401b'!N:N,0),0)</f>
        <v>2185493.8817998511</v>
      </c>
      <c r="S378" s="25">
        <f t="shared" ca="1" si="267"/>
        <v>2844999.2895608689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653822.73543966108</v>
      </c>
      <c r="R379" s="25">
        <f t="array" aca="1" ref="R379" ca="1">INDEX('Lorri 401b'!L:L,MATCH('Retirement Calculator'!A379,'Lorri 401b'!N:N,0),0)</f>
        <v>2172854.5723614609</v>
      </c>
      <c r="S379" s="25">
        <f t="shared" ca="1" si="267"/>
        <v>2826677.3078011218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648116.38531696529</v>
      </c>
      <c r="R380" s="25">
        <f t="array" aca="1" ref="R380" ca="1">INDEX('Lorri 401b'!L:L,MATCH('Retirement Calculator'!A380,'Lorri 401b'!N:N,0),0)</f>
        <v>2160162.5991337439</v>
      </c>
      <c r="S380" s="25">
        <f t="shared" ca="1" si="267"/>
        <v>2808278.9844507091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642386.25873542484</v>
      </c>
      <c r="R381" s="25">
        <f t="array" aca="1" ref="R381" ca="1">INDEX('Lorri 401b'!L:L,MATCH('Retirement Calculator'!A381,'Lorri 401b'!N:N,0),0)</f>
        <v>2147417.7426842451</v>
      </c>
      <c r="S381" s="25">
        <f t="shared" ca="1" si="267"/>
        <v>2789804.0014196699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636632.2566264614</v>
      </c>
      <c r="R382" s="25">
        <f t="array" aca="1" ref="R382" ca="1">INDEX('Lorri 401b'!L:L,MATCH('Retirement Calculator'!A382,'Lorri 401b'!N:N,0),0)</f>
        <v>2134619.7826662064</v>
      </c>
      <c r="S382" s="25">
        <f t="shared" ca="1" si="267"/>
        <v>2771252.039292668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630854.27950871061</v>
      </c>
      <c r="R383" s="25">
        <f t="array" aca="1" ref="R383" ca="1">INDEX('Lorri 401b'!L:L,MATCH('Retirement Calculator'!A383,'Lorri 401b'!N:N,0),0)</f>
        <v>2121768.4978147591</v>
      </c>
      <c r="S383" s="25">
        <f t="shared" ca="1" si="267"/>
        <v>2752622.7773234695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625052.22748630249</v>
      </c>
      <c r="R384" s="25">
        <f t="array" aca="1" ref="R384" ca="1">INDEX('Lorri 401b'!L:L,MATCH('Retirement Calculator'!A384,'Lorri 401b'!N:N,0),0)</f>
        <v>2108863.6659430978</v>
      </c>
      <c r="S384" s="25">
        <f t="shared" ca="1" si="267"/>
        <v>2733915.8934294004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619226.00024713436</v>
      </c>
      <c r="R385" s="25">
        <f t="array" aca="1" ref="R385" ca="1">INDEX('Lorri 401b'!L:L,MATCH('Retirement Calculator'!A385,'Lorri 401b'!N:N,0),0)</f>
        <v>2095905.0639386377</v>
      </c>
      <c r="S385" s="25">
        <f t="shared" ca="1" si="267"/>
        <v>2715131.0641857721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613375.4970611363</v>
      </c>
      <c r="R386" s="25">
        <f t="array" aca="1" ref="R386" ca="1">INDEX('Lorri 401b'!L:L,MATCH('Retirement Calculator'!A386,'Lorri 401b'!N:N,0),0)</f>
        <v>2082892.4677591592</v>
      </c>
      <c r="S386" s="25">
        <f t="shared" ca="1" si="267"/>
        <v>2696267.9648202956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607500.61677852995</v>
      </c>
      <c r="R387" s="25">
        <f t="array" aca="1" ref="R387" ca="1">INDEX('Lorri 401b'!L:L,MATCH('Retirement Calculator'!A387,'Lorri 401b'!N:N,0),0)</f>
        <v>2069825.6524289327</v>
      </c>
      <c r="S387" s="25">
        <f t="shared" ca="1" si="267"/>
        <v>2677326.2692074627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601601.2578280794</v>
      </c>
      <c r="R388" s="25">
        <f t="array" aca="1" ref="R388" ca="1">INDEX('Lorri 401b'!L:L,MATCH('Retirement Calculator'!A388,'Lorri 401b'!N:N,0),0)</f>
        <v>2056704.3920348303</v>
      </c>
      <c r="S388" s="25">
        <f t="shared" ca="1" si="267"/>
        <v>2658305.6498629097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595677.31821533525</v>
      </c>
      <c r="R389" s="25">
        <f t="array" aca="1" ref="R389" ca="1">INDEX('Lorri 401b'!L:L,MATCH('Retirement Calculator'!A389,'Lorri 401b'!N:N,0),0)</f>
        <v>2043528.4597224193</v>
      </c>
      <c r="S389" s="25">
        <f t="shared" ca="1" si="267"/>
        <v>2639205.7779377545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589728.69552087144</v>
      </c>
      <c r="R390" s="25">
        <f t="array" aca="1" ref="R390" ca="1">INDEX('Lorri 401b'!L:L,MATCH('Retirement Calculator'!A390,'Lorri 401b'!N:N,0),0)</f>
        <v>2030297.6276920398</v>
      </c>
      <c r="S390" s="25">
        <f t="shared" ca="1" si="267"/>
        <v>2620026.3232129114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583755.28689851402</v>
      </c>
      <c r="R391" s="25">
        <f t="array" aca="1" ref="R391" ca="1">INDEX('Lorri 401b'!L:L,MATCH('Retirement Calculator'!A391,'Lorri 401b'!N:N,0),0)</f>
        <v>2017011.667194867</v>
      </c>
      <c r="S391" s="25">
        <f t="shared" ca="1" si="267"/>
        <v>2600766.9540933808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577756.98907356337</v>
      </c>
      <c r="R392" s="25">
        <f t="array" aca="1" ref="R392" ca="1">INDEX('Lorri 401b'!L:L,MATCH('Retirement Calculator'!A392,'Lorri 401b'!N:N,0),0)</f>
        <v>2003670.3485289561</v>
      </c>
      <c r="S392" s="25">
        <f t="shared" ca="1" si="267"/>
        <v>2581427.3376025194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571733.69834100874</v>
      </c>
      <c r="R393" s="25">
        <f t="array" aca="1" ref="R393" ca="1">INDEX('Lorri 401b'!L:L,MATCH('Retirement Calculator'!A393,'Lorri 401b'!N:N,0),0)</f>
        <v>1990273.4410352705</v>
      </c>
      <c r="S393" s="25">
        <f t="shared" ca="1" si="267"/>
        <v>2562007.139376279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565685.3105637352</v>
      </c>
      <c r="R394" s="25">
        <f t="array" aca="1" ref="R394" ca="1">INDEX('Lorri 401b'!L:L,MATCH('Retirement Calculator'!A394,'Lorri 401b'!N:N,0),0)</f>
        <v>1976820.7130936945</v>
      </c>
      <c r="S394" s="25">
        <f t="shared" ca="1" si="267"/>
        <v>2542506.02365743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559611.72117072297</v>
      </c>
      <c r="R395" s="25">
        <f t="array" aca="1" ref="R395" ca="1">INDEX('Lorri 401b'!L:L,MATCH('Retirement Calculator'!A395,'Lorri 401b'!N:N,0),0)</f>
        <v>1963311.9321190286</v>
      </c>
      <c r="S395" s="25">
        <f t="shared" ca="1" si="267"/>
        <v>2522923.6532897516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553512.8251552399</v>
      </c>
      <c r="R396" s="25">
        <f t="array" aca="1" ref="R396" ca="1">INDEX('Lorri 401b'!L:L,MATCH('Retirement Calculator'!A396,'Lorri 401b'!N:N,0),0)</f>
        <v>1949746.8645569684</v>
      </c>
      <c r="S396" s="25">
        <f t="shared" ca="1" si="267"/>
        <v>2503259.6897122082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547388.51707302558</v>
      </c>
      <c r="R397" s="25">
        <f t="array" aca="1" ref="R397" ca="1">INDEX('Lorri 401b'!L:L,MATCH('Retirement Calculator'!A397,'Lorri 401b'!N:N,0),0)</f>
        <v>1936125.2758800662</v>
      </c>
      <c r="S397" s="25">
        <f t="shared" ca="1" si="267"/>
        <v>2483513.7929530917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541238.69104046875</v>
      </c>
      <c r="R398" s="25">
        <f t="array" aca="1" ref="R398" ca="1">INDEX('Lorri 401b'!L:L,MATCH('Retirement Calculator'!A398,'Lorri 401b'!N:N,0),0)</f>
        <v>1922446.9305836768</v>
      </c>
      <c r="S398" s="25">
        <f t="shared" ca="1" si="267"/>
        <v>2463685.6216241457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535063.24073277623</v>
      </c>
      <c r="R399" s="25">
        <f t="array" aca="1" ref="R399" ca="1">INDEX('Lorri 401b'!L:L,MATCH('Retirement Calculator'!A399,'Lorri 401b'!N:N,0),0)</f>
        <v>1908711.5921818858</v>
      </c>
      <c r="S399" s="25">
        <f t="shared" ca="1" si="267"/>
        <v>2443774.8329146621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528862.05938213505</v>
      </c>
      <c r="R400" s="25">
        <f t="array" aca="1" ref="R400" ca="1">INDEX('Lorri 401b'!L:L,MATCH('Retirement Calculator'!A400,'Lorri 401b'!N:N,0),0)</f>
        <v>1894919.0232034207</v>
      </c>
      <c r="S400" s="25">
        <f t="shared" ca="1" si="267"/>
        <v>2423781.0825855555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522635.0397758662</v>
      </c>
      <c r="R401" s="25">
        <f t="array" aca="1" ref="R401" ca="1">INDEX('Lorri 401b'!L:L,MATCH('Retirement Calculator'!A401,'Lorri 401b'!N:N,0),0)</f>
        <v>1881068.9851875454</v>
      </c>
      <c r="S401" s="25">
        <f t="shared" ca="1" si="267"/>
        <v>2403704.0249634115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516382.07425457123</v>
      </c>
      <c r="R402" s="25">
        <f t="array" aca="1" ref="R402" ca="1">INDEX('Lorri 401b'!L:L,MATCH('Retirement Calculator'!A402,'Lorri 401b'!N:N,0),0)</f>
        <v>1867161.2386799373</v>
      </c>
      <c r="S402" s="25">
        <f t="shared" ca="1" si="267"/>
        <v>2383543.3129345085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510103.05471027084</v>
      </c>
      <c r="R403" s="25">
        <f t="array" aca="1" ref="R403" ca="1">INDEX('Lorri 401b'!L:L,MATCH('Retirement Calculator'!A403,'Lorri 401b'!N:N,0),0)</f>
        <v>1853195.5432285476</v>
      </c>
      <c r="S403" s="25">
        <f t="shared" ca="1" si="267"/>
        <v>2363298.5979388184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503797.87258453586</v>
      </c>
      <c r="R404" s="25">
        <f t="array" aca="1" ref="R404" ca="1">INDEX('Lorri 401b'!L:L,MATCH('Retirement Calculator'!A404,'Lorri 401b'!N:N,0),0)</f>
        <v>1839171.6573794435</v>
      </c>
      <c r="S404" s="25">
        <f t="shared" ca="1" si="267"/>
        <v>2342969.5299639795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497466.41886661033</v>
      </c>
      <c r="R405" s="25">
        <f t="array" aca="1" ref="R405" ca="1">INDEX('Lorri 401b'!L:L,MATCH('Retirement Calculator'!A405,'Lorri 401b'!N:N,0),0)</f>
        <v>1825089.3386726349</v>
      </c>
      <c r="S405" s="25">
        <f t="shared" ca="1" si="267"/>
        <v>2322555.7575392453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491108.58409152675</v>
      </c>
      <c r="R406" s="25">
        <f t="array" aca="1" ref="R406" ca="1">INDEX('Lorri 401b'!L:L,MATCH('Retirement Calculator'!A406,'Lorri 401b'!N:N,0),0)</f>
        <v>1810948.3436378813</v>
      </c>
      <c r="S406" s="25">
        <f t="shared" ca="1" si="267"/>
        <v>2302056.9277294083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484724.25833821367</v>
      </c>
      <c r="R407" s="25">
        <f t="array" aca="1" ref="R407" ca="1">INDEX('Lorri 401b'!L:L,MATCH('Retirement Calculator'!A407,'Lorri 401b'!N:N,0),0)</f>
        <v>1796748.427790483</v>
      </c>
      <c r="S407" s="25">
        <f t="shared" ca="1" si="267"/>
        <v>2281472.6861286964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478313.3312275951</v>
      </c>
      <c r="R408" s="25">
        <f t="array" aca="1" ref="R408" ca="1">INDEX('Lorri 401b'!L:L,MATCH('Retirement Calculator'!A408,'Lorri 401b'!N:N,0),0)</f>
        <v>1782489.3456270536</v>
      </c>
      <c r="S408" s="25">
        <f t="shared" ca="1" si="267"/>
        <v>2260802.6768546486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471875.69192068232</v>
      </c>
      <c r="R409" s="25">
        <f t="array" aca="1" ref="R409" ca="1">INDEX('Lorri 401b'!L:L,MATCH('Retirement Calculator'!A409,'Lorri 401b'!N:N,0),0)</f>
        <v>1768170.8506212768</v>
      </c>
      <c r="S409" s="25">
        <f t="shared" ca="1" si="267"/>
        <v>2240046.5425419593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465411.2291166574</v>
      </c>
      <c r="R410" s="25">
        <f t="array" aca="1" ref="R410" ca="1">INDEX('Lorri 401b'!L:L,MATCH('Retirement Calculator'!A410,'Lorri 401b'!N:N,0),0)</f>
        <v>1753792.6952196425</v>
      </c>
      <c r="S410" s="25">
        <f t="shared" ca="1" si="267"/>
        <v>2219203.9243362998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458919.83105094905</v>
      </c>
      <c r="R411" s="25">
        <f t="array" aca="1" ref="R411" ca="1">INDEX('Lorri 401b'!L:L,MATCH('Retirement Calculator'!A411,'Lorri 401b'!N:N,0),0)</f>
        <v>1739354.6308371681</v>
      </c>
      <c r="S411" s="25">
        <f t="shared" ca="1" si="267"/>
        <v>2198274.4618881173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452401.38549330021</v>
      </c>
      <c r="R412" s="25">
        <f t="array" aca="1" ref="R412" ca="1">INDEX('Lorri 401b'!L:L,MATCH('Retirement Calculator'!A412,'Lorri 401b'!N:N,0),0)</f>
        <v>1724856.4078531</v>
      </c>
      <c r="S412" s="25">
        <f t="shared" ca="1" si="267"/>
        <v>2177257.7933464004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445855.77974582789</v>
      </c>
      <c r="R413" s="25">
        <f t="array" aca="1" ref="R413" ca="1">INDEX('Lorri 401b'!L:L,MATCH('Retirement Calculator'!A413,'Lorri 401b'!N:N,0),0)</f>
        <v>1710297.7756065982</v>
      </c>
      <c r="S413" s="25">
        <f t="shared" ca="1" si="267"/>
        <v>2156153.5553524261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439282.9006410744</v>
      </c>
      <c r="R414" s="25">
        <f t="array" aca="1" ref="R414" ca="1">INDEX('Lorri 401b'!L:L,MATCH('Retirement Calculator'!A414,'Lorri 401b'!N:N,0),0)</f>
        <v>1695678.4823924028</v>
      </c>
      <c r="S414" s="25">
        <f t="shared" ca="1" si="267"/>
        <v>2134961.3830334772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432682.63454005111</v>
      </c>
      <c r="R415" s="25">
        <f t="array" aca="1" ref="R415" ca="1">INDEX('Lorri 401b'!L:L,MATCH('Retirement Calculator'!A415,'Lorri 401b'!N:N,0),0)</f>
        <v>1680998.2754564816</v>
      </c>
      <c r="S415" s="25">
        <f t="shared" ca="1" si="267"/>
        <v>2113680.9099965328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426054.86733027356</v>
      </c>
      <c r="R416" s="25">
        <f t="array" aca="1" ref="R416" ca="1">INDEX('Lorri 401b'!L:L,MATCH('Retirement Calculator'!A416,'Lorri 401b'!N:N,0),0)</f>
        <v>1666256.9009916608</v>
      </c>
      <c r="S416" s="25">
        <f t="shared" ca="1" si="267"/>
        <v>2092311.7683219344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419399.48442378861</v>
      </c>
      <c r="R417" s="25">
        <f t="array" aca="1" ref="R417" ca="1">INDEX('Lorri 401b'!L:L,MATCH('Retirement Calculator'!A417,'Lorri 401b'!N:N,0),0)</f>
        <v>1651454.1041332365</v>
      </c>
      <c r="S417" s="25">
        <f t="shared" ca="1" si="267"/>
        <v>2070853.588557025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412716.37075519329</v>
      </c>
      <c r="R418" s="25">
        <f t="array" aca="1" ref="R418" ca="1">INDEX('Lorri 401b'!L:L,MATCH('Retirement Calculator'!A418,'Lorri 401b'!N:N,0),0)</f>
        <v>1636589.6289545686</v>
      </c>
      <c r="S418" s="25">
        <f t="shared" ca="1" si="267"/>
        <v>2049305.9997097619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406005.41077964549</v>
      </c>
      <c r="R419" s="25">
        <f t="array" aca="1" ref="R419" ca="1">INDEX('Lorri 401b'!L:L,MATCH('Retirement Calculator'!A419,'Lorri 401b'!N:N,0),0)</f>
        <v>1621663.2184626565</v>
      </c>
      <c r="S419" s="25">
        <f t="shared" ca="1" si="267"/>
        <v>2027668.6292423019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399266.48847086623</v>
      </c>
      <c r="R420" s="25">
        <f t="array" aca="1" ref="R420" ca="1">INDEX('Lorri 401b'!L:L,MATCH('Retirement Calculator'!A420,'Lorri 401b'!N:N,0),0)</f>
        <v>1606674.6145936947</v>
      </c>
      <c r="S420" s="25">
        <f t="shared" ca="1" si="267"/>
        <v>2005941.1030645608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392499.48731913371</v>
      </c>
      <c r="R421" s="25">
        <f t="array" aca="1" ref="R421" ca="1">INDEX('Lorri 401b'!L:L,MATCH('Retirement Calculator'!A421,'Lorri 401b'!N:N,0),0)</f>
        <v>1591623.5582086123</v>
      </c>
      <c r="S421" s="25">
        <f t="shared" ca="1" si="267"/>
        <v>1984123.045527746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385704.29032926902</v>
      </c>
      <c r="R422" s="25">
        <f t="array" aca="1" ref="R422" ca="1">INDEX('Lorri 401b'!L:L,MATCH('Retirement Calculator'!A422,'Lorri 401b'!N:N,0),0)</f>
        <v>1576509.7890885919</v>
      </c>
      <c r="S422" s="25">
        <f t="shared" ca="1" si="267"/>
        <v>1962214.0794178611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378880.78001861321</v>
      </c>
      <c r="R423" s="25">
        <f t="array" aca="1" ref="R423" ca="1">INDEX('Lorri 401b'!L:L,MATCH('Retirement Calculator'!A423,'Lorri 401b'!N:N,0),0)</f>
        <v>1561333.0459305714</v>
      </c>
      <c r="S423" s="25">
        <f t="shared" ca="1" si="267"/>
        <v>1940213.8259491846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372028.83841499634</v>
      </c>
      <c r="R424" s="25">
        <f t="array" aca="1" ref="R424" ca="1">INDEX('Lorri 401b'!L:L,MATCH('Retirement Calculator'!A424,'Lorri 401b'!N:N,0),0)</f>
        <v>1546093.0663427259</v>
      </c>
      <c r="S424" s="25">
        <f t="shared" ca="1" si="267"/>
        <v>1918121.9047577223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365148.34705469775</v>
      </c>
      <c r="R425" s="25">
        <f t="array" aca="1" ref="R425" ca="1">INDEX('Lorri 401b'!L:L,MATCH('Retirement Calculator'!A425,'Lorri 401b'!N:N,0),0)</f>
        <v>1530789.5868399311</v>
      </c>
      <c r="S425" s="25">
        <f t="shared" ca="1" si="267"/>
        <v>1895937.9338946289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358239.18698039791</v>
      </c>
      <c r="R426" s="25">
        <f t="array" aca="1" ref="R426" ca="1">INDEX('Lorri 401b'!L:L,MATCH('Retirement Calculator'!A426,'Lorri 401b'!N:N,0),0)</f>
        <v>1515422.342839208</v>
      </c>
      <c r="S426" s="25">
        <f t="shared" ca="1" si="267"/>
        <v>1873661.5298196059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351301.23873912182</v>
      </c>
      <c r="R427" s="25">
        <f t="array" aca="1" ref="R427" ca="1">INDEX('Lorri 401b'!L:L,MATCH('Retirement Calculator'!A427,'Lorri 401b'!N:N,0),0)</f>
        <v>1499991.0686551484</v>
      </c>
      <c r="S427" s="25">
        <f t="shared" ca="1" si="267"/>
        <v>1851292.3073942703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344334.38238017372</v>
      </c>
      <c r="R428" s="25">
        <f t="array" aca="1" ref="R428" ca="1">INDEX('Lorri 401b'!L:L,MATCH('Retirement Calculator'!A428,'Lorri 401b'!N:N,0),0)</f>
        <v>1484495.497495322</v>
      </c>
      <c r="S428" s="25">
        <f t="shared" ca="1" si="267"/>
        <v>1828829.8798754958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337338.49745306332</v>
      </c>
      <c r="R429" s="25">
        <f t="array" aca="1" ref="R429" ca="1">INDEX('Lorri 401b'!L:L,MATCH('Retirement Calculator'!A429,'Lorri 401b'!N:N,0),0)</f>
        <v>1468935.3614556629</v>
      </c>
      <c r="S429" s="25">
        <f t="shared" ca="1" si="267"/>
        <v>1806273.8589087261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330313.46300542331</v>
      </c>
      <c r="R430" s="25">
        <f t="array" aca="1" ref="R430" ca="1">INDEX('Lorri 401b'!L:L,MATCH('Retirement Calculator'!A430,'Lorri 401b'!N:N,0),0)</f>
        <v>1453310.3915158384</v>
      </c>
      <c r="S430" s="25">
        <f t="shared" ca="1" si="267"/>
        <v>1783623.8545212618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323259.15758091817</v>
      </c>
      <c r="R431" s="25">
        <f t="array" aca="1" ref="R431" ca="1">INDEX('Lorri 401b'!L:L,MATCH('Retirement Calculator'!A431,'Lorri 401b'!N:N,0),0)</f>
        <v>1437620.3175345983</v>
      </c>
      <c r="S431" s="25">
        <f t="shared" ca="1" si="267"/>
        <v>1760879.4751155165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316175.45921714423</v>
      </c>
      <c r="R432" s="25">
        <f t="array" aca="1" ref="R432" ca="1">INDEX('Lorri 401b'!L:L,MATCH('Retirement Calculator'!A432,'Lorri 401b'!N:N,0),0)</f>
        <v>1421864.8682451029</v>
      </c>
      <c r="S432" s="25">
        <f t="shared" ca="1" si="267"/>
        <v>1738040.3274622471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309062.24544352124</v>
      </c>
      <c r="R433" s="25">
        <f t="array" aca="1" ref="R433" ca="1">INDEX('Lorri 401b'!L:L,MATCH('Retirement Calculator'!A433,'Lorri 401b'!N:N,0),0)</f>
        <v>1406043.7712502347</v>
      </c>
      <c r="S433" s="25">
        <f t="shared" ca="1" si="267"/>
        <v>1715106.016693756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301919.39327917481</v>
      </c>
      <c r="R434" s="25">
        <f t="array" aca="1" ref="R434" ca="1">INDEX('Lorri 401b'!L:L,MATCH('Retirement Calculator'!A434,'Lorri 401b'!N:N,0),0)</f>
        <v>1390156.7530178877</v>
      </c>
      <c r="S434" s="25">
        <f t="shared" ca="1" si="267"/>
        <v>1692076.1462970625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294746.77923081029</v>
      </c>
      <c r="R435" s="25">
        <f t="array" aca="1" ref="R435" ca="1">INDEX('Lorri 401b'!L:L,MATCH('Retirement Calculator'!A435,'Lorri 401b'!N:N,0),0)</f>
        <v>1374203.5388762392</v>
      </c>
      <c r="S435" s="25">
        <f t="shared" ca="1" si="267"/>
        <v>1668950.3181070494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287544.27929057757</v>
      </c>
      <c r="R436" s="25">
        <f t="array" aca="1" ref="R436" ca="1">INDEX('Lorri 401b'!L:L,MATCH('Retirement Calculator'!A436,'Lorri 401b'!N:N,0),0)</f>
        <v>1358183.8530090007</v>
      </c>
      <c r="S436" s="25">
        <f t="shared" ca="1" si="267"/>
        <v>1645728.1322995783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280311.76893392723</v>
      </c>
      <c r="R437" s="25">
        <f t="array" aca="1" ref="R437" ca="1">INDEX('Lorri 401b'!L:L,MATCH('Retirement Calculator'!A437,'Lorri 401b'!N:N,0),0)</f>
        <v>1342097.4184506487</v>
      </c>
      <c r="S437" s="25">
        <f t="shared" ca="1" si="267"/>
        <v>1622409.1873845758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273049.12311745749</v>
      </c>
      <c r="R438" s="25">
        <f t="array" aca="1" ref="R438" ca="1">INDEX('Lorri 401b'!L:L,MATCH('Retirement Calculator'!A438,'Lorri 401b'!N:N,0),0)</f>
        <v>1325943.9570816369</v>
      </c>
      <c r="S438" s="25">
        <f t="shared" ca="1" si="267"/>
        <v>1598993.0801990945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265756.21627675247</v>
      </c>
      <c r="R439" s="25">
        <f t="array" aca="1" ref="R439" ca="1">INDEX('Lorri 401b'!L:L,MATCH('Retirement Calculator'!A439,'Lorri 401b'!N:N,0),0)</f>
        <v>1309723.1896235875</v>
      </c>
      <c r="S439" s="25">
        <f t="shared" ca="1" si="267"/>
        <v>1575479.4059003401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258432.92232421116</v>
      </c>
      <c r="R440" s="25">
        <f t="array" aca="1" ref="R440" ca="1">INDEX('Lorri 401b'!L:L,MATCH('Retirement Calculator'!A440,'Lorri 401b'!N:N,0),0)</f>
        <v>1293434.835634463</v>
      </c>
      <c r="S440" s="25">
        <f t="shared" ca="1" si="267"/>
        <v>1551867.7579586741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251079.11464686762</v>
      </c>
      <c r="R441" s="25">
        <f t="array" aca="1" ref="R441" ca="1">INDEX('Lorri 401b'!L:L,MATCH('Retirement Calculator'!A441,'Lorri 401b'!N:N,0),0)</f>
        <v>1277078.6135037171</v>
      </c>
      <c r="S441" s="25">
        <f t="shared" ca="1" si="267"/>
        <v>1528157.7281505847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243694.66610420181</v>
      </c>
      <c r="R442" s="25">
        <f t="array" aca="1" ref="R442" ca="1">INDEX('Lorri 401b'!L:L,MATCH('Retirement Calculator'!A442,'Lorri 401b'!N:N,0),0)</f>
        <v>1260654.2404474264</v>
      </c>
      <c r="S442" s="25">
        <f t="shared" ca="1" si="267"/>
        <v>1504348.9065516284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236279.44902594155</v>
      </c>
      <c r="R443" s="25">
        <f t="array" aca="1" ref="R443" ca="1">INDEX('Lorri 401b'!L:L,MATCH('Retirement Calculator'!A443,'Lorri 401b'!N:N,0),0)</f>
        <v>1244161.4325034011</v>
      </c>
      <c r="S443" s="25">
        <f t="shared" ca="1" si="267"/>
        <v>1480440.8815293426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228833.3352098552</v>
      </c>
      <c r="R444" s="25">
        <f t="array" aca="1" ref="R444" ca="1">INDEX('Lorri 401b'!L:L,MATCH('Retirement Calculator'!A444,'Lorri 401b'!N:N,0),0)</f>
        <v>1227599.9045262756</v>
      </c>
      <c r="S444" s="25">
        <f t="shared" ca="1" si="267"/>
        <v>1456433.2397361307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221356.19591953515</v>
      </c>
      <c r="R445" s="25">
        <f t="array" aca="1" ref="R445" ca="1">INDEX('Lorri 401b'!L:L,MATCH('Retirement Calculator'!A445,'Lorri 401b'!N:N,0),0)</f>
        <v>1210969.3701825789</v>
      </c>
      <c r="S445" s="25">
        <f t="shared" ca="1" si="267"/>
        <v>1432325.566102114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213847.90188217213</v>
      </c>
      <c r="R446" s="25">
        <f t="array" aca="1" ref="R446" ca="1">INDEX('Lorri 401b'!L:L,MATCH('Retirement Calculator'!A446,'Lorri 401b'!N:N,0),0)</f>
        <v>1194269.5419457834</v>
      </c>
      <c r="S446" s="25">
        <f t="shared" ca="1" si="267"/>
        <v>1408117.4438279555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206308.32328632008</v>
      </c>
      <c r="R447" s="25">
        <f t="array" aca="1" ref="R447" ca="1">INDEX('Lorri 401b'!L:L,MATCH('Retirement Calculator'!A447,'Lorri 401b'!N:N,0),0)</f>
        <v>1177500.1310913346</v>
      </c>
      <c r="S447" s="25">
        <f t="shared" ca="1" si="267"/>
        <v>1383808.4543776547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198737.32977965198</v>
      </c>
      <c r="R448" s="25">
        <f t="array" aca="1" ref="R448" ca="1">INDEX('Lorri 401b'!L:L,MATCH('Retirement Calculator'!A448,'Lorri 401b'!N:N,0),0)</f>
        <v>1160660.8476916589</v>
      </c>
      <c r="S448" s="25">
        <f t="shared" ca="1" si="267"/>
        <v>1359398.1774713108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191134.79046670609</v>
      </c>
      <c r="R449" s="25">
        <f t="array" aca="1" ref="R449" ca="1">INDEX('Lorri 401b'!L:L,MATCH('Retirement Calculator'!A449,'Lorri 401b'!N:N,0),0)</f>
        <v>1143751.4006111512</v>
      </c>
      <c r="S449" s="25">
        <f t="shared" ca="1" si="267"/>
        <v>1334886.1910778573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183500.57390662294</v>
      </c>
      <c r="R450" s="25">
        <f t="array" aca="1" ref="R450" ca="1">INDEX('Lorri 401b'!L:L,MATCH('Retirement Calculator'!A450,'Lorri 401b'!N:N,0),0)</f>
        <v>1126771.4975011414</v>
      </c>
      <c r="S450" s="25">
        <f t="shared" ca="1" si="267"/>
        <v>1310272.0714077642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175834.54811087277</v>
      </c>
      <c r="R451" s="25">
        <f t="array" aca="1" ref="R451" ca="1">INDEX('Lorri 401b'!L:L,MATCH('Retirement Calculator'!A451,'Lorri 401b'!N:N,0),0)</f>
        <v>1109720.8447948399</v>
      </c>
      <c r="S451" s="25">
        <f t="shared" ca="1" si="267"/>
        <v>1285555.3929057126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168136.58054097363</v>
      </c>
      <c r="R452" s="25">
        <f t="array" aca="1" ref="R452" ca="1">INDEX('Lorri 401b'!L:L,MATCH('Retirement Calculator'!A452,'Lorri 401b'!N:N,0),0)</f>
        <v>1092599.147702262</v>
      </c>
      <c r="S452" s="25">
        <f t="shared" ca="1" si="267"/>
        <v>1260735.7282432357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160406.53810619994</v>
      </c>
      <c r="R453" s="25">
        <f t="array" aca="1" ref="R453" ca="1">INDEX('Lorri 401b'!L:L,MATCH('Retirement Calculator'!A453,'Lorri 401b'!N:N,0),0)</f>
        <v>1075406.1102051318</v>
      </c>
      <c r="S453" s="25">
        <f t="shared" ca="1" si="267"/>
        <v>1235812.6483113319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152644.28716128133</v>
      </c>
      <c r="R454" s="25">
        <f t="array" aca="1" ref="R454" ca="1">INDEX('Lorri 401b'!L:L,MATCH('Retirement Calculator'!A454,'Lorri 401b'!N:N,0),0)</f>
        <v>1058141.4350517637</v>
      </c>
      <c r="S454" s="25">
        <f t="shared" ca="1" si="267"/>
        <v>1210785.722213045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144849.69350409223</v>
      </c>
      <c r="R455" s="25">
        <f t="array" aca="1" ref="R455" ca="1">INDEX('Lorri 401b'!L:L,MATCH('Retirement Calculator'!A455,'Lorri 401b'!N:N,0),0)</f>
        <v>1040804.823751923</v>
      </c>
      <c r="S455" s="25">
        <f t="shared" ca="1" si="267"/>
        <v>1185654.5172560152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137022.62237333151</v>
      </c>
      <c r="R456" s="25">
        <f t="array" aca="1" ref="R456" ca="1">INDEX('Lorri 401b'!L:L,MATCH('Retirement Calculator'!A456,'Lorri 401b'!N:N,0),0)</f>
        <v>1023395.9765716665</v>
      </c>
      <c r="S456" s="25">
        <f t="shared" ca="1" si="267"/>
        <v>1160418.5989449981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129162.93844619262</v>
      </c>
      <c r="R457" s="25">
        <f t="array" aca="1" ref="R457" ca="1">INDEX('Lorri 401b'!L:L,MATCH('Retirement Calculator'!A457,'Lorri 401b'!N:N,0),0)</f>
        <v>1005914.5925281589</v>
      </c>
      <c r="S457" s="25">
        <f t="shared" ca="1" si="267"/>
        <v>1135077.5309743516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121270.50583602399</v>
      </c>
      <c r="R458" s="25">
        <f t="array" aca="1" ref="R458" ca="1">INDEX('Lorri 401b'!L:L,MATCH('Retirement Calculator'!A458,'Lorri 401b'!N:N,0),0)</f>
        <v>988360.36938447005</v>
      </c>
      <c r="S458" s="25">
        <f t="shared" ca="1" si="267"/>
        <v>1109630.8752204941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113345.18808997965</v>
      </c>
      <c r="R459" s="25">
        <f t="array" aca="1" ref="R459" ca="1">INDEX('Lorri 401b'!L:L,MATCH('Retirement Calculator'!A459,'Lorri 401b'!N:N,0),0)</f>
        <v>970733.00364434917</v>
      </c>
      <c r="S459" s="25">
        <f t="shared" ca="1" si="267"/>
        <v>1084078.1917343289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105386.84818666014</v>
      </c>
      <c r="R460" s="25">
        <f t="array" aca="1" ref="R460" ca="1">INDEX('Lorri 401b'!L:L,MATCH('Retirement Calculator'!A460,'Lorri 401b'!N:N,0),0)</f>
        <v>953032.1905469778</v>
      </c>
      <c r="S460" s="25">
        <f t="shared" ca="1" si="267"/>
        <v>1058419.0387336379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97395.348533743454</v>
      </c>
      <c r="R461" s="25">
        <f t="array" aca="1" ref="R461" ca="1">INDEX('Lorri 401b'!L:L,MATCH('Retirement Calculator'!A461,'Lorri 401b'!N:N,0),0)</f>
        <v>935257.62406170066</v>
      </c>
      <c r="S461" s="25">
        <f t="shared" ca="1" si="267"/>
        <v>1032652.9725954441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89370.550965606279</v>
      </c>
      <c r="R462" s="25">
        <f t="array" aca="1" ref="R462" ca="1">INDEX('Lorri 401b'!L:L,MATCH('Retirement Calculator'!A462,'Lorri 401b'!N:N,0),0)</f>
        <v>917408.99688273482</v>
      </c>
      <c r="S462" s="25">
        <f t="shared" ca="1" si="267"/>
        <v>1006779.5478483411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81312.316740935203</v>
      </c>
      <c r="R463" s="25">
        <f t="array" aca="1" ref="R463" ca="1">INDEX('Lorri 401b'!L:L,MATCH('Retirement Calculator'!A463,'Lorri 401b'!N:N,0),0)</f>
        <v>899486.00042385666</v>
      </c>
      <c r="S463" s="25">
        <f t="shared" ca="1" si="267"/>
        <v>980798.31716479186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73220.506540328002</v>
      </c>
      <c r="R464" s="25">
        <f t="array" aca="1" ref="R464" ca="1">INDEX('Lorri 401b'!L:L,MATCH('Retirement Calculator'!A464,'Lorri 401b'!N:N,0),0)</f>
        <v>881488.32481306663</v>
      </c>
      <c r="S464" s="25">
        <f t="shared" ca="1" si="267"/>
        <v>954708.83135339466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65094.980463884938</v>
      </c>
      <c r="R465" s="25">
        <f t="array" aca="1" ref="R465" ca="1">INDEX('Lorri 401b'!L:L,MATCH('Retirement Calculator'!A465,'Lorri 401b'!N:N,0),0)</f>
        <v>863415.65888723161</v>
      </c>
      <c r="S465" s="25">
        <f t="shared" ca="1" si="267"/>
        <v>928510.63935111649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56935.598028790024</v>
      </c>
      <c r="R466" s="25">
        <f t="array" aca="1" ref="R466" ca="1">INDEX('Lorri 401b'!L:L,MATCH('Retirement Calculator'!A466,'Lorri 401b'!N:N,0),0)</f>
        <v>845267.69018670556</v>
      </c>
      <c r="S466" s="25">
        <f t="shared" ca="1" si="267"/>
        <v>902203.28821549553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48742.218166882216</v>
      </c>
      <c r="R467" s="25">
        <f t="array" aca="1" ref="R467" ca="1">INDEX('Lorri 401b'!L:L,MATCH('Retirement Calculator'!A467,'Lorri 401b'!N:N,0),0)</f>
        <v>827044.10494992731</v>
      </c>
      <c r="S467" s="25">
        <f t="shared" ca="1" si="267"/>
        <v>875786.32311680948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40514.699222216455</v>
      </c>
      <c r="R468" s="25">
        <f t="array" aca="1" ref="R468" ca="1">INDEX('Lorri 401b'!L:L,MATCH('Retirement Calculator'!A468,'Lorri 401b'!N:N,0),0)</f>
        <v>808744.58810799592</v>
      </c>
      <c r="S468" s="25">
        <f t="shared" ca="1" si="267"/>
        <v>849259.28733021242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32252.898948614591</v>
      </c>
      <c r="R469" s="25">
        <f t="array" aca="1" ref="R469" ca="1">INDEX('Lorri 401b'!L:L,MATCH('Retirement Calculator'!A469,'Lorri 401b'!N:N,0),0)</f>
        <v>790368.82327922294</v>
      </c>
      <c r="S469" s="25">
        <f t="shared" ca="1" si="267"/>
        <v>822621.72222783754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23956.674507206048</v>
      </c>
      <c r="R470" s="25">
        <f t="array" aca="1" ref="R470" ca="1">INDEX('Lorri 401b'!L:L,MATCH('Retirement Calculator'!A470,'Lorri 401b'!N:N,0),0)</f>
        <v>771916.49276366341</v>
      </c>
      <c r="S470" s="25">
        <f t="shared" ca="1" si="267"/>
        <v>795873.16727086948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15625.882463958304</v>
      </c>
      <c r="R471" s="25">
        <f t="array" aca="1" ref="R471" ca="1">INDEX('Lorri 401b'!L:L,MATCH('Retirement Calculator'!A471,'Lorri 401b'!N:N,0),0)</f>
        <v>753387.27753762237</v>
      </c>
      <c r="S471" s="25">
        <f t="shared" ca="1" si="267"/>
        <v>769013.16000158072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7260.378787197028</v>
      </c>
      <c r="R472" s="25">
        <f t="array" aca="1" ref="R472" ca="1">INDEX('Lorri 401b'!L:L,MATCH('Retirement Calculator'!A472,'Lorri 401b'!N:N,0),0)</f>
        <v>734780.85724813968</v>
      </c>
      <c r="S472" s="25">
        <f t="shared" ca="1" si="267"/>
        <v>742041.23603533674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-1139.9811548840862</v>
      </c>
      <c r="R473" s="25">
        <f t="array" aca="1" ref="R473" ca="1">INDEX('Lorri 401b'!L:L,MATCH('Retirement Calculator'!A473,'Lorri 401b'!N:N,0),0)</f>
        <v>716096.91020745074</v>
      </c>
      <c r="S473" s="25">
        <f t="shared" ca="1" si="267"/>
        <v>714956.92905256664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-9575.3425967238709</v>
      </c>
      <c r="R474" s="25">
        <f t="array" aca="1" ref="R474" ca="1">INDEX('Lorri 401b'!L:L,MATCH('Retirement Calculator'!A474,'Lorri 401b'!N:N,0),0)</f>
        <v>697335.11338742566</v>
      </c>
      <c r="S474" s="25">
        <f t="shared" ca="1" si="267"/>
        <v>687759.77079070185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-18045.851377904655</v>
      </c>
      <c r="R475" s="25">
        <f t="array" aca="1" ref="R475" ca="1">INDEX('Lorri 401b'!L:L,MATCH('Retirement Calculator'!A475,'Lorri 401b'!N:N,0),0)</f>
        <v>678495.1424139837</v>
      </c>
      <c r="S475" s="25">
        <f t="shared" ca="1" si="267"/>
        <v>660449.29103607906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-26551.65394567369</v>
      </c>
      <c r="R476" s="25">
        <f t="array" aca="1" ref="R476" ca="1">INDEX('Lorri 401b'!L:L,MATCH('Retirement Calculator'!A476,'Lorri 401b'!N:N,0),0)</f>
        <v>659576.67156148585</v>
      </c>
      <c r="S476" s="25">
        <f t="shared" ca="1" si="267"/>
        <v>633025.01761581213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-35092.8973574751</v>
      </c>
      <c r="R477" s="25">
        <f t="array" aca="1" ref="R477" ca="1">INDEX('Lorri 401b'!L:L,MATCH('Retirement Calculator'!A477,'Lorri 401b'!N:N,0),0)</f>
        <v>640579.37374710245</v>
      </c>
      <c r="S477" s="25">
        <f t="shared" ca="1" si="267"/>
        <v>605486.47638962732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-43669.729283492343</v>
      </c>
      <c r="R478" s="25">
        <f t="array" aca="1" ref="R478" ca="1">INDEX('Lorri 401b'!L:L,MATCH('Retirement Calculator'!A478,'Lorri 401b'!N:N,0),0)</f>
        <v>621502.9205251591</v>
      </c>
      <c r="S478" s="25">
        <f t="shared" ca="1" si="267"/>
        <v>577833.19124166679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-52282.298009201324</v>
      </c>
      <c r="R479" s="25">
        <f t="array" aca="1" ref="R479" ca="1">INDEX('Lorri 401b'!L:L,MATCH('Retirement Calculator'!A479,'Lorri 401b'!N:N,0),0)</f>
        <v>602346.98208145774</v>
      </c>
      <c r="S479" s="25">
        <f t="shared" ca="1" si="267"/>
        <v>550064.68407225644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-60930.752437934098</v>
      </c>
      <c r="R480" s="25">
        <f t="array" aca="1" ref="R480" ca="1">INDEX('Lorri 401b'!L:L,MATCH('Retirement Calculator'!A480,'Lorri 401b'!N:N,0),0)</f>
        <v>583111.22722757421</v>
      </c>
      <c r="S480" s="25">
        <f t="shared" ca="1" si="267"/>
        <v>522180.47478964011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-69615.242093453257</v>
      </c>
      <c r="R481" s="25">
        <f t="array" aca="1" ref="R481" ca="1">INDEX('Lorri 401b'!L:L,MATCH('Retirement Calculator'!A481,'Lorri 401b'!N:N,0),0)</f>
        <v>563795.3233951329</v>
      </c>
      <c r="S481" s="25">
        <f t="shared" ca="1" si="267"/>
        <v>494180.08130167966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-78335.917122537081</v>
      </c>
      <c r="R482" s="25">
        <f t="array" aca="1" ref="R482" ca="1">INDEX('Lorri 401b'!L:L,MATCH('Retirement Calculator'!A482,'Lorri 401b'!N:N,0),0)</f>
        <v>544398.93663005647</v>
      </c>
      <c r="S482" s="25">
        <f t="shared" ca="1" si="267"/>
        <v>466063.01950751938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-87092.928297575418</v>
      </c>
      <c r="R483" s="25">
        <f t="array" aca="1" ref="R483" ca="1">INDEX('Lorri 401b'!L:L,MATCH('Retirement Calculator'!A483,'Lorri 401b'!N:N,0),0)</f>
        <v>524921.73158679216</v>
      </c>
      <c r="S483" s="25">
        <f t="shared" ca="1" si="267"/>
        <v>437828.80328921671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-95886.427019176408</v>
      </c>
      <c r="R484" s="25">
        <f t="array" aca="1" ref="R484" ca="1">INDEX('Lorri 401b'!L:L,MATCH('Retirement Calculator'!A484,'Lorri 401b'!N:N,0),0)</f>
        <v>505363.37152251427</v>
      </c>
      <c r="S484" s="25">
        <f t="shared" ca="1" si="267"/>
        <v>409476.94450333784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-104716.56531878408</v>
      </c>
      <c r="R485" s="25">
        <f t="array" aca="1" ref="R485" ca="1">INDEX('Lorri 401b'!L:L,MATCH('Retirement Calculator'!A485,'Lorri 401b'!N:N,0),0)</f>
        <v>485723.51829130185</v>
      </c>
      <c r="S485" s="25">
        <f t="shared" ca="1" si="267"/>
        <v>381006.95297251776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-113583.49586130679</v>
      </c>
      <c r="R486" s="25">
        <f t="array" aca="1" ref="R486" ca="1">INDEX('Lorri 401b'!L:L,MATCH('Retirement Calculator'!A486,'Lorri 401b'!N:N,0),0)</f>
        <v>466001.83233829273</v>
      </c>
      <c r="S486" s="25">
        <f t="shared" ca="1" si="267"/>
        <v>352418.33647698595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-122487.37194775666</v>
      </c>
      <c r="R487" s="25">
        <f t="array" aca="1" ref="R487" ca="1">INDEX('Lorri 401b'!L:L,MATCH('Retirement Calculator'!A487,'Lorri 401b'!N:N,0),0)</f>
        <v>446197.97269381274</v>
      </c>
      <c r="S487" s="25">
        <f t="shared" ca="1" si="267"/>
        <v>323710.60074605606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-131428.34751790008</v>
      </c>
      <c r="R488" s="25">
        <f t="array" aca="1" ref="R488" ca="1">INDEX('Lorri 401b'!L:L,MATCH('Retirement Calculator'!A488,'Lorri 401b'!N:N,0),0)</f>
        <v>426311.59696748079</v>
      </c>
      <c r="S488" s="25">
        <f t="shared" ca="1" si="267"/>
        <v>294883.24944958067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-140406.57715291911</v>
      </c>
      <c r="R489" s="25">
        <f t="array" aca="1" ref="R489" ca="1">INDEX('Lorri 401b'!L:L,MATCH('Retirement Calculator'!A489,'Lorri 401b'!N:N,0),0)</f>
        <v>406342.36134228908</v>
      </c>
      <c r="S489" s="25">
        <f t="shared" ca="1" si="267"/>
        <v>265935.78418937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-149422.21607808405</v>
      </c>
      <c r="R490" s="25">
        <f t="array" aca="1" ref="R490" ca="1">INDEX('Lorri 401b'!L:L,MATCH('Retirement Calculator'!A490,'Lorri 401b'!N:N,0),0)</f>
        <v>386289.92056865909</v>
      </c>
      <c r="S490" s="25">
        <f t="shared" ca="1" si="267"/>
        <v>236867.70449057504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-158475.42016543716</v>
      </c>
      <c r="R491" s="25">
        <f t="array" aca="1" ref="R491" ca="1">INDEX('Lorri 401b'!L:L,MATCH('Retirement Calculator'!A491,'Lorri 401b'!N:N,0),0)</f>
        <v>366153.92795847228</v>
      </c>
      <c r="S491" s="25">
        <f t="shared" ca="1" si="267"/>
        <v>207678.50779303513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-167566.34593648757</v>
      </c>
      <c r="R492" s="25">
        <f t="array" aca="1" ref="R492" ca="1">INDEX('Lorri 401b'!L:L,MATCH('Retirement Calculator'!A492,'Lorri 401b'!N:N,0),0)</f>
        <v>345934.03537907638</v>
      </c>
      <c r="S492" s="25">
        <f t="shared" ca="1" si="267"/>
        <v>178367.6894425888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-176695.15056491736</v>
      </c>
      <c r="R493" s="25">
        <f t="array" aca="1" ref="R493" ca="1">INDEX('Lorri 401b'!L:L,MATCH('Retirement Calculator'!A493,'Lorri 401b'!N:N,0),0)</f>
        <v>325629.89324726636</v>
      </c>
      <c r="S493" s="25">
        <f t="shared" ca="1" si="267"/>
        <v>148934.742682349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-185861.99187929896</v>
      </c>
      <c r="R494" s="25">
        <f t="array" aca="1" ref="R494" ca="1">INDEX('Lorri 401b'!L:L,MATCH('Retirement Calculator'!A494,'Lorri 401b'!N:N,0),0)</f>
        <v>305241.15052324045</v>
      </c>
      <c r="S494" s="25">
        <f t="shared" ca="1" si="267"/>
        <v>119379.15864394148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-195067.02836582382</v>
      </c>
      <c r="R495" s="25">
        <f t="array" aca="1" ref="R495" ca="1">INDEX('Lorri 401b'!L:L,MATCH('Retirement Calculator'!A495,'Lorri 401b'!N:N,0),0)</f>
        <v>284767.45470453106</v>
      </c>
      <c r="S495" s="25">
        <f t="shared" ca="1" si="267"/>
        <v>89700.426338707242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-204310.41917104251</v>
      </c>
      <c r="R496" s="25">
        <f t="array" aca="1" ref="R496" ca="1">INDEX('Lorri 401b'!L:L,MATCH('Retirement Calculator'!A496,'Lorri 401b'!N:N,0),0)</f>
        <v>264208.45181991044</v>
      </c>
      <c r="S496" s="25">
        <f t="shared" ca="1" si="267"/>
        <v>59898.032648867927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-213592.32410461627</v>
      </c>
      <c r="R497" s="25">
        <f t="array" aca="1" ref="R497" ca="1">INDEX('Lorri 401b'!L:L,MATCH('Retirement Calculator'!A497,'Lorri 401b'!N:N,0),0)</f>
        <v>243563.78642327053</v>
      </c>
      <c r="S497" s="25">
        <f t="shared" ca="1" si="267"/>
        <v>29971.462318654259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-222912.90364207994</v>
      </c>
      <c r="R498" s="25">
        <f t="array" aca="1" ref="R498" ca="1">INDEX('Lorri 401b'!L:L,MATCH('Retirement Calculator'!A498,'Lorri 401b'!N:N,0),0)</f>
        <v>222833.10158747796</v>
      </c>
      <c r="S498" s="25">
        <f t="shared" ca="1" si="267"/>
        <v>-79.8020546019834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-232272.31892761638</v>
      </c>
      <c r="R499" s="25">
        <f t="array" aca="1" ref="R499" ca="1">INDEX('Lorri 401b'!L:L,MATCH('Retirement Calculator'!A499,'Lorri 401b'!N:N,0),0)</f>
        <v>202016.03889820291</v>
      </c>
      <c r="S499" s="25">
        <f t="shared" ca="1" si="267"/>
        <v>-30256.280029413465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-241670.73177684256</v>
      </c>
      <c r="R500" s="25">
        <f t="array" aca="1" ref="R500" ca="1">INDEX('Lorri 401b'!L:L,MATCH('Retirement Calculator'!A500,'Lorri 401b'!N:N,0),0)</f>
        <v>181112.23844772257</v>
      </c>
      <c r="S500" s="25">
        <f t="shared" ca="1" si="267"/>
        <v>-60558.493329119985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-251108.30467960716</v>
      </c>
      <c r="R501" s="25">
        <f t="array" aca="1" ref="R501" ca="1">INDEX('Lorri 401b'!L:L,MATCH('Retirement Calculator'!A501,'Lorri 401b'!N:N,0),0)</f>
        <v>160121.33882869856</v>
      </c>
      <c r="S501" s="25">
        <f t="shared" ca="1" si="267"/>
        <v>-90986.9658509086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-260585.20080279995</v>
      </c>
      <c r="R502" s="25">
        <f t="array" aca="1" ref="R502" ca="1">INDEX('Lorri 401b'!L:L,MATCH('Retirement Calculator'!A502,'Lorri 401b'!N:N,0),0)</f>
        <v>139042.97712792861</v>
      </c>
      <c r="S502" s="25">
        <f t="shared" ca="1" si="267"/>
        <v>-121542.22367487135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-270101.58399317274</v>
      </c>
      <c r="R503" s="25">
        <f t="array" aca="1" ref="R503" ca="1">INDEX('Lorri 401b'!L:L,MATCH('Retirement Calculator'!A503,'Lorri 401b'!N:N,0),0)</f>
        <v>117876.78892007211</v>
      </c>
      <c r="S503" s="25">
        <f t="shared" ca="1" si="267"/>
        <v>-152224.79507310063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-279657.61878017208</v>
      </c>
      <c r="R504" s="25">
        <f t="array" aca="1" ref="R504" ca="1">INDEX('Lorri 401b'!L:L,MATCH('Retirement Calculator'!A504,'Lorri 401b'!N:N,0),0)</f>
        <v>96622.408261349541</v>
      </c>
      <c r="S504" s="25">
        <f t="shared" ca="1" si="267"/>
        <v>-183035.21051882254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-289253.47037878388</v>
      </c>
      <c r="R505" s="25">
        <f t="array" aca="1" ref="R505" ca="1">INDEX('Lorri 401b'!L:L,MATCH('Retirement Calculator'!A505,'Lorri 401b'!N:N,0),0)</f>
        <v>75279.467683215626</v>
      </c>
      <c r="S505" s="25">
        <f t="shared" ca="1" si="267"/>
        <v>-213974.00269556826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-298889.30469238991</v>
      </c>
      <c r="R506" s="25">
        <f t="array" aca="1" ref="R506" ca="1">INDEX('Lorri 401b'!L:L,MATCH('Retirement Calculator'!A506,'Lorri 401b'!N:N,0),0)</f>
        <v>53847.598186006158</v>
      </c>
      <c r="S506" s="25">
        <f t="shared" ca="1" si="267"/>
        <v>-245041.70650638375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-308565.28831563599</v>
      </c>
      <c r="R507" s="25">
        <f t="array" aca="1" ref="R507" ca="1">INDEX('Lorri 401b'!L:L,MATCH('Retirement Calculator'!A507,'Lorri 401b'!N:N,0),0)</f>
        <v>32326.429232558319</v>
      </c>
      <c r="S507" s="25">
        <f t="shared" ca="1" si="267"/>
        <v>-276238.8590830777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-318281.58853731223</v>
      </c>
      <c r="R508" s="25">
        <f t="array" aca="1" ref="R508" ca="1">INDEX('Lorri 401b'!L:L,MATCH('Retirement Calculator'!A508,'Lorri 401b'!N:N,0),0)</f>
        <v>10715.588741804448</v>
      </c>
      <c r="S508" s="25">
        <f t="shared" ca="1" si="267"/>
        <v>-307565.99979550776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-328038.37334324548</v>
      </c>
      <c r="R509" s="25">
        <f t="array" aca="1" ref="R509" ca="1">INDEX('Lorri 401b'!L:L,MATCH('Retirement Calculator'!A509,'Lorri 401b'!N:N,0),0)</f>
        <v>-10985.296917660899</v>
      </c>
      <c r="S509" s="25">
        <f t="shared" ca="1" si="267"/>
        <v>-339023.67026090639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-337835.81141920341</v>
      </c>
      <c r="R510" s="25">
        <f t="array" aca="1" ref="R510" ca="1">INDEX('Lorri 401b'!L:L,MATCH('Retirement Calculator'!A510,'Lorri 401b'!N:N,0),0)</f>
        <v>-32776.602934040682</v>
      </c>
      <c r="S510" s="25">
        <f t="shared" ca="1" si="267"/>
        <v>-370612.41435324412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-347674.07215381117</v>
      </c>
      <c r="R511" s="25">
        <f t="array" aca="1" ref="R511" ca="1">INDEX('Lorri 401b'!L:L,MATCH('Retirement Calculator'!A511,'Lorri 401b'!N:N,0),0)</f>
        <v>-54658.706058822048</v>
      </c>
      <c r="S511" s="25">
        <f t="shared" ca="1" si="267"/>
        <v>-402332.77821263322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-357553.32564147981</v>
      </c>
      <c r="R512" s="25">
        <f t="array" aca="1" ref="R512" ca="1">INDEX('Lorri 401b'!L:L,MATCH('Retirement Calculator'!A512,'Lorri 401b'!N:N,0),0)</f>
        <v>-76631.984613289998</v>
      </c>
      <c r="S512" s="25">
        <f t="shared" ca="1" si="267"/>
        <v>-434185.31025476981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-367473.7426853471</v>
      </c>
      <c r="R513" s="25">
        <f t="array" aca="1" ref="R513" ca="1">INDEX('Lorri 401b'!L:L,MATCH('Retirement Calculator'!A513,'Lorri 401b'!N:N,0),0)</f>
        <v>-98696.818495068233</v>
      </c>
      <c r="S513" s="25">
        <f t="shared" ca="1" si="267"/>
        <v>-466170.56118041533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-377435.49480023049</v>
      </c>
      <c r="R514" s="25">
        <f t="array" aca="1" ref="R514" ca="1">INDEX('Lorri 401b'!L:L,MATCH('Retirement Calculator'!A514,'Lorri 401b'!N:N,0),0)</f>
        <v>-120853.58918468721</v>
      </c>
      <c r="S514" s="25">
        <f t="shared" ca="1" si="267"/>
        <v>-498289.08398491773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-387438.75421559258</v>
      </c>
      <c r="R515" s="25">
        <f t="array" aca="1" ref="R515" ca="1">INDEX('Lorri 401b'!L:L,MATCH('Retirement Calculator'!A515,'Lorri 401b'!N:N,0),0)</f>
        <v>-143102.6797521796</v>
      </c>
      <c r="S515" s="25">
        <f t="shared" ca="1" si="267"/>
        <v>-530541.43396777217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-397483.69387851865</v>
      </c>
      <c r="R516" s="25">
        <f t="array" aca="1" ref="R516" ca="1">INDEX('Lorri 401b'!L:L,MATCH('Retirement Calculator'!A516,'Lorri 401b'!N:N,0),0)</f>
        <v>-165444.47486370322</v>
      </c>
      <c r="S516" s="25">
        <f t="shared" ca="1" si="267"/>
        <v>-562928.1687422219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-407570.48745670693</v>
      </c>
      <c r="R517" s="25">
        <f t="array" aca="1" ref="R517" ca="1">INDEX('Lorri 401b'!L:L,MATCH('Retirement Calculator'!A517,'Lorri 401b'!N:N,0),0)</f>
        <v>-187879.36078819152</v>
      </c>
      <c r="S517" s="25">
        <f t="shared" ca="1" si="267"/>
        <v>-595449.84824489849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-417699.309341471</v>
      </c>
      <c r="R518" s="25">
        <f t="array" aca="1" ref="R518" ca="1">INDEX('Lorri 401b'!L:L,MATCH('Retirement Calculator'!A518,'Lorri 401b'!N:N,0),0)</f>
        <v>-210407.72540403187</v>
      </c>
      <c r="S518" s="25">
        <f t="shared" ca="1" si="267"/>
        <v>-628107.03474550287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-427870.33465075487</v>
      </c>
      <c r="R519" s="25">
        <f t="array" aca="1" ref="R519" ca="1">INDEX('Lorri 401b'!L:L,MATCH('Retirement Calculator'!A519,'Lorri 401b'!N:N,0),0)</f>
        <v>-233029.95820577152</v>
      </c>
      <c r="S519" s="25">
        <f t="shared" ca="1" si="267"/>
        <v>-660900.29285652633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-438083.73923216079</v>
      </c>
      <c r="R520" s="25">
        <f t="array" aca="1" ref="R520" ca="1">INDEX('Lorri 401b'!L:L,MATCH('Retirement Calculator'!A520,'Lorri 401b'!N:N,0),0)</f>
        <v>-255746.45031085177</v>
      </c>
      <c r="S520" s="25">
        <f t="shared" ca="1" si="267"/>
        <v>-693830.18954301253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-448339.6996659892</v>
      </c>
      <c r="R521" s="25">
        <f t="array" aca="1" ref="R521" ca="1">INDEX('Lorri 401b'!L:L,MATCH('Retirement Calculator'!A521,'Lorri 401b'!N:N,0),0)</f>
        <v>-278557.59446636983</v>
      </c>
      <c r="S521" s="25">
        <f t="shared" ref="S521:S775" ca="1" si="527">SUM(Q521:R521)</f>
        <v>-726897.29413235909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-458638.3932682919</v>
      </c>
      <c r="R522" s="25">
        <f t="array" aca="1" ref="R522" ca="1">INDEX('Lorri 401b'!L:L,MATCH('Retirement Calculator'!A522,'Lorri 401b'!N:N,0),0)</f>
        <v>-301463.78505586926</v>
      </c>
      <c r="S522" s="25">
        <f t="shared" ca="1" si="527"/>
        <v>-760102.1783241611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-468979.99809393752</v>
      </c>
      <c r="R523" s="25">
        <f t="array" aca="1" ref="R523" ca="1">INDEX('Lorri 401b'!L:L,MATCH('Retirement Calculator'!A523,'Lorri 401b'!N:N,0),0)</f>
        <v>-324465.41810615826</v>
      </c>
      <c r="S523" s="25">
        <f t="shared" ca="1" si="527"/>
        <v>-793445.41620009579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-479364.69293969002</v>
      </c>
      <c r="R524" s="25">
        <f t="array" aca="1" ref="R524" ca="1">INDEX('Lorri 401b'!L:L,MATCH('Retirement Calculator'!A524,'Lorri 401b'!N:N,0),0)</f>
        <v>-347562.89129415678</v>
      </c>
      <c r="S524" s="25">
        <f t="shared" ca="1" si="527"/>
        <v>-826927.58423384675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-489792.65734729986</v>
      </c>
      <c r="R525" s="25">
        <f t="array" aca="1" ref="R525" ca="1">INDEX('Lorri 401b'!L:L,MATCH('Retirement Calculator'!A525,'Lorri 401b'!N:N,0),0)</f>
        <v>-370756.60395377199</v>
      </c>
      <c r="S525" s="25">
        <f t="shared" ca="1" si="527"/>
        <v>-860549.26130107185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-500264.07160660805</v>
      </c>
      <c r="R526" s="25">
        <f t="array" aca="1" ref="R526" ca="1">INDEX('Lorri 401b'!L:L,MATCH('Retirement Calculator'!A526,'Lorri 401b'!N:N,0),0)</f>
        <v>-394046.95708280226</v>
      </c>
      <c r="S526" s="25">
        <f t="shared" ca="1" si="527"/>
        <v>-894311.0286894103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-510779.11675866332</v>
      </c>
      <c r="R527" s="25">
        <f t="array" aca="1" ref="R527" ca="1">INDEX('Lorri 401b'!L:L,MATCH('Retirement Calculator'!A527,'Lorri 401b'!N:N,0),0)</f>
        <v>-417434.35334987013</v>
      </c>
      <c r="S527" s="25">
        <f t="shared" ca="1" si="527"/>
        <v>-928213.47010853351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-521337.97459885216</v>
      </c>
      <c r="R528" s="25">
        <f t="array" aca="1" ref="R528" ca="1">INDEX('Lorri 401b'!L:L,MATCH('Retirement Calculator'!A528,'Lorri 401b'!N:N,0),0)</f>
        <v>-440919.19710138411</v>
      </c>
      <c r="S528" s="25">
        <f t="shared" ca="1" si="527"/>
        <v>-962257.17170023627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-531940.8276800419</v>
      </c>
      <c r="R529" s="25">
        <f t="array" aca="1" ref="R529" ca="1">INDEX('Lorri 401b'!L:L,MATCH('Retirement Calculator'!A529,'Lorri 401b'!N:N,0),0)</f>
        <v>-464501.89436852944</v>
      </c>
      <c r="S529" s="25">
        <f t="shared" ca="1" si="527"/>
        <v>-996442.72204857133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-542587.85931573645</v>
      </c>
      <c r="R530" s="25">
        <f t="array" aca="1" ref="R530" ca="1">INDEX('Lorri 401b'!L:L,MATCH('Retirement Calculator'!A530,'Lorri 401b'!N:N,0),0)</f>
        <v>-488182.85287428787</v>
      </c>
      <c r="S530" s="25">
        <f t="shared" ca="1" si="527"/>
        <v>-1030770.7121900243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-553279.25358324649</v>
      </c>
      <c r="R531" s="25">
        <f t="array" aca="1" ref="R531" ca="1">INDEX('Lorri 401b'!L:L,MATCH('Retirement Calculator'!A531,'Lorri 401b'!N:N,0),0)</f>
        <v>-511962.48204048694</v>
      </c>
      <c r="S531" s="25">
        <f t="shared" ca="1" si="527"/>
        <v>-1065241.7356237334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-564015.19532687112</v>
      </c>
      <c r="R532" s="25">
        <f t="array" aca="1" ref="R532" ca="1">INDEX('Lorri 401b'!L:L,MATCH('Retirement Calculator'!A532,'Lorri 401b'!N:N,0),0)</f>
        <v>-535841.19299487851</v>
      </c>
      <c r="S532" s="25">
        <f t="shared" ca="1" si="527"/>
        <v>-1099856.3883217496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-574795.87016109424</v>
      </c>
      <c r="R533" s="25">
        <f t="array" aca="1" ref="R533" ca="1">INDEX('Lorri 401b'!L:L,MATCH('Retirement Calculator'!A533,'Lorri 401b'!N:N,0),0)</f>
        <v>-559819.39857824659</v>
      </c>
      <c r="S533" s="25">
        <f t="shared" ca="1" si="527"/>
        <v>-1134615.2687393408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-585621.46447379328</v>
      </c>
      <c r="R534" s="25">
        <f t="array" aca="1" ref="R534" ca="1">INDEX('Lorri 401b'!L:L,MATCH('Retirement Calculator'!A534,'Lorri 401b'!N:N,0),0)</f>
        <v>-583897.51335154555</v>
      </c>
      <c r="S534" s="25">
        <f t="shared" ca="1" si="527"/>
        <v>-1169518.977825339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-596492.16542946186</v>
      </c>
      <c r="R535" s="25">
        <f t="array" aca="1" ref="R535" ca="1">INDEX('Lorri 401b'!L:L,MATCH('Retirement Calculator'!A535,'Lorri 401b'!N:N,0),0)</f>
        <v>-608075.9536030665</v>
      </c>
      <c r="S535" s="25">
        <f t="shared" ca="1" si="527"/>
        <v>-1204568.1190325283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-607408.16097244574</v>
      </c>
      <c r="R536" s="25">
        <f t="array" aca="1" ref="R536" ca="1">INDEX('Lorri 401b'!L:L,MATCH('Retirement Calculator'!A536,'Lorri 401b'!N:N,0),0)</f>
        <v>-632355.13735563552</v>
      </c>
      <c r="S536" s="25">
        <f t="shared" ca="1" si="527"/>
        <v>-1239763.2983280811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-618369.63983019209</v>
      </c>
      <c r="R537" s="25">
        <f t="array" aca="1" ref="R537" ca="1">INDEX('Lorri 401b'!L:L,MATCH('Retirement Calculator'!A537,'Lorri 401b'!N:N,0),0)</f>
        <v>-656735.48437384015</v>
      </c>
      <c r="S537" s="25">
        <f t="shared" ca="1" si="527"/>
        <v>-1275105.1242040321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-629376.79151651228</v>
      </c>
      <c r="R538" s="25">
        <f t="array" aca="1" ref="R538" ca="1">INDEX('Lorri 401b'!L:L,MATCH('Retirement Calculator'!A538,'Lorri 401b'!N:N,0),0)</f>
        <v>-681217.4161712873</v>
      </c>
      <c r="S538" s="25">
        <f t="shared" ca="1" si="527"/>
        <v>-1310594.2076877996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-640429.80633485888</v>
      </c>
      <c r="R539" s="25">
        <f t="array" aca="1" ref="R539" ca="1">INDEX('Lorri 401b'!L:L,MATCH('Retirement Calculator'!A539,'Lorri 401b'!N:N,0),0)</f>
        <v>-705801.3560178905</v>
      </c>
      <c r="S539" s="25">
        <f t="shared" ca="1" si="527"/>
        <v>-1346231.1623527494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-651528.87538161525</v>
      </c>
      <c r="R540" s="25">
        <f t="array" aca="1" ref="R540" ca="1">INDEX('Lorri 401b'!L:L,MATCH('Retirement Calculator'!A540,'Lorri 401b'!N:N,0),0)</f>
        <v>-730487.72894718789</v>
      </c>
      <c r="S540" s="25">
        <f t="shared" ca="1" si="527"/>
        <v>-1382016.6043288033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-662674.1905493997</v>
      </c>
      <c r="R541" s="25">
        <f t="array" aca="1" ref="R541" ca="1">INDEX('Lorri 401b'!L:L,MATCH('Retirement Calculator'!A541,'Lorri 401b'!N:N,0),0)</f>
        <v>-755276.96176369069</v>
      </c>
      <c r="S541" s="25">
        <f t="shared" ca="1" si="527"/>
        <v>-1417951.1523130904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-673865.94453038333</v>
      </c>
      <c r="R542" s="25">
        <f t="array" aca="1" ref="R542" ca="1">INDEX('Lorri 401b'!L:L,MATCH('Retirement Calculator'!A542,'Lorri 401b'!N:N,0),0)</f>
        <v>-780169.48305026232</v>
      </c>
      <c r="S542" s="25">
        <f t="shared" ca="1" si="527"/>
        <v>-1454035.4275806458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-685104.33081962098</v>
      </c>
      <c r="R543" s="25">
        <f t="array" aca="1" ref="R543" ca="1">INDEX('Lorri 401b'!L:L,MATCH('Retirement Calculator'!A543,'Lorri 401b'!N:N,0),0)</f>
        <v>-805165.72317552799</v>
      </c>
      <c r="S543" s="25">
        <f t="shared" ca="1" si="527"/>
        <v>-1490270.053995149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-696389.54371839715</v>
      </c>
      <c r="R544" s="25">
        <f t="array" aca="1" ref="R544" ca="1">INDEX('Lorri 401b'!L:L,MATCH('Retirement Calculator'!A544,'Lorri 401b'!N:N,0),0)</f>
        <v>-830266.11430131563</v>
      </c>
      <c r="S544" s="25">
        <f t="shared" ca="1" si="527"/>
        <v>-1526655.6580197127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-707721.77833758492</v>
      </c>
      <c r="R545" s="25">
        <f t="array" aca="1" ref="R545" ca="1">INDEX('Lorri 401b'!L:L,MATCH('Retirement Calculator'!A545,'Lorri 401b'!N:N,0),0)</f>
        <v>-855471.09039012727</v>
      </c>
      <c r="S545" s="25">
        <f t="shared" ca="1" si="527"/>
        <v>-1563192.8687277122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-719101.23060101934</v>
      </c>
      <c r="R546" s="25">
        <f t="array" aca="1" ref="R546" ca="1">INDEX('Lorri 401b'!L:L,MATCH('Retirement Calculator'!A546,'Lorri 401b'!N:N,0),0)</f>
        <v>-880781.08721264231</v>
      </c>
      <c r="S546" s="25">
        <f t="shared" ca="1" si="527"/>
        <v>-1599882.3178136616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-730528.09724888473</v>
      </c>
      <c r="R547" s="25">
        <f t="array" aca="1" ref="R547" ca="1">INDEX('Lorri 401b'!L:L,MATCH('Retirement Calculator'!A547,'Lorri 401b'!N:N,0),0)</f>
        <v>-906196.54235525115</v>
      </c>
      <c r="S547" s="25">
        <f t="shared" ca="1" si="527"/>
        <v>-1636724.6396041359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-742002.57584111614</v>
      </c>
      <c r="R548" s="25">
        <f t="array" aca="1" ref="R548" ca="1">INDEX('Lorri 401b'!L:L,MATCH('Retirement Calculator'!A548,'Lorri 401b'!N:N,0),0)</f>
        <v>-931717.89522762084</v>
      </c>
      <c r="S548" s="25">
        <f t="shared" ca="1" si="527"/>
        <v>-1673720.4710687371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-753524.86476081517</v>
      </c>
      <c r="R549" s="25">
        <f t="array" aca="1" ref="R549" ca="1">INDEX('Lorri 401b'!L:L,MATCH('Retirement Calculator'!A549,'Lorri 401b'!N:N,0),0)</f>
        <v>-957345.58707029221</v>
      </c>
      <c r="S549" s="25">
        <f t="shared" ca="1" si="527"/>
        <v>-1710870.4518311075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-765095.16321767971</v>
      </c>
      <c r="R550" s="25">
        <f t="array" aca="1" ref="R550" ca="1">INDEX('Lorri 401b'!L:L,MATCH('Retirement Calculator'!A550,'Lorri 401b'!N:N,0),0)</f>
        <v>-983080.06096230785</v>
      </c>
      <c r="S550" s="25">
        <f t="shared" ca="1" si="527"/>
        <v>-1748175.2241799876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-776713.67125144775</v>
      </c>
      <c r="R551" s="25">
        <f t="array" aca="1" ref="R551" ca="1">INDEX('Lorri 401b'!L:L,MATCH('Retirement Calculator'!A551,'Lorri 401b'!N:N,0),0)</f>
        <v>-1008921.7618288737</v>
      </c>
      <c r="S551" s="25">
        <f t="shared" ca="1" si="527"/>
        <v>-1785635.4330803214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-788380.58973535651</v>
      </c>
      <c r="R552" s="25">
        <f t="array" aca="1" ref="R552" ca="1">INDEX('Lorri 401b'!L:L,MATCH('Retirement Calculator'!A552,'Lorri 401b'!N:N,0),0)</f>
        <v>-1034871.1364490502</v>
      </c>
      <c r="S552" s="25">
        <f t="shared" ca="1" si="527"/>
        <v>-1823251.7261844068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-800096.12037961488</v>
      </c>
      <c r="R553" s="25">
        <f t="array" aca="1" ref="R553" ca="1">INDEX('Lorri 401b'!L:L,MATCH('Retirement Calculator'!A553,'Lorri 401b'!N:N,0),0)</f>
        <v>-1060928.6334634775</v>
      </c>
      <c r="S553" s="25">
        <f t="shared" ca="1" si="527"/>
        <v>-1861024.7538430924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-811860.46573489101</v>
      </c>
      <c r="R554" s="25">
        <f t="array" aca="1" ref="R554" ca="1">INDEX('Lorri 401b'!L:L,MATCH('Retirement Calculator'!A554,'Lorri 401b'!N:N,0),0)</f>
        <v>-1087094.7033821316</v>
      </c>
      <c r="S554" s="25">
        <f t="shared" ca="1" si="527"/>
        <v>-1898955.1691170228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-823673.82919581421</v>
      </c>
      <c r="R555" s="25">
        <f t="array" aca="1" ref="R555" ca="1">INDEX('Lorri 401b'!L:L,MATCH('Retirement Calculator'!A555,'Lorri 401b'!N:N,0),0)</f>
        <v>-1113369.7985921134</v>
      </c>
      <c r="S555" s="25">
        <f t="shared" ca="1" si="527"/>
        <v>-1937043.6277879276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-835536.41500449122</v>
      </c>
      <c r="R556" s="25">
        <f t="array" aca="1" ref="R556" ca="1">INDEX('Lorri 401b'!L:L,MATCH('Retirement Calculator'!A556,'Lorri 401b'!N:N,0),0)</f>
        <v>-1139754.3733654702</v>
      </c>
      <c r="S556" s="25">
        <f t="shared" ca="1" si="527"/>
        <v>-1975290.7883699615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-847448.42825403775</v>
      </c>
      <c r="R557" s="25">
        <f t="array" aca="1" ref="R557" ca="1">INDEX('Lorri 401b'!L:L,MATCH('Retirement Calculator'!A557,'Lorri 401b'!N:N,0),0)</f>
        <v>-1166248.8838670494</v>
      </c>
      <c r="S557" s="25">
        <f t="shared" ca="1" si="527"/>
        <v>-2013697.3121210872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-859410.07489212404</v>
      </c>
      <c r="R558" s="25">
        <f t="array" aca="1" ref="R558" ca="1">INDEX('Lorri 401b'!L:L,MATCH('Retirement Calculator'!A558,'Lorri 401b'!N:N,0),0)</f>
        <v>-1192853.7881623849</v>
      </c>
      <c r="S558" s="25">
        <f t="shared" ca="1" si="527"/>
        <v>-2052263.8630545088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-871421.56172453566</v>
      </c>
      <c r="R559" s="25">
        <f t="array" aca="1" ref="R559" ca="1">INDEX('Lorri 401b'!L:L,MATCH('Retirement Calculator'!A559,'Lorri 401b'!N:N,0),0)</f>
        <v>-1219569.5462256176</v>
      </c>
      <c r="S559" s="25">
        <f t="shared" ca="1" si="527"/>
        <v>-2090991.1079501533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-883483.09641874896</v>
      </c>
      <c r="R560" s="25">
        <f t="array" aca="1" ref="R560" ca="1">INDEX('Lorri 401b'!L:L,MATCH('Retirement Calculator'!A560,'Lorri 401b'!N:N,0),0)</f>
        <v>-1246396.6199474472</v>
      </c>
      <c r="S560" s="25">
        <f t="shared" ca="1" si="527"/>
        <v>-2129879.7163661961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-895594.88750752155</v>
      </c>
      <c r="R561" s="25">
        <f t="array" aca="1" ref="R561" ca="1">INDEX('Lorri 401b'!L:L,MATCH('Retirement Calculator'!A561,'Lorri 401b'!N:N,0),0)</f>
        <v>-1273335.4731431177</v>
      </c>
      <c r="S561" s="25">
        <f t="shared" ca="1" si="527"/>
        <v>-2168930.360650639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-907757.14439249737</v>
      </c>
      <c r="R562" s="25">
        <f t="array" aca="1" ref="R562" ca="1">INDEX('Lorri 401b'!L:L,MATCH('Retirement Calculator'!A562,'Lorri 401b'!N:N,0),0)</f>
        <v>-1300386.5715604371</v>
      </c>
      <c r="S562" s="25">
        <f t="shared" ca="1" si="527"/>
        <v>-2208143.7159529347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-919970.07734782726</v>
      </c>
      <c r="R563" s="25">
        <f t="array" aca="1" ref="R563" ca="1">INDEX('Lorri 401b'!L:L,MATCH('Retirement Calculator'!A563,'Lorri 401b'!N:N,0),0)</f>
        <v>-1327550.3828878284</v>
      </c>
      <c r="S563" s="25">
        <f t="shared" ca="1" si="527"/>
        <v>-2247520.4602356558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-932233.89752380433</v>
      </c>
      <c r="R564" s="25">
        <f t="array" aca="1" ref="R564" ca="1">INDEX('Lorri 401b'!L:L,MATCH('Retirement Calculator'!A564,'Lorri 401b'!N:N,0),0)</f>
        <v>-1354827.3767624174</v>
      </c>
      <c r="S564" s="25">
        <f t="shared" ca="1" si="527"/>
        <v>-2287061.2742862217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-944548.81695051456</v>
      </c>
      <c r="R565" s="25">
        <f t="array" aca="1" ref="R565" ca="1">INDEX('Lorri 401b'!L:L,MATCH('Retirement Calculator'!A565,'Lorri 401b'!N:N,0),0)</f>
        <v>-1382218.0247781505</v>
      </c>
      <c r="S565" s="25">
        <f t="shared" ca="1" si="527"/>
        <v>-2326766.8417286649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-956915.04854150279</v>
      </c>
      <c r="R566" s="25">
        <f t="array" aca="1" ref="R566" ca="1">INDEX('Lorri 401b'!L:L,MATCH('Retirement Calculator'!A566,'Lorri 401b'!N:N,0),0)</f>
        <v>-1409722.8004939491</v>
      </c>
      <c r="S566" s="25">
        <f t="shared" ca="1" si="527"/>
        <v>-2366637.8490354521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-969332.80609745346</v>
      </c>
      <c r="R567" s="25">
        <f t="array" aca="1" ref="R567" ca="1">INDEX('Lorri 401b'!L:L,MATCH('Retirement Calculator'!A567,'Lorri 401b'!N:N,0),0)</f>
        <v>-1437342.1794418967</v>
      </c>
      <c r="S567" s="25">
        <f t="shared" ca="1" si="527"/>
        <v>-2406674.9855393502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-981802.30430988723</v>
      </c>
      <c r="R568" s="25">
        <f t="array" aca="1" ref="R568" ca="1">INDEX('Lorri 401b'!L:L,MATCH('Retirement Calculator'!A568,'Lorri 401b'!N:N,0),0)</f>
        <v>-1465076.6391354608</v>
      </c>
      <c r="S568" s="25">
        <f t="shared" ca="1" si="527"/>
        <v>-2446878.9434453482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-994323.75876487291</v>
      </c>
      <c r="R569" s="25">
        <f t="array" aca="1" ref="R569" ca="1">INDEX('Lorri 401b'!L:L,MATCH('Retirement Calculator'!A569,'Lorri 401b'!N:N,0),0)</f>
        <v>-1492926.6590777482</v>
      </c>
      <c r="S569" s="25">
        <f t="shared" ca="1" si="527"/>
        <v>-2487250.417842621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-1006897.3859467544</v>
      </c>
      <c r="R570" s="25">
        <f t="array" aca="1" ref="R570" ca="1">INDEX('Lorri 401b'!L:L,MATCH('Retirement Calculator'!A570,'Lorri 401b'!N:N,0),0)</f>
        <v>-1520892.7207697951</v>
      </c>
      <c r="S570" s="25">
        <f t="shared" ca="1" si="527"/>
        <v>-2527790.1067165495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-1019523.4032418936</v>
      </c>
      <c r="R571" s="25">
        <f t="array" aca="1" ref="R571" ca="1">INDEX('Lorri 401b'!L:L,MATCH('Retirement Calculator'!A571,'Lorri 401b'!N:N,0),0)</f>
        <v>-1548975.3077188921</v>
      </c>
      <c r="S571" s="25">
        <f t="shared" ca="1" si="527"/>
        <v>-2568498.7109607859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-1032202.0289424292</v>
      </c>
      <c r="R572" s="25">
        <f t="array" aca="1" ref="R572" ca="1">INDEX('Lorri 401b'!L:L,MATCH('Retirement Calculator'!A572,'Lorri 401b'!N:N,0),0)</f>
        <v>-1577174.9054469438</v>
      </c>
      <c r="S572" s="25">
        <f t="shared" ca="1" si="527"/>
        <v>-2609376.9343893733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-1044933.4822500504</v>
      </c>
      <c r="R573" s="25">
        <f t="array" aca="1" ref="R573" ca="1">INDEX('Lorri 401b'!L:L,MATCH('Retirement Calculator'!A573,'Lorri 401b'!N:N,0),0)</f>
        <v>-1605492.0014988624</v>
      </c>
      <c r="S573" s="25">
        <f t="shared" ca="1" si="527"/>
        <v>-2650425.4837489128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-1057717.9832797868</v>
      </c>
      <c r="R574" s="25">
        <f t="array" aca="1" ref="R574" ca="1">INDEX('Lorri 401b'!L:L,MATCH('Retirement Calculator'!A574,'Lorri 401b'!N:N,0),0)</f>
        <v>-1633927.0854509973</v>
      </c>
      <c r="S574" s="25">
        <f t="shared" ca="1" si="527"/>
        <v>-2691645.0687307841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-1070555.7530638136</v>
      </c>
      <c r="R575" s="25">
        <f t="array" aca="1" ref="R575" ca="1">INDEX('Lorri 401b'!L:L,MATCH('Retirement Calculator'!A575,'Lorri 401b'!N:N,0),0)</f>
        <v>-1662480.6489195994</v>
      </c>
      <c r="S575" s="25">
        <f t="shared" ca="1" si="527"/>
        <v>-2733036.4019834129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-1083447.0135552739</v>
      </c>
      <c r="R576" s="25">
        <f t="array" aca="1" ref="R576" ca="1">INDEX('Lorri 401b'!L:L,MATCH('Retirement Calculator'!A576,'Lorri 401b'!N:N,0),0)</f>
        <v>-1691153.1855693206</v>
      </c>
      <c r="S576" s="25">
        <f t="shared" ca="1" si="527"/>
        <v>-2774600.1991245942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-1096391.9876321154</v>
      </c>
      <c r="R577" s="25">
        <f t="array" aca="1" ref="R577" ca="1">INDEX('Lorri 401b'!L:L,MATCH('Retirement Calculator'!A577,'Lorri 401b'!N:N,0),0)</f>
        <v>-1719945.1911217491</v>
      </c>
      <c r="S577" s="25">
        <f t="shared" ca="1" si="527"/>
        <v>-2816337.1787538645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-1109390.8991009437</v>
      </c>
      <c r="R578" s="25">
        <f t="array" aca="1" ref="R578" ca="1">INDEX('Lorri 401b'!L:L,MATCH('Retirement Calculator'!A578,'Lorri 401b'!N:N,0),0)</f>
        <v>-1748857.1633639794</v>
      </c>
      <c r="S578" s="25">
        <f t="shared" ca="1" si="527"/>
        <v>-2858248.0624649231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-1122443.972700892</v>
      </c>
      <c r="R579" s="25">
        <f t="array" aca="1" ref="R579" ca="1">INDEX('Lorri 401b'!L:L,MATCH('Retirement Calculator'!A579,'Lorri 401b'!N:N,0),0)</f>
        <v>-1777889.6021572188</v>
      </c>
      <c r="S579" s="25">
        <f t="shared" ca="1" si="527"/>
        <v>-2900333.5748581109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-1135551.4341075069</v>
      </c>
      <c r="R580" s="25">
        <f t="array" aca="1" ref="R580" ca="1">INDEX('Lorri 401b'!L:L,MATCH('Retirement Calculator'!A580,'Lorri 401b'!N:N,0),0)</f>
        <v>-1807043.0094454302</v>
      </c>
      <c r="S580" s="25">
        <f t="shared" ca="1" si="527"/>
        <v>-2942594.4435529374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-1148713.5099366494</v>
      </c>
      <c r="R581" s="25">
        <f t="array" aca="1" ref="R581" ca="1">INDEX('Lorri 401b'!L:L,MATCH('Retirement Calculator'!A581,'Lorri 401b'!N:N,0),0)</f>
        <v>-1836317.8892640092</v>
      </c>
      <c r="S581" s="25">
        <f t="shared" ca="1" si="527"/>
        <v>-2985031.3992006583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-1161930.4277484131</v>
      </c>
      <c r="R582" s="25">
        <f t="array" aca="1" ref="R582" ca="1">INDEX('Lorri 401b'!L:L,MATCH('Retirement Calculator'!A582,'Lorri 401b'!N:N,0),0)</f>
        <v>-1865714.7477484988</v>
      </c>
      <c r="S582" s="25">
        <f t="shared" ca="1" si="527"/>
        <v>-3027645.1754969116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-1175202.4160510593</v>
      </c>
      <c r="R583" s="25">
        <f t="array" aca="1" ref="R583" ca="1">INDEX('Lorri 401b'!L:L,MATCH('Retirement Calculator'!A583,'Lorri 401b'!N:N,0),0)</f>
        <v>-1895234.0931433404</v>
      </c>
      <c r="S583" s="25">
        <f t="shared" ca="1" si="527"/>
        <v>-3070436.5091943997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-1188529.7043049664</v>
      </c>
      <c r="R584" s="25">
        <f t="array" aca="1" ref="R584" ca="1">INDEX('Lorri 401b'!L:L,MATCH('Retirement Calculator'!A584,'Lorri 401b'!N:N,0),0)</f>
        <v>-1924876.4358106607</v>
      </c>
      <c r="S584" s="25">
        <f t="shared" ca="1" si="527"/>
        <v>-3113406.1401156271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-1201912.5229265981</v>
      </c>
      <c r="R585" s="25">
        <f t="array" aca="1" ref="R585" ca="1">INDEX('Lorri 401b'!L:L,MATCH('Retirement Calculator'!A585,'Lorri 401b'!N:N,0),0)</f>
        <v>-1954642.2882390947</v>
      </c>
      <c r="S585" s="25">
        <f t="shared" ca="1" si="527"/>
        <v>-3156554.8111656928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-1215351.1032924866</v>
      </c>
      <c r="R586" s="25">
        <f t="array" aca="1" ref="R586" ca="1">INDEX('Lorri 401b'!L:L,MATCH('Retirement Calculator'!A586,'Lorri 401b'!N:N,0),0)</f>
        <v>-1984532.1650526472</v>
      </c>
      <c r="S586" s="25">
        <f t="shared" ca="1" si="527"/>
        <v>-3199883.2683451339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-1228845.677743233</v>
      </c>
      <c r="R587" s="25">
        <f t="array" aca="1" ref="R587" ca="1">INDEX('Lorri 401b'!L:L,MATCH('Retirement Calculator'!A587,'Lorri 401b'!N:N,0),0)</f>
        <v>-2014546.5830195895</v>
      </c>
      <c r="S587" s="25">
        <f t="shared" ca="1" si="527"/>
        <v>-3243392.2607628228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-1242396.4795875242</v>
      </c>
      <c r="R588" s="25">
        <f t="array" aca="1" ref="R588" ca="1">INDEX('Lorri 401b'!L:L,MATCH('Retirement Calculator'!A588,'Lorri 401b'!N:N,0),0)</f>
        <v>-2044686.0610613942</v>
      </c>
      <c r="S588" s="25">
        <f t="shared" ca="1" si="527"/>
        <v>-3287082.5406489186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-1256003.7431061666</v>
      </c>
      <c r="R589" s="25">
        <f t="array" aca="1" ref="R589" ca="1">INDEX('Lorri 401b'!L:L,MATCH('Retirement Calculator'!A589,'Lorri 401b'!N:N,0),0)</f>
        <v>-2074951.1202617062</v>
      </c>
      <c r="S589" s="25">
        <f t="shared" ca="1" si="527"/>
        <v>-3330954.8633678728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-1269667.7035561367</v>
      </c>
      <c r="R590" s="25">
        <f t="array" aca="1" ref="R590" ca="1">INDEX('Lorri 401b'!L:L,MATCH('Retirement Calculator'!A590,'Lorri 401b'!N:N,0),0)</f>
        <v>-2105342.2838753527</v>
      </c>
      <c r="S590" s="25">
        <f t="shared" ca="1" si="527"/>
        <v>-3375009.9874314894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-1283388.5971746484</v>
      </c>
      <c r="R591" s="25">
        <f t="array" aca="1" ref="R591" ca="1">INDEX('Lorri 401b'!L:L,MATCH('Retirement Calculator'!A591,'Lorri 401b'!N:N,0),0)</f>
        <v>-2135860.0773373898</v>
      </c>
      <c r="S591" s="25">
        <f t="shared" ca="1" si="527"/>
        <v>-3419248.674512038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-1297166.6611832373</v>
      </c>
      <c r="R592" s="25">
        <f t="array" aca="1" ref="R592" ca="1">INDEX('Lorri 401b'!L:L,MATCH('Retirement Calculator'!A592,'Lorri 401b'!N:N,0),0)</f>
        <v>-2166505.028272185</v>
      </c>
      <c r="S592" s="25">
        <f t="shared" ca="1" si="527"/>
        <v>-3463671.6894554226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-1311002.1337918618</v>
      </c>
      <c r="R593" s="25">
        <f t="array" aca="1" ref="R593" ca="1">INDEX('Lorri 401b'!L:L,MATCH('Retirement Calculator'!A593,'Lorri 401b'!N:N,0),0)</f>
        <v>-2197277.6665025419</v>
      </c>
      <c r="S593" s="25">
        <f t="shared" ca="1" si="527"/>
        <v>-3508279.8002944039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-1324895.2542030225</v>
      </c>
      <c r="R594" s="25">
        <f t="array" aca="1" ref="R594" ca="1">INDEX('Lorri 401b'!L:L,MATCH('Retirement Calculator'!A594,'Lorri 401b'!N:N,0),0)</f>
        <v>-2228178.5240588589</v>
      </c>
      <c r="S594" s="25">
        <f t="shared" ca="1" si="527"/>
        <v>-3553073.7782618813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-1338846.2626158961</v>
      </c>
      <c r="R595" s="25">
        <f t="array" aca="1" ref="R595" ca="1">INDEX('Lorri 401b'!L:L,MATCH('Retirement Calculator'!A595,'Lorri 401b'!N:N,0),0)</f>
        <v>-2259208.1351883272</v>
      </c>
      <c r="S595" s="25">
        <f t="shared" ca="1" si="527"/>
        <v>-3598054.397804223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-1352855.4002304901</v>
      </c>
      <c r="R596" s="25">
        <f t="array" aca="1" ref="R596" ca="1">INDEX('Lorri 401b'!L:L,MATCH('Retirement Calculator'!A596,'Lorri 401b'!N:N,0),0)</f>
        <v>-2290367.0363641679</v>
      </c>
      <c r="S596" s="25">
        <f t="shared" ca="1" si="527"/>
        <v>-3643222.4365946581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-1366922.9092518117</v>
      </c>
      <c r="R597" s="25">
        <f t="array" aca="1" ref="R597" ca="1">INDEX('Lorri 401b'!L:L,MATCH('Retirement Calculator'!A597,'Lorri 401b'!N:N,0),0)</f>
        <v>-2321655.7662949082</v>
      </c>
      <c r="S597" s="25">
        <f t="shared" ca="1" si="527"/>
        <v>-3688578.6755467197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-1381049.0328940554</v>
      </c>
      <c r="R598" s="25">
        <f t="array" aca="1" ref="R598" ca="1">INDEX('Lorri 401b'!L:L,MATCH('Retirement Calculator'!A598,'Lorri 401b'!N:N,0),0)</f>
        <v>-2353074.8659336935</v>
      </c>
      <c r="S598" s="25">
        <f t="shared" ca="1" si="527"/>
        <v>-3734123.8988277488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-1395234.0153848084</v>
      </c>
      <c r="R599" s="25">
        <f t="array" aca="1" ref="R599" ca="1">INDEX('Lorri 401b'!L:L,MATCH('Retirement Calculator'!A599,'Lorri 401b'!N:N,0),0)</f>
        <v>-2384624.8784876401</v>
      </c>
      <c r="S599" s="25">
        <f t="shared" ca="1" si="527"/>
        <v>-3779858.8938724482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-1409478.1019692728</v>
      </c>
      <c r="R600" s="25">
        <f t="array" aca="1" ref="R600" ca="1">INDEX('Lorri 401b'!L:L,MATCH('Retirement Calculator'!A600,'Lorri 401b'!N:N,0),0)</f>
        <v>-2416306.3494272283</v>
      </c>
      <c r="S600" s="25">
        <f t="shared" ca="1" si="527"/>
        <v>-3825784.4513965012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-1423781.5389145059</v>
      </c>
      <c r="R601" s="25">
        <f t="array" aca="1" ref="R601" ca="1">INDEX('Lorri 401b'!L:L,MATCH('Retirement Calculator'!A601,'Lorri 401b'!N:N,0),0)</f>
        <v>-2448119.8264957312</v>
      </c>
      <c r="S601" s="25">
        <f t="shared" ca="1" si="527"/>
        <v>-3871901.3654102371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-1438144.5735136773</v>
      </c>
      <c r="R602" s="25">
        <f t="array" aca="1" ref="R602" ca="1">INDEX('Lorri 401b'!L:L,MATCH('Retirement Calculator'!A602,'Lorri 401b'!N:N,0),0)</f>
        <v>-2480065.8597186864</v>
      </c>
      <c r="S602" s="25">
        <f t="shared" ca="1" si="527"/>
        <v>-3918210.4332323638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-1452567.4540903454</v>
      </c>
      <c r="R603" s="25">
        <f t="array" aca="1" ref="R603" ca="1">INDEX('Lorri 401b'!L:L,MATCH('Retirement Calculator'!A603,'Lorri 401b'!N:N,0),0)</f>
        <v>-2512145.001413404</v>
      </c>
      <c r="S603" s="25">
        <f t="shared" ca="1" si="527"/>
        <v>-3964712.4555037497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-1467050.4300027497</v>
      </c>
      <c r="R604" s="25">
        <f t="array" aca="1" ref="R604" ca="1">INDEX('Lorri 401b'!L:L,MATCH('Retirement Calculator'!A604,'Lorri 401b'!N:N,0),0)</f>
        <v>-2544357.8061985159</v>
      </c>
      <c r="S604" s="25">
        <f t="shared" ca="1" si="527"/>
        <v>-4011408.2362012658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-1481593.7516481222</v>
      </c>
      <c r="R605" s="25">
        <f t="array" aca="1" ref="R605" ca="1">INDEX('Lorri 401b'!L:L,MATCH('Retirement Calculator'!A605,'Lorri 401b'!N:N,0),0)</f>
        <v>-2576704.8310035658</v>
      </c>
      <c r="S605" s="25">
        <f t="shared" ca="1" si="527"/>
        <v>-4058298.5826516878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-1496197.6704670172</v>
      </c>
      <c r="R606" s="25">
        <f t="array" aca="1" ref="R606" ca="1">INDEX('Lorri 401b'!L:L,MATCH('Retirement Calculator'!A606,'Lorri 401b'!N:N,0),0)</f>
        <v>-2609186.6350786369</v>
      </c>
      <c r="S606" s="25">
        <f t="shared" ca="1" si="527"/>
        <v>-4105384.3055456541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-1510862.4389476576</v>
      </c>
      <c r="R607" s="25">
        <f t="array" aca="1" ref="R607" ca="1">INDEX('Lorri 401b'!L:L,MATCH('Retirement Calculator'!A607,'Lorri 401b'!N:N,0),0)</f>
        <v>-2641803.7800040208</v>
      </c>
      <c r="S607" s="25">
        <f t="shared" ca="1" si="527"/>
        <v>-4152666.2189516784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-1525588.3106303005</v>
      </c>
      <c r="R608" s="25">
        <f t="array" aca="1" ref="R608" ca="1">INDEX('Lorri 401b'!L:L,MATCH('Retirement Calculator'!A608,'Lorri 401b'!N:N,0),0)</f>
        <v>-2674556.829699927</v>
      </c>
      <c r="S608" s="25">
        <f t="shared" ca="1" si="527"/>
        <v>-4200145.1403302271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-1540375.5401116211</v>
      </c>
      <c r="R609" s="25">
        <f t="array" aca="1" ref="R609" ca="1">INDEX('Lorri 401b'!L:L,MATCH('Retirement Calculator'!A609,'Lorri 401b'!N:N,0),0)</f>
        <v>-2707446.350436233</v>
      </c>
      <c r="S609" s="25">
        <f t="shared" ca="1" si="527"/>
        <v>-4247821.8905478539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-1555224.3830491139</v>
      </c>
      <c r="R610" s="25">
        <f t="array" aca="1" ref="R610" ca="1">INDEX('Lorri 401b'!L:L,MATCH('Retirement Calculator'!A610,'Lorri 401b'!N:N,0),0)</f>
        <v>-2740472.9108422734</v>
      </c>
      <c r="S610" s="25">
        <f t="shared" ca="1" si="527"/>
        <v>-4295697.2938913871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-1570135.0961655129</v>
      </c>
      <c r="R611" s="25">
        <f t="array" aca="1" ref="R611" ca="1">INDEX('Lorri 401b'!L:L,MATCH('Retirement Calculator'!A611,'Lorri 401b'!N:N,0),0)</f>
        <v>-2773637.0819166726</v>
      </c>
      <c r="S611" s="25">
        <f t="shared" ca="1" si="527"/>
        <v>-4343772.1780821858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-1585107.9372532303</v>
      </c>
      <c r="R612" s="25">
        <f t="array" aca="1" ref="R612" ca="1">INDEX('Lorri 401b'!L:L,MATCH('Retirement Calculator'!A612,'Lorri 401b'!N:N,0),0)</f>
        <v>-2806939.4370372151</v>
      </c>
      <c r="S612" s="25">
        <f t="shared" ca="1" si="527"/>
        <v>-4392047.3742904458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-1600143.165178813</v>
      </c>
      <c r="R613" s="25">
        <f t="array" aca="1" ref="R613" ca="1">INDEX('Lorri 401b'!L:L,MATCH('Retirement Calculator'!A613,'Lorri 401b'!N:N,0),0)</f>
        <v>-2840380.5519707599</v>
      </c>
      <c r="S613" s="25">
        <f t="shared" ca="1" si="527"/>
        <v>-4440523.7171495724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-1615241.0398874192</v>
      </c>
      <c r="R614" s="25">
        <f t="array" aca="1" ref="R614" ca="1">INDEX('Lorri 401b'!L:L,MATCH('Retirement Calculator'!A614,'Lorri 401b'!N:N,0),0)</f>
        <v>-2873961.0048831943</v>
      </c>
      <c r="S614" s="25">
        <f t="shared" ca="1" si="527"/>
        <v>-4489202.0447706133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-1630401.8224073113</v>
      </c>
      <c r="R615" s="25">
        <f t="array" aca="1" ref="R615" ca="1">INDEX('Lorri 401b'!L:L,MATCH('Retirement Calculator'!A615,'Lorri 401b'!N:N,0),0)</f>
        <v>-2907681.3763494305</v>
      </c>
      <c r="S615" s="25">
        <f t="shared" ca="1" si="527"/>
        <v>-4538083.1987567414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-1645625.7748543695</v>
      </c>
      <c r="R616" s="25">
        <f t="array" aca="1" ref="R616" ca="1">INDEX('Lorri 401b'!L:L,MATCH('Retirement Calculator'!A616,'Lorri 401b'!N:N,0),0)</f>
        <v>-2941542.2493634429</v>
      </c>
      <c r="S616" s="25">
        <f t="shared" ca="1" si="527"/>
        <v>-4587168.0242178123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-1660913.1604366237</v>
      </c>
      <c r="R617" s="25">
        <f t="array" aca="1" ref="R617" ca="1">INDEX('Lorri 401b'!L:L,MATCH('Retirement Calculator'!A617,'Lorri 401b'!N:N,0),0)</f>
        <v>-2975544.209348347</v>
      </c>
      <c r="S617" s="25">
        <f t="shared" ca="1" si="527"/>
        <v>-4636457.3697849708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-1676264.2434588042</v>
      </c>
      <c r="R618" s="25">
        <f t="array" aca="1" ref="R618" ca="1">INDEX('Lorri 401b'!L:L,MATCH('Retirement Calculator'!A618,'Lorri 401b'!N:N,0),0)</f>
        <v>-3009687.8441665214</v>
      </c>
      <c r="S618" s="25">
        <f t="shared" ca="1" si="527"/>
        <v>-4685952.0876253257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-1691679.2893269104</v>
      </c>
      <c r="R619" s="25">
        <f t="array" aca="1" ref="R619" ca="1">INDEX('Lorri 401b'!L:L,MATCH('Retirement Calculator'!A619,'Lorri 401b'!N:N,0),0)</f>
        <v>-3043973.7441297714</v>
      </c>
      <c r="S619" s="25">
        <f t="shared" ca="1" si="527"/>
        <v>-4735653.0334566813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-1707158.5645528003</v>
      </c>
      <c r="R620" s="25">
        <f t="array" aca="1" ref="R620" ca="1">INDEX('Lorri 401b'!L:L,MATCH('Retirement Calculator'!A620,'Lorri 401b'!N:N,0),0)</f>
        <v>-3078402.5020095352</v>
      </c>
      <c r="S620" s="25">
        <f t="shared" ca="1" si="527"/>
        <v>-4785561.0665623359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-1722702.336758798</v>
      </c>
      <c r="R621" s="25">
        <f t="array" aca="1" ref="R621" ca="1">INDEX('Lorri 401b'!L:L,MATCH('Retirement Calculator'!A621,'Lorri 401b'!N:N,0),0)</f>
        <v>-3112974.713047131</v>
      </c>
      <c r="S621" s="25">
        <f t="shared" ca="1" si="527"/>
        <v>-4835677.049805929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-1738310.8746823207</v>
      </c>
      <c r="R622" s="25">
        <f t="array" aca="1" ref="R622" ca="1">INDEX('Lorri 401b'!L:L,MATCH('Retirement Calculator'!A622,'Lorri 401b'!N:N,0),0)</f>
        <v>-3147690.9749640501</v>
      </c>
      <c r="S622" s="25">
        <f t="shared" ca="1" si="527"/>
        <v>-4886001.8496463709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-1753984.4481805249</v>
      </c>
      <c r="R623" s="25">
        <f t="array" aca="1" ref="R623" ca="1">INDEX('Lorri 401b'!L:L,MATCH('Retirement Calculator'!A623,'Lorri 401b'!N:N,0),0)</f>
        <v>-3182551.8879722897</v>
      </c>
      <c r="S623" s="25">
        <f t="shared" ca="1" si="527"/>
        <v>-4936536.3361528143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-1769723.3282349715</v>
      </c>
      <c r="R624" s="25">
        <f t="array" aca="1" ref="R624" ca="1">INDEX('Lorri 401b'!L:L,MATCH('Retirement Calculator'!A624,'Lorri 401b'!N:N,0),0)</f>
        <v>-3217558.0547847305</v>
      </c>
      <c r="S624" s="25">
        <f t="shared" ca="1" si="527"/>
        <v>-4987281.3830197025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-1785527.7869563117</v>
      </c>
      <c r="R625" s="25">
        <f t="array" aca="1" ref="R625" ca="1">INDEX('Lorri 401b'!L:L,MATCH('Retirement Calculator'!A625,'Lorri 401b'!N:N,0),0)</f>
        <v>-3252710.0806255564</v>
      </c>
      <c r="S625" s="25">
        <f t="shared" ca="1" si="527"/>
        <v>-5038237.8675818685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-1801398.0975889908</v>
      </c>
      <c r="R626" s="25">
        <f t="array" aca="1" ref="R626" ca="1">INDEX('Lorri 401b'!L:L,MATCH('Retirement Calculator'!A626,'Lorri 401b'!N:N,0),0)</f>
        <v>-3288008.5732407193</v>
      </c>
      <c r="S626" s="25">
        <f t="shared" ca="1" si="527"/>
        <v>-5089406.6708297096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-1817334.5345159727</v>
      </c>
      <c r="R627" s="25">
        <f t="array" aca="1" ref="R627" ca="1">INDEX('Lorri 401b'!L:L,MATCH('Retirement Calculator'!A627,'Lorri 401b'!N:N,0),0)</f>
        <v>-3323454.1429084451</v>
      </c>
      <c r="S627" s="25">
        <f t="shared" ca="1" si="527"/>
        <v>-5140788.6774244178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-1833337.3732634836</v>
      </c>
      <c r="R628" s="25">
        <f t="array" aca="1" ref="R628" ca="1">INDEX('Lorri 401b'!L:L,MATCH('Retirement Calculator'!A628,'Lorri 401b'!N:N,0),0)</f>
        <v>-3359047.4024497867</v>
      </c>
      <c r="S628" s="25">
        <f t="shared" ca="1" si="527"/>
        <v>-5192384.7757132705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-1849406.8905057758</v>
      </c>
      <c r="R629" s="25">
        <f t="array" aca="1" ref="R629" ca="1">INDEX('Lorri 401b'!L:L,MATCH('Retirement Calculator'!A629,'Lorri 401b'!N:N,0),0)</f>
        <v>-3394788.9672392169</v>
      </c>
      <c r="S629" s="25">
        <f t="shared" ca="1" si="527"/>
        <v>-5244195.8577449927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-1865543.364069911</v>
      </c>
      <c r="R630" s="25">
        <f t="array" aca="1" ref="R630" ca="1">INDEX('Lorri 401b'!L:L,MATCH('Retirement Calculator'!A630,'Lorri 401b'!N:N,0),0)</f>
        <v>-3430679.4552152697</v>
      </c>
      <c r="S630" s="25">
        <f t="shared" ca="1" si="527"/>
        <v>-5296222.8192851804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-1881747.0729405633</v>
      </c>
      <c r="R631" s="25">
        <f t="array" aca="1" ref="R631" ca="1">INDEX('Lorri 401b'!L:L,MATCH('Retirement Calculator'!A631,'Lorri 401b'!N:N,0),0)</f>
        <v>-3466719.4868912231</v>
      </c>
      <c r="S631" s="25">
        <f t="shared" ca="1" si="527"/>
        <v>-5348466.5598317869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-1898018.2972648435</v>
      </c>
      <c r="R632" s="25">
        <f t="array" aca="1" ref="R632" ca="1">INDEX('Lorri 401b'!L:L,MATCH('Retirement Calculator'!A632,'Lorri 401b'!N:N,0),0)</f>
        <v>-3502909.6853658264</v>
      </c>
      <c r="S632" s="25">
        <f t="shared" ca="1" si="527"/>
        <v>-5400927.9826306701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-1914357.3183571415</v>
      </c>
      <c r="R633" s="25">
        <f t="array" aca="1" ref="R633" ca="1">INDEX('Lorri 401b'!L:L,MATCH('Retirement Calculator'!A633,'Lorri 401b'!N:N,0),0)</f>
        <v>-3539250.6763340738</v>
      </c>
      <c r="S633" s="25">
        <f t="shared" ca="1" si="527"/>
        <v>-5453607.9946912155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-1930764.4187039908</v>
      </c>
      <c r="R634" s="25">
        <f t="array" aca="1" ref="R634" ca="1">INDEX('Lorri 401b'!L:L,MATCH('Retirement Calculator'!A634,'Lorri 401b'!N:N,0),0)</f>
        <v>-3575743.0880980222</v>
      </c>
      <c r="S634" s="25">
        <f t="shared" ca="1" si="527"/>
        <v>-5506507.5068020131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-1947239.8819689518</v>
      </c>
      <c r="R635" s="25">
        <f t="array" aca="1" ref="R635" ca="1">INDEX('Lorri 401b'!L:L,MATCH('Retirement Calculator'!A635,'Lorri 401b'!N:N,0),0)</f>
        <v>-3612387.5515776537</v>
      </c>
      <c r="S635" s="25">
        <f t="shared" ca="1" si="527"/>
        <v>-5559627.4335466055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-1963783.9929975169</v>
      </c>
      <c r="R636" s="25">
        <f t="array" aca="1" ref="R636" ca="1">INDEX('Lorri 401b'!L:L,MATCH('Retirement Calculator'!A636,'Lorri 401b'!N:N,0),0)</f>
        <v>-3649184.7003217838</v>
      </c>
      <c r="S636" s="25">
        <f t="shared" ca="1" si="527"/>
        <v>-5612968.6933193002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-1980397.0378220342</v>
      </c>
      <c r="R637" s="25">
        <f t="array" aca="1" ref="R637" ca="1">INDEX('Lorri 401b'!L:L,MATCH('Retirement Calculator'!A637,'Lorri 401b'!N:N,0),0)</f>
        <v>-3686135.1705190144</v>
      </c>
      <c r="S637" s="25">
        <f t="shared" ca="1" si="527"/>
        <v>-5666532.208341049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-1997079.3036666538</v>
      </c>
      <c r="R638" s="25">
        <f t="array" aca="1" ref="R638" ca="1">INDEX('Lorri 401b'!L:L,MATCH('Retirement Calculator'!A638,'Lorri 401b'!N:N,0),0)</f>
        <v>-3723239.6010087333</v>
      </c>
      <c r="S638" s="25">
        <f t="shared" ca="1" si="527"/>
        <v>-5720318.9046753868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-2013831.0789522927</v>
      </c>
      <c r="R639" s="25">
        <f t="array" aca="1" ref="R639" ca="1">INDEX('Lorri 401b'!L:L,MATCH('Retirement Calculator'!A639,'Lorri 401b'!N:N,0),0)</f>
        <v>-3760498.6332921591</v>
      </c>
      <c r="S639" s="25">
        <f t="shared" ca="1" si="527"/>
        <v>-5774329.712244452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-2030652.6533016216</v>
      </c>
      <c r="R640" s="25">
        <f t="array" aca="1" ref="R640" ca="1">INDEX('Lorri 401b'!L:L,MATCH('Retirement Calculator'!A640,'Lorri 401b'!N:N,0),0)</f>
        <v>-3797912.9115434326</v>
      </c>
      <c r="S640" s="25">
        <f t="shared" ca="1" si="527"/>
        <v>-5828565.5648450544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-2047544.3175440726</v>
      </c>
      <c r="R641" s="25">
        <f t="array" aca="1" ref="R641" ca="1">INDEX('Lorri 401b'!L:L,MATCH('Retirement Calculator'!A641,'Lorri 401b'!N:N,0),0)</f>
        <v>-3835483.082620753</v>
      </c>
      <c r="S641" s="25">
        <f t="shared" ca="1" si="527"/>
        <v>-5883027.4001648258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-2064506.3637208673</v>
      </c>
      <c r="R642" s="25">
        <f t="array" aca="1" ref="R642" ca="1">INDEX('Lorri 401b'!L:L,MATCH('Retirement Calculator'!A642,'Lorri 401b'!N:N,0),0)</f>
        <v>-3873209.7960775625</v>
      </c>
      <c r="S642" s="25">
        <f t="shared" ca="1" si="527"/>
        <v>-5937716.1597984303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-2081539.0850900654</v>
      </c>
      <c r="R643" s="25">
        <f t="array" aca="1" ref="R643" ca="1">INDEX('Lorri 401b'!L:L,MATCH('Retirement Calculator'!A643,'Lorri 401b'!N:N,0),0)</f>
        <v>-3911093.7041737754</v>
      </c>
      <c r="S643" s="25">
        <f t="shared" ca="1" si="527"/>
        <v>-5992632.7892638408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-2098642.7761316351</v>
      </c>
      <c r="R644" s="25">
        <f t="array" aca="1" ref="R644" ca="1">INDEX('Lorri 401b'!L:L,MATCH('Retirement Calculator'!A644,'Lorri 401b'!N:N,0),0)</f>
        <v>-3949135.4618870555</v>
      </c>
      <c r="S644" s="25">
        <f t="shared" ca="1" si="527"/>
        <v>-6047778.2380186906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-2115817.7325525447</v>
      </c>
      <c r="R645" s="25">
        <f t="array" aca="1" ref="R645" ca="1">INDEX('Lorri 401b'!L:L,MATCH('Retirement Calculator'!A645,'Lorri 401b'!N:N,0),0)</f>
        <v>-3987335.7269241414</v>
      </c>
      <c r="S645" s="25">
        <f t="shared" ca="1" si="527"/>
        <v>-6103153.4594766861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-2133064.2512918748</v>
      </c>
      <c r="R646" s="25">
        <f t="array" aca="1" ref="R646" ca="1">INDEX('Lorri 401b'!L:L,MATCH('Retirement Calculator'!A646,'Lorri 401b'!N:N,0),0)</f>
        <v>-4025695.1597322151</v>
      </c>
      <c r="S646" s="25">
        <f t="shared" ca="1" si="527"/>
        <v>-6158759.4110240899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-2150382.6305259522</v>
      </c>
      <c r="R647" s="25">
        <f t="array" aca="1" ref="R647" ca="1">INDEX('Lorri 401b'!L:L,MATCH('Retirement Calculator'!A647,'Lorri 401b'!N:N,0),0)</f>
        <v>-4064214.4235103223</v>
      </c>
      <c r="S647" s="25">
        <f t="shared" ca="1" si="527"/>
        <v>-6214597.0540362746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-2167773.1696735052</v>
      </c>
      <c r="R648" s="25">
        <f t="array" aca="1" ref="R648" ca="1">INDEX('Lorri 401b'!L:L,MATCH('Retirement Calculator'!A648,'Lorri 401b'!N:N,0),0)</f>
        <v>-4102894.1842208384</v>
      </c>
      <c r="S648" s="25">
        <f t="shared" ca="1" si="527"/>
        <v>-6270667.3538943436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-2185236.1694008396</v>
      </c>
      <c r="R649" s="25">
        <f t="array" aca="1" ref="R649" ca="1">INDEX('Lorri 401b'!L:L,MATCH('Retirement Calculator'!A649,'Lorri 401b'!N:N,0),0)</f>
        <v>-4141735.1106009814</v>
      </c>
      <c r="S649" s="25">
        <f t="shared" ca="1" si="527"/>
        <v>-6326971.280001821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-2202771.9316270379</v>
      </c>
      <c r="R650" s="25">
        <f t="array" aca="1" ref="R650" ca="1">INDEX('Lorri 401b'!L:L,MATCH('Retirement Calculator'!A650,'Lorri 401b'!N:N,0),0)</f>
        <v>-4180737.8741743751</v>
      </c>
      <c r="S650" s="25">
        <f t="shared" ca="1" si="527"/>
        <v>-6383509.805801413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-2220380.7595291785</v>
      </c>
      <c r="R651" s="25">
        <f t="array" aca="1" ref="R651" ca="1">INDEX('Lorri 401b'!L:L,MATCH('Retirement Calculator'!A651,'Lorri 401b'!N:N,0),0)</f>
        <v>-4219903.1492626574</v>
      </c>
      <c r="S651" s="25">
        <f t="shared" ca="1" si="527"/>
        <v>-6440283.9087918364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-2238062.957547578</v>
      </c>
      <c r="R652" s="25">
        <f t="array" aca="1" ref="R652" ca="1">INDEX('Lorri 401b'!L:L,MATCH('Retirement Calculator'!A652,'Lorri 401b'!N:N,0),0)</f>
        <v>-4259231.6129971407</v>
      </c>
      <c r="S652" s="25">
        <f t="shared" ca="1" si="527"/>
        <v>-6497294.5705447188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-2255818.8313910542</v>
      </c>
      <c r="R653" s="25">
        <f t="array" aca="1" ref="R653" ca="1">INDEX('Lorri 401b'!L:L,MATCH('Retirement Calculator'!A653,'Lorri 401b'!N:N,0),0)</f>
        <v>-4298723.9453305183</v>
      </c>
      <c r="S653" s="25">
        <f t="shared" ca="1" si="527"/>
        <v>-6554542.7767215725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-2273648.6880422118</v>
      </c>
      <c r="R654" s="25">
        <f t="array" aca="1" ref="R654" ca="1">INDEX('Lorri 401b'!L:L,MATCH('Retirement Calculator'!A654,'Lorri 401b'!N:N,0),0)</f>
        <v>-4338380.8290486177</v>
      </c>
      <c r="S654" s="25">
        <f t="shared" ca="1" si="527"/>
        <v>-6612029.5170908291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-2291552.835762749</v>
      </c>
      <c r="R655" s="25">
        <f t="array" aca="1" ref="R655" ca="1">INDEX('Lorri 401b'!L:L,MATCH('Retirement Calculator'!A655,'Lorri 401b'!N:N,0),0)</f>
        <v>-4378202.9497822095</v>
      </c>
      <c r="S655" s="25">
        <f t="shared" ca="1" si="527"/>
        <v>-6669755.785544958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-2309531.5840987884</v>
      </c>
      <c r="R656" s="25">
        <f t="array" aca="1" ref="R656" ca="1">INDEX('Lorri 401b'!L:L,MATCH('Retirement Calculator'!A656,'Lorri 401b'!N:N,0),0)</f>
        <v>-4418190.9960188577</v>
      </c>
      <c r="S656" s="25">
        <f t="shared" ca="1" si="527"/>
        <v>-6727722.5801176466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-2327585.2438862282</v>
      </c>
      <c r="R657" s="25">
        <f t="array" aca="1" ref="R657" ca="1">INDEX('Lorri 401b'!L:L,MATCH('Retirement Calculator'!A657,'Lorri 401b'!N:N,0),0)</f>
        <v>-4458345.6591148255</v>
      </c>
      <c r="S657" s="25">
        <f t="shared" ca="1" si="527"/>
        <v>-6785930.9030010533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-2345714.1272561154</v>
      </c>
      <c r="R658" s="25">
        <f t="array" aca="1" ref="R658" ca="1">INDEX('Lorri 401b'!L:L,MATCH('Retirement Calculator'!A658,'Lorri 401b'!N:N,0),0)</f>
        <v>-4498667.6333070267</v>
      </c>
      <c r="S658" s="25">
        <f t="shared" ca="1" si="527"/>
        <v>-6844381.7605631426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-2363918.5476400438</v>
      </c>
      <c r="R659" s="25">
        <f t="array" aca="1" ref="R659" ca="1">INDEX('Lorri 401b'!L:L,MATCH('Retirement Calculator'!A659,'Lorri 401b'!N:N,0),0)</f>
        <v>-4539157.6157250283</v>
      </c>
      <c r="S659" s="25">
        <f t="shared" ca="1" si="527"/>
        <v>-6903076.1633650716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-2382198.819775572</v>
      </c>
      <c r="R660" s="25">
        <f t="array" aca="1" ref="R660" ca="1">INDEX('Lorri 401b'!L:L,MATCH('Retirement Calculator'!A660,'Lorri 401b'!N:N,0),0)</f>
        <v>-4579816.3064031051</v>
      </c>
      <c r="S660" s="25">
        <f t="shared" ca="1" si="527"/>
        <v>-6962015.1261786772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-2400555.2597116651</v>
      </c>
      <c r="R661" s="25">
        <f t="array" aca="1" ref="R661" ca="1">INDEX('Lorri 401b'!L:L,MATCH('Retirement Calculator'!A661,'Lorri 401b'!N:N,0),0)</f>
        <v>-4620644.4082923401</v>
      </c>
      <c r="S661" s="25">
        <f t="shared" ca="1" si="527"/>
        <v>-7021199.6680040052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-2418988.1848141584</v>
      </c>
      <c r="R662" s="25">
        <f t="array" aca="1" ref="R662" ca="1">INDEX('Lorri 401b'!L:L,MATCH('Retirement Calculator'!A662,'Lorri 401b'!N:N,0),0)</f>
        <v>-4661642.627272781</v>
      </c>
      <c r="S662" s="25">
        <f t="shared" ca="1" si="527"/>
        <v>-7080630.8120869398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-2437497.9137712452</v>
      </c>
      <c r="R663" s="25">
        <f t="array" aca="1" ref="R663" ca="1">INDEX('Lorri 401b'!L:L,MATCH('Retirement Calculator'!A663,'Lorri 401b'!N:N,0),0)</f>
        <v>-4702811.6721656397</v>
      </c>
      <c r="S663" s="25">
        <f t="shared" ca="1" si="527"/>
        <v>-7140309.5859368853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-2456084.7665989865</v>
      </c>
      <c r="R664" s="25">
        <f t="array" aca="1" ref="R664" ca="1">INDEX('Lorri 401b'!L:L,MATCH('Retirement Calculator'!A664,'Lorri 401b'!N:N,0),0)</f>
        <v>-4744152.2547455523</v>
      </c>
      <c r="S664" s="25">
        <f t="shared" ca="1" si="527"/>
        <v>-7200237.0213445388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-2474749.0646468434</v>
      </c>
      <c r="R665" s="25">
        <f t="array" aca="1" ref="R665" ca="1">INDEX('Lorri 401b'!L:L,MATCH('Retirement Calculator'!A665,'Lorri 401b'!N:N,0),0)</f>
        <v>-4785665.0897528809</v>
      </c>
      <c r="S665" s="25">
        <f t="shared" ca="1" si="527"/>
        <v>-7260414.1543997247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-2493491.1306032334</v>
      </c>
      <c r="R666" s="25">
        <f t="array" aca="1" ref="R666" ca="1">INDEX('Lorri 401b'!L:L,MATCH('Retirement Calculator'!A666,'Lorri 401b'!N:N,0),0)</f>
        <v>-4827350.8949060738</v>
      </c>
      <c r="S666" s="25">
        <f t="shared" ca="1" si="527"/>
        <v>-7320842.0255093072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-2512311.2885011081</v>
      </c>
      <c r="R667" s="25">
        <f t="array" aca="1" ref="R667" ca="1">INDEX('Lorri 401b'!L:L,MATCH('Retirement Calculator'!A667,'Lorri 401b'!N:N,0),0)</f>
        <v>-4869210.3909140714</v>
      </c>
      <c r="S667" s="25">
        <f t="shared" ca="1" si="527"/>
        <v>-7381521.6794151794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-2531209.8637235574</v>
      </c>
      <c r="R668" s="25">
        <f t="array" aca="1" ref="R668" ca="1">INDEX('Lorri 401b'!L:L,MATCH('Retirement Calculator'!A668,'Lorri 401b'!N:N,0),0)</f>
        <v>-4911244.3014887692</v>
      </c>
      <c r="S668" s="25">
        <f t="shared" ca="1" si="527"/>
        <v>-7442454.1652123267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-2550187.1830094336</v>
      </c>
      <c r="R669" s="25">
        <f t="array" aca="1" ref="R669" ca="1">INDEX('Lorri 401b'!L:L,MATCH('Retirement Calculator'!A669,'Lorri 401b'!N:N,0),0)</f>
        <v>-4953453.3533575283</v>
      </c>
      <c r="S669" s="25">
        <f t="shared" ca="1" si="527"/>
        <v>-7503640.5363669619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-2569243.574459001</v>
      </c>
      <c r="R670" s="25">
        <f t="array" aca="1" ref="R670" ca="1">INDEX('Lorri 401b'!L:L,MATCH('Retirement Calculator'!A670,'Lorri 401b'!N:N,0),0)</f>
        <v>-4995838.2762757409</v>
      </c>
      <c r="S670" s="25">
        <f t="shared" ca="1" si="527"/>
        <v>-7565081.8507347424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-2588379.3675396079</v>
      </c>
      <c r="R671" s="25">
        <f t="array" aca="1" ref="R671" ca="1">INDEX('Lorri 401b'!L:L,MATCH('Retirement Calculator'!A671,'Lorri 401b'!N:N,0),0)</f>
        <v>-5038399.8030394455</v>
      </c>
      <c r="S671" s="25">
        <f t="shared" ca="1" si="527"/>
        <v>-7626779.1705790535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-2607594.8930913843</v>
      </c>
      <c r="R672" s="25">
        <f t="array" aca="1" ref="R672" ca="1">INDEX('Lorri 401b'!L:L,MATCH('Retirement Calculator'!A672,'Lorri 401b'!N:N,0),0)</f>
        <v>-5081138.6694979994</v>
      </c>
      <c r="S672" s="25">
        <f t="shared" ca="1" si="527"/>
        <v>-7688733.5625893837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-2626890.4833329599</v>
      </c>
      <c r="R673" s="25">
        <f t="array" aca="1" ref="R673" ca="1">INDEX('Lorri 401b'!L:L,MATCH('Retirement Calculator'!A673,'Lorri 401b'!N:N,0),0)</f>
        <v>-5124055.6145667965</v>
      </c>
      <c r="S673" s="25">
        <f t="shared" ca="1" si="527"/>
        <v>-7750946.0978997564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-2646266.4718672084</v>
      </c>
      <c r="R674" s="25">
        <f t="array" aca="1" ref="R674" ca="1">INDEX('Lorri 401b'!L:L,MATCH('Retirement Calculator'!A674,'Lorri 401b'!N:N,0),0)</f>
        <v>-5167151.3802400474</v>
      </c>
      <c r="S674" s="25">
        <f t="shared" ca="1" si="527"/>
        <v>-7813417.8521072557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-2665723.1936870166</v>
      </c>
      <c r="R675" s="25">
        <f t="array" aca="1" ref="R675" ca="1">INDEX('Lorri 401b'!L:L,MATCH('Retirement Calculator'!A675,'Lorri 401b'!N:N,0),0)</f>
        <v>-5210426.7116036033</v>
      </c>
      <c r="S675" s="25">
        <f t="shared" ca="1" si="527"/>
        <v>-7876149.9052906204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-2685260.9851810737</v>
      </c>
      <c r="R676" s="25">
        <f t="array" aca="1" ref="R676" ca="1">INDEX('Lorri 401b'!L:L,MATCH('Retirement Calculator'!A676,'Lorri 401b'!N:N,0),0)</f>
        <v>-5253882.3568478404</v>
      </c>
      <c r="S676" s="25">
        <f t="shared" ca="1" si="527"/>
        <v>-7939143.342028914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-2704880.1841396894</v>
      </c>
      <c r="R677" s="25">
        <f t="array" aca="1" ref="R677" ca="1">INDEX('Lorri 401b'!L:L,MATCH('Retirement Calculator'!A677,'Lorri 401b'!N:N,0),0)</f>
        <v>-5297519.0672805952</v>
      </c>
      <c r="S677" s="25">
        <f t="shared" ca="1" si="527"/>
        <v>-8002399.2514202846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-2724581.1297606328</v>
      </c>
      <c r="R678" s="25">
        <f t="array" aca="1" ref="R678" ca="1">INDEX('Lorri 401b'!L:L,MATCH('Retirement Calculator'!A678,'Lorri 401b'!N:N,0),0)</f>
        <v>-5341337.5973401535</v>
      </c>
      <c r="S678" s="25">
        <f t="shared" ca="1" si="527"/>
        <v>-8065918.7271007858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-2744364.1626549968</v>
      </c>
      <c r="R679" s="25">
        <f t="array" aca="1" ref="R679" ca="1">INDEX('Lorri 401b'!L:L,MATCH('Retirement Calculator'!A679,'Lorri 401b'!N:N,0),0)</f>
        <v>-5385338.7046082933</v>
      </c>
      <c r="S679" s="25">
        <f t="shared" ca="1" si="527"/>
        <v>-8129702.8672632901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-2764229.6248530871</v>
      </c>
      <c r="R680" s="25">
        <f t="array" aca="1" ref="R680" ca="1">INDEX('Lorri 401b'!L:L,MATCH('Retirement Calculator'!A680,'Lorri 401b'!N:N,0),0)</f>
        <v>-5429523.1498233834</v>
      </c>
      <c r="S680" s="25">
        <f t="shared" ca="1" si="527"/>
        <v>-8193752.7746764701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-2784177.8598103365</v>
      </c>
      <c r="R681" s="25">
        <f t="array" aca="1" ref="R681" ca="1">INDEX('Lorri 401b'!L:L,MATCH('Retirement Calculator'!A681,'Lorri 401b'!N:N,0),0)</f>
        <v>-5473891.6968935365</v>
      </c>
      <c r="S681" s="25">
        <f t="shared" ca="1" si="527"/>
        <v>-8258069.556703873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-2804209.2124132407</v>
      </c>
      <c r="R682" s="25">
        <f t="array" aca="1" ref="R682" ca="1">INDEX('Lorri 401b'!L:L,MATCH('Retirement Calculator'!A682,'Lorri 401b'!N:N,0),0)</f>
        <v>-5518445.1129098153</v>
      </c>
      <c r="S682" s="25">
        <f t="shared" ca="1" si="527"/>
        <v>-8322654.3253230564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-2824324.0289853239</v>
      </c>
      <c r="R683" s="25">
        <f t="array" aca="1" ref="R683" ca="1">INDEX('Lorri 401b'!L:L,MATCH('Retirement Calculator'!A683,'Lorri 401b'!N:N,0),0)</f>
        <v>-5563184.1681594951</v>
      </c>
      <c r="S683" s="25">
        <f t="shared" ca="1" si="527"/>
        <v>-8387508.1971448194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-2844522.6572931241</v>
      </c>
      <c r="R684" s="25">
        <f t="array" aca="1" ref="R684" ca="1">INDEX('Lorri 401b'!L:L,MATCH('Retirement Calculator'!A684,'Lorri 401b'!N:N,0),0)</f>
        <v>-5608109.6361393817</v>
      </c>
      <c r="S684" s="25">
        <f t="shared" ca="1" si="527"/>
        <v>-8452632.2934325058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-2864805.4465522068</v>
      </c>
      <c r="R685" s="25">
        <f t="array" aca="1" ref="R685" ca="1">INDEX('Lorri 401b'!L:L,MATCH('Retirement Calculator'!A685,'Lorri 401b'!N:N,0),0)</f>
        <v>-5653222.2935691848</v>
      </c>
      <c r="S685" s="25">
        <f t="shared" ca="1" si="527"/>
        <v>-8518027.7401213907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-2885172.7474332023</v>
      </c>
      <c r="R686" s="25">
        <f t="array" aca="1" ref="R686" ca="1">INDEX('Lorri 401b'!L:L,MATCH('Retirement Calculator'!A686,'Lorri 401b'!N:N,0),0)</f>
        <v>-5698522.9204049455</v>
      </c>
      <c r="S686" s="25">
        <f t="shared" ca="1" si="527"/>
        <v>-8583695.6678381488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-2905624.9120678687</v>
      </c>
      <c r="R687" s="25">
        <f t="array" aca="1" ref="R687" ca="1">INDEX('Lorri 401b'!L:L,MATCH('Retirement Calculator'!A687,'Lorri 401b'!N:N,0),0)</f>
        <v>-5744012.2998525221</v>
      </c>
      <c r="S687" s="25">
        <f t="shared" ca="1" si="527"/>
        <v>-8649637.2119203918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-2926162.2940551797</v>
      </c>
      <c r="R688" s="25">
        <f t="array" aca="1" ref="R688" ca="1">INDEX('Lorri 401b'!L:L,MATCH('Retirement Calculator'!A688,'Lorri 401b'!N:N,0),0)</f>
        <v>-5789691.2183811301</v>
      </c>
      <c r="S688" s="25">
        <f t="shared" ca="1" si="527"/>
        <v>-8715853.5124363098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-2946785.2484674375</v>
      </c>
      <c r="R689" s="25">
        <f t="array" aca="1" ref="R689" ca="1">INDEX('Lorri 401b'!L:L,MATCH('Retirement Calculator'!A689,'Lorri 401b'!N:N,0),0)</f>
        <v>-5835560.4657369405</v>
      </c>
      <c r="S689" s="25">
        <f t="shared" ca="1" si="527"/>
        <v>-8782345.7142043784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-2967494.1318564131</v>
      </c>
      <c r="R690" s="25">
        <f t="array" aca="1" ref="R690" ca="1">INDEX('Lorri 401b'!L:L,MATCH('Retirement Calculator'!A690,'Lorri 401b'!N:N,0),0)</f>
        <v>-5881620.8349567335</v>
      </c>
      <c r="S690" s="25">
        <f t="shared" ca="1" si="527"/>
        <v>-8849114.9668131471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-2988289.3022595095</v>
      </c>
      <c r="R691" s="25">
        <f t="array" aca="1" ref="R691" ca="1">INDEX('Lorri 401b'!L:L,MATCH('Retirement Calculator'!A691,'Lorri 401b'!N:N,0),0)</f>
        <v>-5927873.1223816089</v>
      </c>
      <c r="S691" s="25">
        <f t="shared" ca="1" si="527"/>
        <v>-8916162.4246411175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-3009171.1192059522</v>
      </c>
      <c r="R692" s="25">
        <f t="array" aca="1" ref="R692" ca="1">INDEX('Lorri 401b'!L:L,MATCH('Retirement Calculator'!A692,'Lorri 401b'!N:N,0),0)</f>
        <v>-5974318.1276707547</v>
      </c>
      <c r="S692" s="25">
        <f t="shared" ca="1" si="527"/>
        <v>-8983489.2468767073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-3030139.9437230048</v>
      </c>
      <c r="R693" s="25">
        <f t="array" aca="1" ref="R693" ca="1">INDEX('Lorri 401b'!L:L,MATCH('Retirement Calculator'!A693,'Lorri 401b'!N:N,0),0)</f>
        <v>-6020956.6538152723</v>
      </c>
      <c r="S693" s="25">
        <f t="shared" ca="1" si="527"/>
        <v>-9051096.5975382775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-3051196.138342212</v>
      </c>
      <c r="R694" s="25">
        <f t="array" aca="1" ref="R694" ca="1">INDEX('Lorri 401b'!L:L,MATCH('Retirement Calculator'!A694,'Lorri 401b'!N:N,0),0)</f>
        <v>-6067789.5071520582</v>
      </c>
      <c r="S694" s="25">
        <f t="shared" ca="1" si="527"/>
        <v>-9118985.6454942711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-3072340.0671056658</v>
      </c>
      <c r="R695" s="25">
        <f t="array" aca="1" ref="R695" ca="1">INDEX('Lorri 401b'!L:L,MATCH('Retirement Calculator'!A695,'Lorri 401b'!N:N,0),0)</f>
        <v>-6114817.4973777477</v>
      </c>
      <c r="S695" s="25">
        <f t="shared" ca="1" si="527"/>
        <v>-9187157.5644834135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-3093572.0955723007</v>
      </c>
      <c r="R696" s="25">
        <f t="array" aca="1" ref="R696" ca="1">INDEX('Lorri 401b'!L:L,MATCH('Retirement Calculator'!A696,'Lorri 401b'!N:N,0),0)</f>
        <v>-6162041.4375627106</v>
      </c>
      <c r="S696" s="25">
        <f t="shared" ca="1" si="527"/>
        <v>-9255613.5331350118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-3114892.5908242133</v>
      </c>
      <c r="R697" s="25">
        <f t="array" aca="1" ref="R697" ca="1">INDEX('Lorri 401b'!L:L,MATCH('Retirement Calculator'!A697,'Lorri 401b'!N:N,0),0)</f>
        <v>-6209462.1441651108</v>
      </c>
      <c r="S697" s="25">
        <f t="shared" ca="1" si="527"/>
        <v>-9324354.7349893246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-3136301.921473009</v>
      </c>
      <c r="R698" s="25">
        <f t="array" aca="1" ref="R698" ca="1">INDEX('Lorri 401b'!L:L,MATCH('Retirement Calculator'!A698,'Lorri 401b'!N:N,0),0)</f>
        <v>-6257080.437045021</v>
      </c>
      <c r="S698" s="25">
        <f t="shared" ca="1" si="527"/>
        <v>-9393382.3585180305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-3157800.4576661745</v>
      </c>
      <c r="R699" s="25">
        <f t="array" aca="1" ref="R699" ca="1">INDEX('Lorri 401b'!L:L,MATCH('Retirement Calculator'!A699,'Lorri 401b'!N:N,0),0)</f>
        <v>-6304897.1394785978</v>
      </c>
      <c r="S699" s="25">
        <f t="shared" ca="1" si="527"/>
        <v>-9462697.5971447714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-3179388.5710934782</v>
      </c>
      <c r="R700" s="25">
        <f t="array" aca="1" ref="R700" ca="1">INDEX('Lorri 401b'!L:L,MATCH('Retirement Calculator'!A700,'Lorri 401b'!N:N,0),0)</f>
        <v>-6352913.078172314</v>
      </c>
      <c r="S700" s="25">
        <f t="shared" ca="1" si="527"/>
        <v>-9532301.6492657922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-3201066.6349933958</v>
      </c>
      <c r="R701" s="25">
        <f t="array" aca="1" ref="R701" ca="1">INDEX('Lorri 401b'!L:L,MATCH('Retirement Calculator'!A701,'Lorri 401b'!N:N,0),0)</f>
        <v>-6401129.0832772544</v>
      </c>
      <c r="S701" s="25">
        <f t="shared" ca="1" si="527"/>
        <v>-9602195.7182706501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-3222835.0241595628</v>
      </c>
      <c r="R702" s="25">
        <f t="array" aca="1" ref="R702" ca="1">INDEX('Lorri 401b'!L:L,MATCH('Retirement Calculator'!A702,'Lorri 401b'!N:N,0),0)</f>
        <v>-6449545.9884034656</v>
      </c>
      <c r="S702" s="25">
        <f t="shared" ca="1" si="527"/>
        <v>-9672381.0125630274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-3244694.1149472557</v>
      </c>
      <c r="R703" s="25">
        <f t="array" aca="1" ref="R703" ca="1">INDEX('Lorri 401b'!L:L,MATCH('Retirement Calculator'!A703,'Lorri 401b'!N:N,0),0)</f>
        <v>-6498164.6306343693</v>
      </c>
      <c r="S703" s="25">
        <f t="shared" ca="1" si="527"/>
        <v>-9742858.745581625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-3266644.285279897</v>
      </c>
      <c r="R704" s="25">
        <f t="array" aca="1" ref="R704" ca="1">INDEX('Lorri 401b'!L:L,MATCH('Retirement Calculator'!A704,'Lorri 401b'!N:N,0),0)</f>
        <v>-6546985.8505412349</v>
      </c>
      <c r="S704" s="25">
        <f t="shared" ca="1" si="527"/>
        <v>-9813630.135821132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-3288685.9146555914</v>
      </c>
      <c r="R705" s="25">
        <f t="array" aca="1" ref="R705" ca="1">INDEX('Lorri 401b'!L:L,MATCH('Retirement Calculator'!A705,'Lorri 401b'!N:N,0),0)</f>
        <v>-6596010.4921977129</v>
      </c>
      <c r="S705" s="25">
        <f t="shared" ca="1" si="527"/>
        <v>-9884696.4068533033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-3310819.3841536841</v>
      </c>
      <c r="R706" s="25">
        <f t="array" aca="1" ref="R706" ca="1">INDEX('Lorri 401b'!L:L,MATCH('Retirement Calculator'!A706,'Lorri 401b'!N:N,0),0)</f>
        <v>-6645239.4031944256</v>
      </c>
      <c r="S706" s="25">
        <f t="shared" ca="1" si="527"/>
        <v>-9956058.7873481102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-3333045.0764413523</v>
      </c>
      <c r="R707" s="25">
        <f t="array" aca="1" ref="R707" ca="1">INDEX('Lorri 401b'!L:L,MATCH('Retirement Calculator'!A707,'Lorri 401b'!N:N,0),0)</f>
        <v>-6694673.4346536249</v>
      </c>
      <c r="S707" s="25">
        <f t="shared" ca="1" si="527"/>
        <v>-10027718.511094976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-3355363.3757802192</v>
      </c>
      <c r="R708" s="25">
        <f t="array" aca="1" ref="R708" ca="1">INDEX('Lorri 401b'!L:L,MATCH('Retirement Calculator'!A708,'Lorri 401b'!N:N,0),0)</f>
        <v>-6744313.4412439037</v>
      </c>
      <c r="S708" s="25">
        <f t="shared" ca="1" si="527"/>
        <v>-10099676.817024123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-3377774.6680329982</v>
      </c>
      <c r="R709" s="25">
        <f t="array" aca="1" ref="R709" ca="1">INDEX('Lorri 401b'!L:L,MATCH('Retirement Calculator'!A709,'Lorri 401b'!N:N,0),0)</f>
        <v>-6794160.2811949756</v>
      </c>
      <c r="S709" s="25">
        <f t="shared" ca="1" si="527"/>
        <v>-10171934.949227974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-3400279.3406701637</v>
      </c>
      <c r="R710" s="25">
        <f t="array" aca="1" ref="R710" ca="1">INDEX('Lorri 401b'!L:L,MATCH('Retirement Calculator'!A710,'Lorri 401b'!N:N,0),0)</f>
        <v>-6844214.8163125105</v>
      </c>
      <c r="S710" s="25">
        <f t="shared" ca="1" si="527"/>
        <v>-10244494.156982675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-3422877.782776651</v>
      </c>
      <c r="R711" s="25">
        <f t="array" aca="1" ref="R711" ca="1">INDEX('Lorri 401b'!L:L,MATCH('Retirement Calculator'!A711,'Lorri 401b'!N:N,0),0)</f>
        <v>-6894477.9119930351</v>
      </c>
      <c r="S711" s="25">
        <f t="shared" ca="1" si="527"/>
        <v>-10317355.694769686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-3445570.3850585818</v>
      </c>
      <c r="R712" s="25">
        <f t="array" aca="1" ref="R712" ca="1">INDEX('Lorri 401b'!L:L,MATCH('Retirement Calculator'!A712,'Lorri 401b'!N:N,0),0)</f>
        <v>-6944950.4372388953</v>
      </c>
      <c r="S712" s="25">
        <f t="shared" ca="1" si="527"/>
        <v>-10390520.822297476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-3468357.5398500208</v>
      </c>
      <c r="R713" s="25">
        <f t="array" aca="1" ref="R713" ca="1">INDEX('Lorri 401b'!L:L,MATCH('Retirement Calculator'!A713,'Lorri 401b'!N:N,0),0)</f>
        <v>-6995633.2646732796</v>
      </c>
      <c r="S713" s="25">
        <f t="shared" ca="1" si="527"/>
        <v>-10463990.8045233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-3491239.6411197572</v>
      </c>
      <c r="R714" s="25">
        <f t="array" aca="1" ref="R714" ca="1">INDEX('Lorri 401b'!L:L,MATCH('Retirement Calculator'!A714,'Lorri 401b'!N:N,0),0)</f>
        <v>-7046527.2705553072</v>
      </c>
      <c r="S714" s="25">
        <f t="shared" ca="1" si="527"/>
        <v>-10537766.911675064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-3514217.0844781175</v>
      </c>
      <c r="R715" s="25">
        <f t="array" aca="1" ref="R715" ca="1">INDEX('Lorri 401b'!L:L,MATCH('Retirement Calculator'!A715,'Lorri 401b'!N:N,0),0)</f>
        <v>-7097633.334795177</v>
      </c>
      <c r="S715" s="25">
        <f t="shared" ca="1" si="527"/>
        <v>-10611850.419273295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-3537290.2671838044</v>
      </c>
      <c r="R716" s="25">
        <f t="array" aca="1" ref="R716" ca="1">INDEX('Lorri 401b'!L:L,MATCH('Retirement Calculator'!A716,'Lorri 401b'!N:N,0),0)</f>
        <v>-7148952.3409693791</v>
      </c>
      <c r="S716" s="25">
        <f t="shared" ca="1" si="527"/>
        <v>-10686242.608153183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-3560459.5881507648</v>
      </c>
      <c r="R717" s="25">
        <f t="array" aca="1" ref="R717" ca="1">INDEX('Lorri 401b'!L:L,MATCH('Retirement Calculator'!A717,'Lorri 401b'!N:N,0),0)</f>
        <v>-7200485.1763359737</v>
      </c>
      <c r="S717" s="25">
        <f t="shared" ca="1" si="527"/>
        <v>-10760944.764486738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-3583725.4479550878</v>
      </c>
      <c r="R718" s="25">
        <f t="array" aca="1" ref="R718" ca="1">INDEX('Lorri 401b'!L:L,MATCH('Retirement Calculator'!A718,'Lorri 401b'!N:N,0),0)</f>
        <v>-7252232.7318499293</v>
      </c>
      <c r="S718" s="25">
        <f t="shared" ca="1" si="527"/>
        <v>-10835958.179805018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-3607088.2488419288</v>
      </c>
      <c r="R719" s="25">
        <f t="array" aca="1" ref="R719" ca="1">INDEX('Lorri 401b'!L:L,MATCH('Retirement Calculator'!A719,'Lorri 401b'!N:N,0),0)</f>
        <v>-7304195.9021785269</v>
      </c>
      <c r="S719" s="25">
        <f t="shared" ca="1" si="527"/>
        <v>-10911284.151020456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-3630548.394732465</v>
      </c>
      <c r="R720" s="25">
        <f t="array" aca="1" ref="R720" ca="1">INDEX('Lorri 401b'!L:L,MATCH('Retirement Calculator'!A720,'Lorri 401b'!N:N,0),0)</f>
        <v>-7356375.5857168268</v>
      </c>
      <c r="S720" s="25">
        <f t="shared" ca="1" si="527"/>
        <v>-10986923.980449293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-3654106.2912308783</v>
      </c>
      <c r="R721" s="25">
        <f t="array" aca="1" ref="R721" ca="1">INDEX('Lorri 401b'!L:L,MATCH('Retirement Calculator'!A721,'Lorri 401b'!N:N,0),0)</f>
        <v>-7408772.6846032031</v>
      </c>
      <c r="S721" s="25">
        <f t="shared" ca="1" si="527"/>
        <v>-11062878.975834081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-3677762.3456313685</v>
      </c>
      <c r="R722" s="25">
        <f t="array" aca="1" ref="R722" ca="1">INDEX('Lorri 401b'!L:L,MATCH('Retirement Calculator'!A722,'Lorri 401b'!N:N,0),0)</f>
        <v>-7461388.1047349386</v>
      </c>
      <c r="S722" s="25">
        <f t="shared" ca="1" si="527"/>
        <v>-11139150.450366307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-3701516.966925194</v>
      </c>
      <c r="R723" s="25">
        <f t="array" aca="1" ref="R723" ca="1">INDEX('Lorri 401b'!L:L,MATCH('Retirement Calculator'!A723,'Lorri 401b'!N:N,0),0)</f>
        <v>-7514222.7557838904</v>
      </c>
      <c r="S723" s="25">
        <f t="shared" ca="1" si="527"/>
        <v>-11215739.722709084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-3725370.5658077435</v>
      </c>
      <c r="R724" s="25">
        <f t="array" aca="1" ref="R724" ca="1">INDEX('Lorri 401b'!L:L,MATCH('Retirement Calculator'!A724,'Lorri 401b'!N:N,0),0)</f>
        <v>-7567277.5512122121</v>
      </c>
      <c r="S724" s="25">
        <f t="shared" ca="1" si="527"/>
        <v>-11292648.117019955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-3749323.5546856369</v>
      </c>
      <c r="R725" s="25">
        <f t="array" aca="1" ref="R725" ca="1">INDEX('Lorri 401b'!L:L,MATCH('Retirement Calculator'!A725,'Lorri 401b'!N:N,0),0)</f>
        <v>-7620553.408288152</v>
      </c>
      <c r="S725" s="25">
        <f t="shared" ca="1" si="527"/>
        <v>-11369876.962973788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-3773376.3476838549</v>
      </c>
      <c r="R726" s="25">
        <f t="array" aca="1" ref="R726" ca="1">INDEX('Lorri 401b'!L:L,MATCH('Retirement Calculator'!A726,'Lorri 401b'!N:N,0),0)</f>
        <v>-7674051.2481019087</v>
      </c>
      <c r="S726" s="25">
        <f t="shared" ca="1" si="527"/>
        <v>-11447427.595785763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-3797529.3606528989</v>
      </c>
      <c r="R727" s="25">
        <f t="array" aca="1" ref="R727" ca="1">INDEX('Lorri 401b'!L:L,MATCH('Retirement Calculator'!A727,'Lorri 401b'!N:N,0),0)</f>
        <v>-7727771.9955815561</v>
      </c>
      <c r="S727" s="25">
        <f t="shared" ca="1" si="527"/>
        <v>-11525301.356234455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-3821783.0111759808</v>
      </c>
      <c r="R728" s="25">
        <f t="array" aca="1" ref="R728" ca="1">INDEX('Lorri 401b'!L:L,MATCH('Retirement Calculator'!A728,'Lorri 401b'!N:N,0),0)</f>
        <v>-7781716.5795090348</v>
      </c>
      <c r="S728" s="25">
        <f t="shared" ca="1" si="527"/>
        <v>-11603499.590685016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-3846137.7185762422</v>
      </c>
      <c r="R729" s="25">
        <f t="array" aca="1" ref="R729" ca="1">INDEX('Lorri 401b'!L:L,MATCH('Retirement Calculator'!A729,'Lorri 401b'!N:N,0),0)</f>
        <v>-7835885.9325362118</v>
      </c>
      <c r="S729" s="25">
        <f t="shared" ca="1" si="527"/>
        <v>-11682023.651112454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-3870593.9039240046</v>
      </c>
      <c r="R730" s="25">
        <f t="array" aca="1" ref="R730" ca="1">INDEX('Lorri 401b'!L:L,MATCH('Retirement Calculator'!A730,'Lorri 401b'!N:N,0),0)</f>
        <v>-7890280.9912010022</v>
      </c>
      <c r="S730" s="25">
        <f t="shared" ca="1" si="527"/>
        <v>-11760874.895125007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-3895151.9900440495</v>
      </c>
      <c r="R731" s="25">
        <f t="array" aca="1" ref="R731" ca="1">INDEX('Lorri 401b'!L:L,MATCH('Retirement Calculator'!A731,'Lorri 401b'!N:N,0),0)</f>
        <v>-7944902.6959435623</v>
      </c>
      <c r="S731" s="25">
        <f t="shared" ca="1" si="527"/>
        <v>-11840054.685987612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-3919812.4015229275</v>
      </c>
      <c r="R732" s="25">
        <f t="array" aca="1" ref="R732" ca="1">INDEX('Lorri 401b'!L:L,MATCH('Retirement Calculator'!A732,'Lorri 401b'!N:N,0),0)</f>
        <v>-7999751.9911225494</v>
      </c>
      <c r="S732" s="25">
        <f t="shared" ca="1" si="527"/>
        <v>-11919564.392645476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-3944575.5647163009</v>
      </c>
      <c r="R733" s="25">
        <f t="array" aca="1" ref="R733" ca="1">INDEX('Lorri 401b'!L:L,MATCH('Retirement Calculator'!A733,'Lorri 401b'!N:N,0),0)</f>
        <v>-8054829.8250314491</v>
      </c>
      <c r="S733" s="25">
        <f t="shared" ca="1" si="527"/>
        <v>-11999405.38974775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-3969441.9077563137</v>
      </c>
      <c r="R734" s="25">
        <f t="array" aca="1" ref="R734" ca="1">INDEX('Lorri 401b'!L:L,MATCH('Retirement Calculator'!A734,'Lorri 401b'!N:N,0),0)</f>
        <v>-8110137.1499149697</v>
      </c>
      <c r="S734" s="25">
        <f t="shared" ca="1" si="527"/>
        <v>-12079579.057671282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-3994411.8605589932</v>
      </c>
      <c r="R735" s="25">
        <f t="array" aca="1" ref="R735" ca="1">INDEX('Lorri 401b'!L:L,MATCH('Retirement Calculator'!A735,'Lorri 401b'!N:N,0),0)</f>
        <v>-8165674.9219855042</v>
      </c>
      <c r="S735" s="25">
        <f t="shared" ca="1" si="527"/>
        <v>-12160086.782544497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-4019485.8548316834</v>
      </c>
      <c r="R736" s="25">
        <f t="array" aca="1" ref="R736" ca="1">INDEX('Lorri 401b'!L:L,MATCH('Retirement Calculator'!A736,'Lorri 401b'!N:N,0),0)</f>
        <v>-8221444.101439666</v>
      </c>
      <c r="S736" s="25">
        <f t="shared" ca="1" si="527"/>
        <v>-12240929.95627135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-4044664.3240805101</v>
      </c>
      <c r="R737" s="25">
        <f t="array" aca="1" ref="R737" ca="1">INDEX('Lorri 401b'!L:L,MATCH('Retirement Calculator'!A737,'Lorri 401b'!N:N,0),0)</f>
        <v>-8277445.6524748867</v>
      </c>
      <c r="S737" s="25">
        <f t="shared" ca="1" si="527"/>
        <v>-12322109.976555396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-4069947.7036178736</v>
      </c>
      <c r="R738" s="25">
        <f t="array" aca="1" ref="R738" ca="1">INDEX('Lorri 401b'!L:L,MATCH('Retirement Calculator'!A738,'Lorri 401b'!N:N,0),0)</f>
        <v>-8333680.5433060881</v>
      </c>
      <c r="S738" s="25">
        <f t="shared" ca="1" si="527"/>
        <v>-12403628.246923961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-4095336.4305699761</v>
      </c>
      <c r="R739" s="25">
        <f t="array" aca="1" ref="R739" ca="1">INDEX('Lorri 401b'!L:L,MATCH('Retirement Calculator'!A739,'Lorri 401b'!N:N,0),0)</f>
        <v>-8390149.7461824194</v>
      </c>
      <c r="S739" s="25">
        <f t="shared" ca="1" si="527"/>
        <v>-12485486.176752396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-4120830.9438843792</v>
      </c>
      <c r="R740" s="25">
        <f t="array" aca="1" ref="R740" ca="1">INDEX('Lorri 401b'!L:L,MATCH('Retirement Calculator'!A740,'Lorri 401b'!N:N,0),0)</f>
        <v>-8446854.2374040689</v>
      </c>
      <c r="S740" s="25">
        <f t="shared" ca="1" si="527"/>
        <v>-12567685.181288447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-4146431.6843375922</v>
      </c>
      <c r="R741" s="25">
        <f t="array" aca="1" ref="R741" ca="1">INDEX('Lorri 401b'!L:L,MATCH('Retirement Calculator'!A741,'Lorri 401b'!N:N,0),0)</f>
        <v>-8503794.9973391425</v>
      </c>
      <c r="S741" s="25">
        <f t="shared" ca="1" si="527"/>
        <v>-12650226.681676734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-4172139.0945426933</v>
      </c>
      <c r="R742" s="25">
        <f t="array" aca="1" ref="R742" ca="1">INDEX('Lorri 401b'!L:L,MATCH('Retirement Calculator'!A742,'Lorri 401b'!N:N,0),0)</f>
        <v>-8560973.0104406122</v>
      </c>
      <c r="S742" s="25">
        <f t="shared" ca="1" si="527"/>
        <v>-12733112.104983306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-4197953.6189569822</v>
      </c>
      <c r="R743" s="25">
        <f t="array" aca="1" ref="R743" ca="1">INDEX('Lorri 401b'!L:L,MATCH('Retirement Calculator'!A743,'Lorri 401b'!N:N,0),0)</f>
        <v>-8618389.2652633376</v>
      </c>
      <c r="S743" s="25">
        <f t="shared" ca="1" si="527"/>
        <v>-12816342.884220321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-4223875.7038896643</v>
      </c>
      <c r="R744" s="25">
        <f t="array" aca="1" ref="R744" ca="1">INDEX('Lorri 401b'!L:L,MATCH('Retirement Calculator'!A744,'Lorri 401b'!N:N,0),0)</f>
        <v>-8676044.7544811592</v>
      </c>
      <c r="S744" s="25">
        <f t="shared" ca="1" si="527"/>
        <v>-12899920.458370823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-4249905.7975095659</v>
      </c>
      <c r="R745" s="25">
        <f t="array" aca="1" ref="R745" ca="1">INDEX('Lorri 401b'!L:L,MATCH('Retirement Calculator'!A745,'Lorri 401b'!N:N,0),0)</f>
        <v>-8733940.4749040548</v>
      </c>
      <c r="S745" s="25">
        <f t="shared" ca="1" si="527"/>
        <v>-12983846.272413621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-4276044.3498528842</v>
      </c>
      <c r="R746" s="25">
        <f t="array" aca="1" ref="R746" ca="1">INDEX('Lorri 401b'!L:L,MATCH('Retirement Calculator'!A746,'Lorri 401b'!N:N,0),0)</f>
        <v>-8792077.427495379</v>
      </c>
      <c r="S746" s="25">
        <f t="shared" ca="1" si="527"/>
        <v>-13068121.777348263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-4302291.812830966</v>
      </c>
      <c r="R747" s="25">
        <f t="array" aca="1" ref="R747" ca="1">INDEX('Lorri 401b'!L:L,MATCH('Retirement Calculator'!A747,'Lorri 401b'!N:N,0),0)</f>
        <v>-8850456.6173891667</v>
      </c>
      <c r="S747" s="25">
        <f t="shared" ca="1" si="527"/>
        <v>-13152748.430220133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-4328648.640238123</v>
      </c>
      <c r="R748" s="25">
        <f t="array" aca="1" ref="R748" ca="1">INDEX('Lorri 401b'!L:L,MATCH('Retirement Calculator'!A748,'Lorri 401b'!N:N,0),0)</f>
        <v>-8909079.0539075118</v>
      </c>
      <c r="S748" s="25">
        <f t="shared" ca="1" si="527"/>
        <v>-13237727.694145635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-4355115.2877594763</v>
      </c>
      <c r="R749" s="25">
        <f t="array" aca="1" ref="R749" ca="1">INDEX('Lorri 401b'!L:L,MATCH('Retirement Calculator'!A749,'Lorri 401b'!N:N,0),0)</f>
        <v>-8967945.750578016</v>
      </c>
      <c r="S749" s="25">
        <f t="shared" ca="1" si="527"/>
        <v>-13323061.038337491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-4381692.2129788352</v>
      </c>
      <c r="R750" s="25">
        <f t="array" aca="1" ref="R750" ca="1">INDEX('Lorri 401b'!L:L,MATCH('Retirement Calculator'!A750,'Lorri 401b'!N:N,0),0)</f>
        <v>-9027057.7251513153</v>
      </c>
      <c r="S750" s="25">
        <f t="shared" ca="1" si="527"/>
        <v>-13408749.938130151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-4408379.8753866088</v>
      </c>
      <c r="R751" s="25">
        <f t="array" aca="1" ref="R751" ca="1">INDEX('Lorri 401b'!L:L,MATCH('Retirement Calculator'!A751,'Lorri 401b'!N:N,0),0)</f>
        <v>-9086415.99961867</v>
      </c>
      <c r="S751" s="25">
        <f t="shared" ca="1" si="527"/>
        <v>-13494795.875005279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-4435178.7363877473</v>
      </c>
      <c r="R752" s="25">
        <f t="array" aca="1" ref="R752" ca="1">INDEX('Lorri 401b'!L:L,MATCH('Retirement Calculator'!A752,'Lorri 401b'!N:N,0),0)</f>
        <v>-9146021.6002296377</v>
      </c>
      <c r="S752" s="25">
        <f t="shared" ca="1" si="527"/>
        <v>-13581200.336617384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-4462089.259309724</v>
      </c>
      <c r="R753" s="25">
        <f t="array" aca="1" ref="R753" ca="1">INDEX('Lorri 401b'!L:L,MATCH('Retirement Calculator'!A753,'Lorri 401b'!N:N,0),0)</f>
        <v>-9205875.5575098172</v>
      </c>
      <c r="S753" s="25">
        <f t="shared" ca="1" si="527"/>
        <v>-13667964.816819541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-4489111.9094105428</v>
      </c>
      <c r="R754" s="25">
        <f t="array" aca="1" ref="R754" ca="1">INDEX('Lorri 401b'!L:L,MATCH('Retirement Calculator'!A754,'Lorri 401b'!N:N,0),0)</f>
        <v>-9265978.9062786642</v>
      </c>
      <c r="S754" s="25">
        <f t="shared" ca="1" si="527"/>
        <v>-13755090.815689206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-4516247.1538867811</v>
      </c>
      <c r="R755" s="25">
        <f t="array" aca="1" ref="R755" ca="1">INDEX('Lorri 401b'!L:L,MATCH('Retirement Calculator'!A755,'Lorri 401b'!N:N,0),0)</f>
        <v>-9326332.6856673826</v>
      </c>
      <c r="S755" s="25">
        <f t="shared" ca="1" si="527"/>
        <v>-13842579.839554165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-4543495.4618816711</v>
      </c>
      <c r="R756" s="25">
        <f t="array" aca="1" ref="R756" ca="1">INDEX('Lorri 401b'!L:L,MATCH('Retirement Calculator'!A756,'Lorri 401b'!N:N,0),0)</f>
        <v>-9386937.939136887</v>
      </c>
      <c r="S756" s="25">
        <f t="shared" ca="1" si="527"/>
        <v>-13930433.401018558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-4570857.3044932056</v>
      </c>
      <c r="R757" s="25">
        <f t="array" aca="1" ref="R757" ca="1">INDEX('Lorri 401b'!L:L,MATCH('Retirement Calculator'!A757,'Lorri 401b'!N:N,0),0)</f>
        <v>-9447795.714495847</v>
      </c>
      <c r="S757" s="25">
        <f t="shared" ca="1" si="527"/>
        <v>-14018653.018989053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-4598333.1547822887</v>
      </c>
      <c r="R758" s="25">
        <f t="array" aca="1" ref="R758" ca="1">INDEX('Lorri 401b'!L:L,MATCH('Retirement Calculator'!A758,'Lorri 401b'!N:N,0),0)</f>
        <v>-9508907.0639188029</v>
      </c>
      <c r="S758" s="25">
        <f t="shared" ca="1" si="527"/>
        <v>-14107240.218701091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-4625923.48778091</v>
      </c>
      <c r="R759" s="25">
        <f t="array" aca="1" ref="R759" ca="1">INDEX('Lorri 401b'!L:L,MATCH('Retirement Calculator'!A759,'Lorri 401b'!N:N,0),0)</f>
        <v>-9570273.0439643543</v>
      </c>
      <c r="S759" s="25">
        <f t="shared" ca="1" si="527"/>
        <v>-14196196.531745264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-4653628.7805003589</v>
      </c>
      <c r="R760" s="25">
        <f t="array" aca="1" ref="R760" ca="1">INDEX('Lorri 401b'!L:L,MATCH('Retirement Calculator'!A760,'Lorri 401b'!N:N,0),0)</f>
        <v>-9631894.7155934293</v>
      </c>
      <c r="S760" s="25">
        <f t="shared" ca="1" si="527"/>
        <v>-14285523.496093787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-4681449.5119394716</v>
      </c>
      <c r="R761" s="25">
        <f t="array" aca="1" ref="R761" ca="1">INDEX('Lorri 401b'!L:L,MATCH('Retirement Calculator'!A761,'Lorri 401b'!N:N,0),0)</f>
        <v>-9693773.1441876255</v>
      </c>
      <c r="S761" s="25">
        <f t="shared" ca="1" si="527"/>
        <v>-14375222.656127097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-4709386.163092914</v>
      </c>
      <c r="R762" s="25">
        <f t="array" aca="1" ref="R762" ca="1">INDEX('Lorri 401b'!L:L,MATCH('Retirement Calculator'!A762,'Lorri 401b'!N:N,0),0)</f>
        <v>-9755909.3995676301</v>
      </c>
      <c r="S762" s="25">
        <f t="shared" ca="1" si="527"/>
        <v>-14465295.562660545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-4737439.216959496</v>
      </c>
      <c r="R763" s="25">
        <f t="array" aca="1" ref="R763" ca="1">INDEX('Lorri 401b'!L:L,MATCH('Retirement Calculator'!A763,'Lorri 401b'!N:N,0),0)</f>
        <v>-9818304.5560117178</v>
      </c>
      <c r="S763" s="25">
        <f t="shared" ca="1" si="527"/>
        <v>-14555743.772971213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-4765609.1585505223</v>
      </c>
      <c r="R764" s="25">
        <f t="array" aca="1" ref="R764" ca="1">INDEX('Lorri 401b'!L:L,MATCH('Retirement Calculator'!A764,'Lorri 401b'!N:N,0),0)</f>
        <v>-9880959.6922743227</v>
      </c>
      <c r="S764" s="25">
        <f t="shared" ca="1" si="527"/>
        <v>-14646568.850824844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-4793896.4748981772</v>
      </c>
      <c r="R765" s="25">
        <f t="array" aca="1" ref="R765" ca="1">INDEX('Lorri 401b'!L:L,MATCH('Retirement Calculator'!A765,'Lorri 401b'!N:N,0),0)</f>
        <v>-9943875.8916046899</v>
      </c>
      <c r="S765" s="25">
        <f t="shared" ca="1" si="527"/>
        <v>-14737772.366502866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-4822301.6550639477</v>
      </c>
      <c r="R766" s="25">
        <f t="array" aca="1" ref="R766" ca="1">INDEX('Lorri 401b'!L:L,MATCH('Retirement Calculator'!A766,'Lorri 401b'!N:N,0),0)</f>
        <v>-10007054.2417656</v>
      </c>
      <c r="S766" s="25">
        <f t="shared" ca="1" si="527"/>
        <v>-14829355.896829547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-4850825.1901470758</v>
      </c>
      <c r="R767" s="25">
        <f t="array" aca="1" ref="R767" ca="1">INDEX('Lorri 401b'!L:L,MATCH('Retirement Calculator'!A767,'Lorri 401b'!N:N,0),0)</f>
        <v>-10070495.835052179</v>
      </c>
      <c r="S767" s="25">
        <f t="shared" ca="1" si="527"/>
        <v>-14921321.025199255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-4879467.5732930498</v>
      </c>
      <c r="R768" s="25">
        <f t="array" aca="1" ref="R768" ca="1">INDEX('Lorri 401b'!L:L,MATCH('Retirement Calculator'!A768,'Lorri 401b'!N:N,0),0)</f>
        <v>-10134201.768310787</v>
      </c>
      <c r="S768" s="25">
        <f t="shared" ca="1" si="527"/>
        <v>-15013669.341603838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-4908229.2997021321</v>
      </c>
      <c r="R769" s="25">
        <f t="array" aca="1" ref="R769" ca="1">INDEX('Lorri 401b'!L:L,MATCH('Retirement Calculator'!A769,'Lorri 401b'!N:N,0),0)</f>
        <v>-10198173.142957972</v>
      </c>
      <c r="S769" s="25">
        <f t="shared" ca="1" si="527"/>
        <v>-15106402.442660104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-4937110.8666379191</v>
      </c>
      <c r="R770" s="25">
        <f t="array" aca="1" ref="R770" ca="1">INDEX('Lorri 401b'!L:L,MATCH('Retirement Calculator'!A770,'Lorri 401b'!N:N,0),0)</f>
        <v>-10262411.064999521</v>
      </c>
      <c r="S770" s="25">
        <f t="shared" ca="1" si="527"/>
        <v>-15199521.93163744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-4966112.7734359382</v>
      </c>
      <c r="R771" s="25">
        <f t="array" aca="1" ref="R771" ca="1">INDEX('Lorri 401b'!L:L,MATCH('Retirement Calculator'!A771,'Lorri 401b'!N:N,0),0)</f>
        <v>-10326916.645049576</v>
      </c>
      <c r="S771" s="25">
        <f t="shared" ca="1" si="527"/>
        <v>-15293029.418485515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-4995235.521512283</v>
      </c>
      <c r="R772" s="25">
        <f t="array" aca="1" ref="R772" ca="1">INDEX('Lorri 401b'!L:L,MATCH('Retirement Calculator'!A772,'Lorri 401b'!N:N,0),0)</f>
        <v>-10391690.99834984</v>
      </c>
      <c r="S772" s="25">
        <f t="shared" ca="1" si="527"/>
        <v>-15386926.519862123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-5024479.6143722786</v>
      </c>
      <c r="R773" s="25">
        <f t="array" aca="1" ref="R773" ca="1">INDEX('Lorri 401b'!L:L,MATCH('Retirement Calculator'!A773,'Lorri 401b'!N:N,0),0)</f>
        <v>-10456735.244788853</v>
      </c>
      <c r="S773" s="25">
        <f t="shared" ca="1" si="527"/>
        <v>-15481214.859161131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-5053845.5576191908</v>
      </c>
      <c r="R774" s="25">
        <f t="array" aca="1" ref="R774" ca="1">INDEX('Lorri 401b'!L:L,MATCH('Retirement Calculator'!A774,'Lorri 401b'!N:N,0),0)</f>
        <v>-10522050.508921364</v>
      </c>
      <c r="S774" s="25">
        <f t="shared" ca="1" si="527"/>
        <v>-15575896.066540554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-5083333.8589629652</v>
      </c>
      <c r="R775" s="25">
        <f t="array" aca="1" ref="R775" ca="1">INDEX('Lorri 401b'!L:L,MATCH('Retirement Calculator'!A775,'Lorri 401b'!N:N,0),0)</f>
        <v>-10587637.91998776</v>
      </c>
      <c r="S775" s="25">
        <f t="shared" ca="1" si="527"/>
        <v>-15670971.778950725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-5112945.0282290056</v>
      </c>
      <c r="R776" s="25">
        <f t="array" aca="1" ref="R776" ca="1">INDEX('Lorri 401b'!L:L,MATCH('Retirement Calculator'!A776,'Lorri 401b'!N:N,0),0)</f>
        <v>-10653498.6119336</v>
      </c>
      <c r="S776" s="25">
        <f t="shared" ref="S776:S1030" ca="1" si="787">SUM(Q776:R776)</f>
        <v>-15766443.640162606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-5142679.5773669882</v>
      </c>
      <c r="R777" s="25">
        <f t="array" aca="1" ref="R777" ca="1">INDEX('Lorri 401b'!L:L,MATCH('Retirement Calculator'!A777,'Lorri 401b'!N:N,0),0)</f>
        <v>-10719633.723429214</v>
      </c>
      <c r="S777" s="25">
        <f t="shared" ca="1" si="787"/>
        <v>-15862313.300796203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-5172538.0204597116</v>
      </c>
      <c r="R778" s="25">
        <f t="array" aca="1" ref="R778" ca="1">INDEX('Lorri 401b'!L:L,MATCH('Retirement Calculator'!A778,'Lorri 401b'!N:N,0),0)</f>
        <v>-10786044.397889392</v>
      </c>
      <c r="S778" s="25">
        <f t="shared" ca="1" si="787"/>
        <v>-15958582.418349104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-5202520.8737319885</v>
      </c>
      <c r="R779" s="25">
        <f t="array" aca="1" ref="R779" ca="1">INDEX('Lorri 401b'!L:L,MATCH('Retirement Calculator'!A779,'Lorri 401b'!N:N,0),0)</f>
        <v>-10852731.783493156</v>
      </c>
      <c r="S779" s="25">
        <f t="shared" ca="1" si="787"/>
        <v>-16055252.657225143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-5232628.6555595668</v>
      </c>
      <c r="R780" s="25">
        <f t="array" aca="1" ref="R780" ca="1">INDEX('Lorri 401b'!L:L,MATCH('Retirement Calculator'!A780,'Lorri 401b'!N:N,0),0)</f>
        <v>-10919697.0332036</v>
      </c>
      <c r="S780" s="25">
        <f t="shared" ca="1" si="787"/>
        <v>-16152325.688763168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-5262861.8864780935</v>
      </c>
      <c r="R781" s="25">
        <f t="array" aca="1" ref="R781" ca="1">INDEX('Lorri 401b'!L:L,MATCH('Retirement Calculator'!A781,'Lorri 401b'!N:N,0),0)</f>
        <v>-10986941.304787839</v>
      </c>
      <c r="S781" s="25">
        <f t="shared" ca="1" si="787"/>
        <v>-16249803.191265933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-5293221.0891921138</v>
      </c>
      <c r="R782" s="25">
        <f t="array" aca="1" ref="R782" ca="1">INDEX('Lorri 401b'!L:L,MATCH('Retirement Calculator'!A782,'Lorri 401b'!N:N,0),0)</f>
        <v>-11054465.760837011</v>
      </c>
      <c r="S782" s="25">
        <f t="shared" ca="1" si="787"/>
        <v>-16347686.850029126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-5323706.7885841094</v>
      </c>
      <c r="R783" s="25">
        <f t="array" aca="1" ref="R783" ca="1">INDEX('Lorri 401b'!L:L,MATCH('Retirement Calculator'!A783,'Lorri 401b'!N:N,0),0)</f>
        <v>-11122271.568786388</v>
      </c>
      <c r="S783" s="25">
        <f t="shared" ca="1" si="787"/>
        <v>-16445978.357370498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-5354319.5117235715</v>
      </c>
      <c r="R784" s="25">
        <f t="array" aca="1" ref="R784" ca="1">INDEX('Lorri 401b'!L:L,MATCH('Retirement Calculator'!A784,'Lorri 401b'!N:N,0),0)</f>
        <v>-11190359.900935555</v>
      </c>
      <c r="S784" s="25">
        <f t="shared" ca="1" si="787"/>
        <v>-16544679.412659127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-5385059.7878761142</v>
      </c>
      <c r="R785" s="25">
        <f t="array" aca="1" ref="R785" ca="1">INDEX('Lorri 401b'!L:L,MATCH('Retirement Calculator'!A785,'Lorri 401b'!N:N,0),0)</f>
        <v>-11258731.934468677</v>
      </c>
      <c r="S785" s="25">
        <f t="shared" ca="1" si="787"/>
        <v>-16643791.722344792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-5415928.1485126261</v>
      </c>
      <c r="R786" s="25">
        <f t="array" aca="1" ref="R786" ca="1">INDEX('Lorri 401b'!L:L,MATCH('Retirement Calculator'!A786,'Lorri 401b'!N:N,0),0)</f>
        <v>-11327388.851474853</v>
      </c>
      <c r="S786" s="25">
        <f t="shared" ca="1" si="787"/>
        <v>-16743316.999987479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-5446925.1273184568</v>
      </c>
      <c r="R787" s="25">
        <f t="array" aca="1" ref="R787" ca="1">INDEX('Lorri 401b'!L:L,MATCH('Retirement Calculator'!A787,'Lorri 401b'!N:N,0),0)</f>
        <v>-11396331.838968555</v>
      </c>
      <c r="S787" s="25">
        <f t="shared" ca="1" si="787"/>
        <v>-16843256.966287009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-5478051.2602026453</v>
      </c>
      <c r="R788" s="25">
        <f t="array" aca="1" ref="R788" ca="1">INDEX('Lorri 401b'!L:L,MATCH('Retirement Calculator'!A788,'Lorri 401b'!N:N,0),0)</f>
        <v>-11465562.088910148</v>
      </c>
      <c r="S788" s="25">
        <f t="shared" ca="1" si="787"/>
        <v>-16943613.349112794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-5509307.0853071846</v>
      </c>
      <c r="R789" s="25">
        <f t="array" aca="1" ref="R789" ca="1">INDEX('Lorri 401b'!L:L,MATCH('Retirement Calculator'!A789,'Lorri 401b'!N:N,0),0)</f>
        <v>-11535080.798226496</v>
      </c>
      <c r="S789" s="25">
        <f t="shared" ca="1" si="787"/>
        <v>-17044387.883533679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-5540693.1430163262</v>
      </c>
      <c r="R790" s="25">
        <f t="array" aca="1" ref="R790" ca="1">INDEX('Lorri 401b'!L:L,MATCH('Retirement Calculator'!A790,'Lorri 401b'!N:N,0),0)</f>
        <v>-11604889.168831663</v>
      </c>
      <c r="S790" s="25">
        <f t="shared" ca="1" si="787"/>
        <v>-17145582.311847989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-5572209.9759659227</v>
      </c>
      <c r="R791" s="25">
        <f t="array" aca="1" ref="R791" ca="1">INDEX('Lorri 401b'!L:L,MATCH('Retirement Calculator'!A791,'Lorri 401b'!N:N,0),0)</f>
        <v>-11674988.407647686</v>
      </c>
      <c r="S791" s="25">
        <f t="shared" ca="1" si="787"/>
        <v>-17247198.383613609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-5603858.1290528085</v>
      </c>
      <c r="R792" s="25">
        <f t="array" aca="1" ref="R792" ca="1">INDEX('Lorri 401b'!L:L,MATCH('Retirement Calculator'!A792,'Lorri 401b'!N:N,0),0)</f>
        <v>-11745379.726625441</v>
      </c>
      <c r="S792" s="25">
        <f t="shared" ca="1" si="787"/>
        <v>-17349237.855678249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-5635638.1494442234</v>
      </c>
      <c r="R793" s="25">
        <f t="array" aca="1" ref="R793" ca="1">INDEX('Lorri 401b'!L:L,MATCH('Retirement Calculator'!A793,'Lorri 401b'!N:N,0),0)</f>
        <v>-11816064.342765603</v>
      </c>
      <c r="S793" s="25">
        <f t="shared" ca="1" si="787"/>
        <v>-17451702.492209826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-5667550.5865872689</v>
      </c>
      <c r="R794" s="25">
        <f t="array" aca="1" ref="R794" ca="1">INDEX('Lorri 401b'!L:L,MATCH('Retirement Calculator'!A794,'Lorri 401b'!N:N,0),0)</f>
        <v>-11887043.478139684</v>
      </c>
      <c r="S794" s="25">
        <f t="shared" ca="1" si="787"/>
        <v>-17554594.064726952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-5699595.9922184106</v>
      </c>
      <c r="R795" s="25">
        <f t="array" aca="1" ref="R795" ca="1">INDEX('Lorri 401b'!L:L,MATCH('Retirement Calculator'!A795,'Lorri 401b'!N:N,0),0)</f>
        <v>-11958318.359911155</v>
      </c>
      <c r="S795" s="25">
        <f t="shared" ca="1" si="787"/>
        <v>-17657914.352129564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-5731774.9203730151</v>
      </c>
      <c r="R796" s="25">
        <f t="array" aca="1" ref="R796" ca="1">INDEX('Lorri 401b'!L:L,MATCH('Retirement Calculator'!A796,'Lorri 401b'!N:N,0),0)</f>
        <v>-12029890.220356675</v>
      </c>
      <c r="S796" s="25">
        <f t="shared" ca="1" si="787"/>
        <v>-17761665.140729688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-5764087.9273949303</v>
      </c>
      <c r="R797" s="25">
        <f t="array" aca="1" ref="R797" ca="1">INDEX('Lorri 401b'!L:L,MATCH('Retirement Calculator'!A797,'Lorri 401b'!N:N,0),0)</f>
        <v>-12101760.296887385</v>
      </c>
      <c r="S797" s="25">
        <f t="shared" ca="1" si="787"/>
        <v>-17865848.224282317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-5796535.5719461041</v>
      </c>
      <c r="R798" s="25">
        <f t="array" aca="1" ref="R798" ca="1">INDEX('Lorri 401b'!L:L,MATCH('Retirement Calculator'!A798,'Lorri 401b'!N:N,0),0)</f>
        <v>-12173929.832070306</v>
      </c>
      <c r="S798" s="25">
        <f t="shared" ca="1" si="787"/>
        <v>-17970465.404016409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-5829118.4150162404</v>
      </c>
      <c r="R799" s="25">
        <f t="array" aca="1" ref="R799" ca="1">INDEX('Lorri 401b'!L:L,MATCH('Retirement Calculator'!A799,'Lorri 401b'!N:N,0),0)</f>
        <v>-12246400.073649822</v>
      </c>
      <c r="S799" s="25">
        <f t="shared" ca="1" si="787"/>
        <v>-18075518.488666061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-5861837.0199325029</v>
      </c>
      <c r="R800" s="25">
        <f t="array" aca="1" ref="R800" ca="1">INDEX('Lorri 401b'!L:L,MATCH('Retirement Calculator'!A800,'Lorri 401b'!N:N,0),0)</f>
        <v>-12319172.274569253</v>
      </c>
      <c r="S800" s="25">
        <f t="shared" ca="1" si="787"/>
        <v>-18181009.294501755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-5894691.9523692494</v>
      </c>
      <c r="R801" s="25">
        <f t="array" aca="1" ref="R801" ca="1">INDEX('Lorri 401b'!L:L,MATCH('Retirement Calculator'!A801,'Lorri 401b'!N:N,0),0)</f>
        <v>-12392247.692992514</v>
      </c>
      <c r="S801" s="25">
        <f t="shared" ca="1" si="787"/>
        <v>-18286939.645361762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-5927683.7803578163</v>
      </c>
      <c r="R802" s="25">
        <f t="array" aca="1" ref="R802" ca="1">INDEX('Lorri 401b'!L:L,MATCH('Retirement Calculator'!A802,'Lorri 401b'!N:N,0),0)</f>
        <v>-12465627.592325874</v>
      </c>
      <c r="S802" s="25">
        <f t="shared" ca="1" si="787"/>
        <v>-18393311.372683689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-5960813.0742963348</v>
      </c>
      <c r="R803" s="25">
        <f t="array" aca="1" ref="R803" ca="1">INDEX('Lorri 401b'!L:L,MATCH('Retirement Calculator'!A803,'Lorri 401b'!N:N,0),0)</f>
        <v>-12539313.241239788</v>
      </c>
      <c r="S803" s="25">
        <f t="shared" ca="1" si="787"/>
        <v>-18500126.315536123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-5994080.406959597</v>
      </c>
      <c r="R804" s="25">
        <f t="array" aca="1" ref="R804" ca="1">INDEX('Lorri 401b'!L:L,MATCH('Retirement Calculator'!A804,'Lorri 401b'!N:N,0),0)</f>
        <v>-12613305.913690845</v>
      </c>
      <c r="S804" s="25">
        <f t="shared" ca="1" si="787"/>
        <v>-18607386.320650443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-6027486.3535089567</v>
      </c>
      <c r="R805" s="25">
        <f t="array" aca="1" ref="R805" ca="1">INDEX('Lorri 401b'!L:L,MATCH('Retirement Calculator'!A805,'Lorri 401b'!N:N,0),0)</f>
        <v>-12687606.88894378</v>
      </c>
      <c r="S805" s="25">
        <f t="shared" ca="1" si="787"/>
        <v>-18715093.242452737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-6061031.491502272</v>
      </c>
      <c r="R806" s="25">
        <f t="array" aca="1" ref="R806" ca="1">INDEX('Lorri 401b'!L:L,MATCH('Retirement Calculator'!A806,'Lorri 401b'!N:N,0),0)</f>
        <v>-12762217.451593602</v>
      </c>
      <c r="S806" s="25">
        <f t="shared" ca="1" si="787"/>
        <v>-18823248.943095874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-6094716.4009038927</v>
      </c>
      <c r="R807" s="25">
        <f t="array" aca="1" ref="R807" ca="1">INDEX('Lorri 401b'!L:L,MATCH('Retirement Calculator'!A807,'Lorri 401b'!N:N,0),0)</f>
        <v>-12837138.891587799</v>
      </c>
      <c r="S807" s="25">
        <f t="shared" ca="1" si="787"/>
        <v>-18931855.292491693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-6128541.6640946865</v>
      </c>
      <c r="R808" s="25">
        <f t="array" aca="1" ref="R808" ca="1">INDEX('Lorri 401b'!L:L,MATCH('Retirement Calculator'!A808,'Lorri 401b'!N:N,0),0)</f>
        <v>-12912372.504248638</v>
      </c>
      <c r="S808" s="25">
        <f t="shared" ca="1" si="787"/>
        <v>-19040914.168343324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-6162507.8658821089</v>
      </c>
      <c r="R809" s="25">
        <f t="array" aca="1" ref="R809" ca="1">INDEX('Lorri 401b'!L:L,MATCH('Retirement Calculator'!A809,'Lorri 401b'!N:N,0),0)</f>
        <v>-12987919.590295564</v>
      </c>
      <c r="S809" s="25">
        <f t="shared" ca="1" si="787"/>
        <v>-19150427.456177674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-6196615.593510312</v>
      </c>
      <c r="R810" s="25">
        <f t="array" aca="1" ref="R810" ca="1">INDEX('Lorri 401b'!L:L,MATCH('Retirement Calculator'!A810,'Lorri 401b'!N:N,0),0)</f>
        <v>-13063781.455867685</v>
      </c>
      <c r="S810" s="25">
        <f t="shared" ca="1" si="787"/>
        <v>-19260397.049377996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-6230865.4366702996</v>
      </c>
      <c r="R811" s="25">
        <f t="array" aca="1" ref="R811" ca="1">INDEX('Lorri 401b'!L:L,MATCH('Retirement Calculator'!A811,'Lorri 401b'!N:N,0),0)</f>
        <v>-13139959.412546357</v>
      </c>
      <c r="S811" s="25">
        <f t="shared" ca="1" si="787"/>
        <v>-19370824.849216655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-6265257.9875101205</v>
      </c>
      <c r="R812" s="25">
        <f t="array" aca="1" ref="R812" ca="1">INDEX('Lorri 401b'!L:L,MATCH('Retirement Calculator'!A812,'Lorri 401b'!N:N,0),0)</f>
        <v>-13216454.777377857</v>
      </c>
      <c r="S812" s="25">
        <f t="shared" ca="1" si="787"/>
        <v>-19481712.764887977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-6299793.8406451074</v>
      </c>
      <c r="R813" s="25">
        <f t="array" aca="1" ref="R813" ca="1">INDEX('Lorri 401b'!L:L,MATCH('Retirement Calculator'!A813,'Lorri 401b'!N:N,0),0)</f>
        <v>-13293268.872896155</v>
      </c>
      <c r="S813" s="25">
        <f t="shared" ca="1" si="787"/>
        <v>-19593062.713541262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-6334473.5931681572</v>
      </c>
      <c r="R814" s="25">
        <f t="array" aca="1" ref="R814" ca="1">INDEX('Lorri 401b'!L:L,MATCH('Retirement Calculator'!A814,'Lorri 401b'!N:N,0),0)</f>
        <v>-13370403.027145779</v>
      </c>
      <c r="S814" s="25">
        <f t="shared" ca="1" si="787"/>
        <v>-19704876.620313935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-6369297.8446600521</v>
      </c>
      <c r="R815" s="25">
        <f t="array" aca="1" ref="R815" ca="1">INDEX('Lorri 401b'!L:L,MATCH('Retirement Calculator'!A815,'Lorri 401b'!N:N,0),0)</f>
        <v>-13447858.573704775</v>
      </c>
      <c r="S815" s="25">
        <f t="shared" ca="1" si="787"/>
        <v>-19817156.418364827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-6404267.1971998299</v>
      </c>
      <c r="R816" s="25">
        <f t="array" aca="1" ref="R816" ca="1">INDEX('Lorri 401b'!L:L,MATCH('Retirement Calculator'!A816,'Lorri 401b'!N:N,0),0)</f>
        <v>-13525636.85170777</v>
      </c>
      <c r="S816" s="25">
        <f t="shared" ca="1" si="787"/>
        <v>-19929904.0489076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-6439382.2553751906</v>
      </c>
      <c r="R817" s="25">
        <f t="array" aca="1" ref="R817" ca="1">INDEX('Lorri 401b'!L:L,MATCH('Retirement Calculator'!A817,'Lorri 401b'!N:N,0),0)</f>
        <v>-13603739.205869108</v>
      </c>
      <c r="S817" s="25">
        <f t="shared" ca="1" si="787"/>
        <v>-20043121.4612443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-6474643.6262929486</v>
      </c>
      <c r="R818" s="25">
        <f t="array" aca="1" ref="R818" ca="1">INDEX('Lorri 401b'!L:L,MATCH('Retirement Calculator'!A818,'Lorri 401b'!N:N,0),0)</f>
        <v>-13682166.986506119</v>
      </c>
      <c r="S818" s="25">
        <f t="shared" ca="1" si="787"/>
        <v>-20156810.612799067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-6510051.9195895307</v>
      </c>
      <c r="R819" s="25">
        <f t="array" aca="1" ref="R819" ca="1">INDEX('Lorri 401b'!L:L,MATCH('Retirement Calculator'!A819,'Lorri 401b'!N:N,0),0)</f>
        <v>-13760921.549562452</v>
      </c>
      <c r="S819" s="25">
        <f t="shared" ca="1" si="787"/>
        <v>-20270973.469151981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-6545607.7474415153</v>
      </c>
      <c r="R820" s="25">
        <f t="array" aca="1" ref="R820" ca="1">INDEX('Lorri 401b'!L:L,MATCH('Retirement Calculator'!A820,'Lorri 401b'!N:N,0),0)</f>
        <v>-13840004.25663152</v>
      </c>
      <c r="S820" s="25">
        <f t="shared" ca="1" si="787"/>
        <v>-20385612.004073035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-6581311.7245762162</v>
      </c>
      <c r="R821" s="25">
        <f t="array" aca="1" ref="R821" ca="1">INDEX('Lorri 401b'!L:L,MATCH('Retirement Calculator'!A821,'Lorri 401b'!N:N,0),0)</f>
        <v>-13919416.474980041</v>
      </c>
      <c r="S821" s="25">
        <f t="shared" ca="1" si="787"/>
        <v>-20500728.199556258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-6617164.4682823122</v>
      </c>
      <c r="R822" s="25">
        <f t="array" aca="1" ref="R822" ca="1">INDEX('Lorri 401b'!L:L,MATCH('Retirement Calculator'!A822,'Lorri 401b'!N:N,0),0)</f>
        <v>-13999159.577571681</v>
      </c>
      <c r="S822" s="25">
        <f t="shared" ca="1" si="787"/>
        <v>-20616324.045853995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-6653166.5984205166</v>
      </c>
      <c r="R823" s="25">
        <f t="array" aca="1" ref="R823" ca="1">INDEX('Lorri 401b'!L:L,MATCH('Retirement Calculator'!A823,'Lorri 401b'!N:N,0),0)</f>
        <v>-14079234.943090785</v>
      </c>
      <c r="S823" s="25">
        <f t="shared" ca="1" si="787"/>
        <v>-20732401.541511301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-6689318.7374342969</v>
      </c>
      <c r="R824" s="25">
        <f t="array" aca="1" ref="R824" ca="1">INDEX('Lorri 401b'!L:L,MATCH('Retirement Calculator'!A824,'Lorri 401b'!N:N,0),0)</f>
        <v>-14159643.955966221</v>
      </c>
      <c r="S824" s="25">
        <f t="shared" ca="1" si="787"/>
        <v>-20848962.693400517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-6725621.5103606349</v>
      </c>
      <c r="R825" s="25">
        <f t="array" aca="1" ref="R825" ca="1">INDEX('Lorri 401b'!L:L,MATCH('Retirement Calculator'!A825,'Lorri 401b'!N:N,0),0)</f>
        <v>-14240388.006395305</v>
      </c>
      <c r="S825" s="25">
        <f t="shared" ca="1" si="787"/>
        <v>-20966009.516755939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-6762075.5448408322</v>
      </c>
      <c r="R826" s="25">
        <f t="array" aca="1" ref="R826" ca="1">INDEX('Lorri 401b'!L:L,MATCH('Retirement Calculator'!A826,'Lorri 401b'!N:N,0),0)</f>
        <v>-14321468.490367841</v>
      </c>
      <c r="S826" s="25">
        <f t="shared" ca="1" si="787"/>
        <v>-21083544.035208672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-6798681.4711313639</v>
      </c>
      <c r="R827" s="25">
        <f t="array" aca="1" ref="R827" ca="1">INDEX('Lorri 401b'!L:L,MATCH('Retirement Calculator'!A827,'Lorri 401b'!N:N,0),0)</f>
        <v>-14402886.809690263</v>
      </c>
      <c r="S827" s="25">
        <f t="shared" ca="1" si="787"/>
        <v>-21201568.280821629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-6835439.9221147727</v>
      </c>
      <c r="R828" s="25">
        <f t="array" aca="1" ref="R828" ca="1">INDEX('Lorri 401b'!L:L,MATCH('Retirement Calculator'!A828,'Lorri 401b'!N:N,0),0)</f>
        <v>-14484644.372009862</v>
      </c>
      <c r="S828" s="25">
        <f t="shared" ca="1" si="787"/>
        <v>-21320084.294124633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-6872351.5333106127</v>
      </c>
      <c r="R829" s="25">
        <f t="array" aca="1" ref="R829" ca="1">INDEX('Lorri 401b'!L:L,MATCH('Retirement Calculator'!A829,'Lorri 401b'!N:N,0),0)</f>
        <v>-14566742.590839127</v>
      </c>
      <c r="S829" s="25">
        <f t="shared" ca="1" si="787"/>
        <v>-21439094.12414974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-6909416.9428864345</v>
      </c>
      <c r="R830" s="25">
        <f t="array" aca="1" ref="R830" ca="1">INDEX('Lorri 401b'!L:L,MATCH('Retirement Calculator'!A830,'Lorri 401b'!N:N,0),0)</f>
        <v>-14649182.88558018</v>
      </c>
      <c r="S830" s="25">
        <f t="shared" ca="1" si="787"/>
        <v>-21558599.828466617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-6946636.791668823</v>
      </c>
      <c r="R831" s="25">
        <f t="array" aca="1" ref="R831" ca="1">INDEX('Lorri 401b'!L:L,MATCH('Retirement Calculator'!A831,'Lorri 401b'!N:N,0),0)</f>
        <v>-14731966.681549322</v>
      </c>
      <c r="S831" s="25">
        <f t="shared" ca="1" si="787"/>
        <v>-21678603.473218143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-6984011.7231544713</v>
      </c>
      <c r="R832" s="25">
        <f t="array" aca="1" ref="R832" ca="1">INDEX('Lorri 401b'!L:L,MATCH('Retirement Calculator'!A832,'Lorri 401b'!N:N,0),0)</f>
        <v>-14815095.410001667</v>
      </c>
      <c r="S832" s="25">
        <f t="shared" ca="1" si="787"/>
        <v>-21799107.133156139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-7021542.3835213091</v>
      </c>
      <c r="R833" s="25">
        <f t="array" aca="1" ref="R833" ca="1">INDEX('Lorri 401b'!L:L,MATCH('Retirement Calculator'!A833,'Lorri 401b'!N:N,0),0)</f>
        <v>-14898570.508155897</v>
      </c>
      <c r="S833" s="25">
        <f t="shared" ca="1" si="787"/>
        <v>-21920112.891677208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-7059229.4216396762</v>
      </c>
      <c r="R834" s="25">
        <f t="array" aca="1" ref="R834" ca="1">INDEX('Lorri 401b'!L:L,MATCH('Retirement Calculator'!A834,'Lorri 401b'!N:N,0),0)</f>
        <v>-14982393.419219103</v>
      </c>
      <c r="S834" s="25">
        <f t="shared" ca="1" si="787"/>
        <v>-22041622.84085878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-7097073.489083536</v>
      </c>
      <c r="R835" s="25">
        <f t="array" aca="1" ref="R835" ca="1">INDEX('Lorri 401b'!L:L,MATCH('Retirement Calculator'!A835,'Lorri 401b'!N:N,0),0)</f>
        <v>-15066565.59241174</v>
      </c>
      <c r="S835" s="25">
        <f t="shared" ca="1" si="787"/>
        <v>-22163639.081495278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-7135075.2401417457</v>
      </c>
      <c r="R836" s="25">
        <f t="array" aca="1" ref="R836" ca="1">INDEX('Lorri 401b'!L:L,MATCH('Retirement Calculator'!A836,'Lorri 401b'!N:N,0),0)</f>
        <v>-15151088.482992679</v>
      </c>
      <c r="S836" s="25">
        <f t="shared" ca="1" si="787"/>
        <v>-22286163.723134425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-7173235.3318293644</v>
      </c>
      <c r="R837" s="25">
        <f t="array" aca="1" ref="R837" ca="1">INDEX('Lorri 401b'!L:L,MATCH('Retirement Calculator'!A837,'Lorri 401b'!N:N,0),0)</f>
        <v>-15235963.552284371</v>
      </c>
      <c r="S837" s="25">
        <f t="shared" ca="1" si="787"/>
        <v>-22409198.884113736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-7211554.4238990145</v>
      </c>
      <c r="R838" s="25">
        <f t="array" aca="1" ref="R838" ca="1">INDEX('Lorri 401b'!L:L,MATCH('Retirement Calculator'!A838,'Lorri 401b'!N:N,0),0)</f>
        <v>-15321192.267698113</v>
      </c>
      <c r="S838" s="25">
        <f t="shared" ca="1" si="787"/>
        <v>-22532746.691597126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-7250033.1788522881</v>
      </c>
      <c r="R839" s="25">
        <f t="array" aca="1" ref="R839" ca="1">INDEX('Lorri 401b'!L:L,MATCH('Retirement Calculator'!A839,'Lorri 401b'!N:N,0),0)</f>
        <v>-15406776.102759412</v>
      </c>
      <c r="S839" s="25">
        <f t="shared" ca="1" si="787"/>
        <v>-22656809.2816117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-7288672.2619512007</v>
      </c>
      <c r="R840" s="25">
        <f t="array" aca="1" ref="R840" ca="1">INDEX('Lorri 401b'!L:L,MATCH('Retirement Calculator'!A840,'Lorri 401b'!N:N,0),0)</f>
        <v>-15492716.537133466</v>
      </c>
      <c r="S840" s="25">
        <f t="shared" ca="1" si="787"/>
        <v>-22781388.799084667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-7327472.3412296921</v>
      </c>
      <c r="R841" s="25">
        <f t="array" aca="1" ref="R841" ca="1">INDEX('Lorri 401b'!L:L,MATCH('Retirement Calculator'!A841,'Lorri 401b'!N:N,0),0)</f>
        <v>-15579015.056650747</v>
      </c>
      <c r="S841" s="25">
        <f t="shared" ca="1" si="787"/>
        <v>-22906487.397880439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-7366434.0875051776</v>
      </c>
      <c r="R842" s="25">
        <f t="array" aca="1" ref="R842" ca="1">INDEX('Lorri 401b'!L:L,MATCH('Retirement Calculator'!A842,'Lorri 401b'!N:N,0),0)</f>
        <v>-15665673.153332682</v>
      </c>
      <c r="S842" s="25">
        <f t="shared" ca="1" si="787"/>
        <v>-23032107.240837861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-7405558.1743901437</v>
      </c>
      <c r="R843" s="25">
        <f t="array" aca="1" ref="R843" ca="1">INDEX('Lorri 401b'!L:L,MATCH('Retirement Calculator'!A843,'Lorri 401b'!N:N,0),0)</f>
        <v>-15752692.325417459</v>
      </c>
      <c r="S843" s="25">
        <f t="shared" ca="1" si="787"/>
        <v>-23158250.499807604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-7444845.2783037974</v>
      </c>
      <c r="R844" s="25">
        <f t="array" aca="1" ref="R844" ca="1">INDEX('Lorri 401b'!L:L,MATCH('Retirement Calculator'!A844,'Lorri 401b'!N:N,0),0)</f>
        <v>-15840074.077385921</v>
      </c>
      <c r="S844" s="25">
        <f t="shared" ca="1" si="787"/>
        <v>-23284919.355689719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-7484296.0784837576</v>
      </c>
      <c r="R845" s="25">
        <f t="array" aca="1" ref="R845" ca="1">INDEX('Lorri 401b'!L:L,MATCH('Retirement Calculator'!A845,'Lorri 401b'!N:N,0),0)</f>
        <v>-15927819.919987585</v>
      </c>
      <c r="S845" s="25">
        <f t="shared" ca="1" si="787"/>
        <v>-23412115.998471342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-7523911.2569978014</v>
      </c>
      <c r="R846" s="25">
        <f t="array" aca="1" ref="R846" ca="1">INDEX('Lorri 401b'!L:L,MATCH('Retirement Calculator'!A846,'Lorri 401b'!N:N,0),0)</f>
        <v>-16015931.370266758</v>
      </c>
      <c r="S846" s="25">
        <f t="shared" ca="1" si="787"/>
        <v>-23539842.627264559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-7563691.4987556534</v>
      </c>
      <c r="R847" s="25">
        <f t="array" aca="1" ref="R847" ca="1">INDEX('Lorri 401b'!L:L,MATCH('Retirement Calculator'!A847,'Lorri 401b'!N:N,0),0)</f>
        <v>-16104409.951588759</v>
      </c>
      <c r="S847" s="25">
        <f t="shared" ca="1" si="787"/>
        <v>-23668101.450344414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-7603637.4915208295</v>
      </c>
      <c r="R848" s="25">
        <f t="array" aca="1" ref="R848" ca="1">INDEX('Lorri 401b'!L:L,MATCH('Retirement Calculator'!A848,'Lorri 401b'!N:N,0),0)</f>
        <v>-16193257.19366627</v>
      </c>
      <c r="S848" s="25">
        <f t="shared" ca="1" si="787"/>
        <v>-23796894.685187101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-7643749.9259225279</v>
      </c>
      <c r="R849" s="25">
        <f t="array" aca="1" ref="R849" ca="1">INDEX('Lorri 401b'!L:L,MATCH('Retirement Calculator'!A849,'Lorri 401b'!N:N,0),0)</f>
        <v>-16282474.63258577</v>
      </c>
      <c r="S849" s="25">
        <f t="shared" ca="1" si="787"/>
        <v>-23926224.558508299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-7684029.4954675669</v>
      </c>
      <c r="R850" s="25">
        <f t="array" aca="1" ref="R850" ca="1">INDEX('Lorri 401b'!L:L,MATCH('Retirement Calculator'!A850,'Lorri 401b'!N:N,0),0)</f>
        <v>-16372063.8108341</v>
      </c>
      <c r="S850" s="25">
        <f t="shared" ca="1" si="787"/>
        <v>-24056093.306301668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-7724476.8965523764</v>
      </c>
      <c r="R851" s="25">
        <f t="array" aca="1" ref="R851" ca="1">INDEX('Lorri 401b'!L:L,MATCH('Retirement Calculator'!A851,'Lorri 401b'!N:N,0),0)</f>
        <v>-16462026.277325133</v>
      </c>
      <c r="S851" s="25">
        <f t="shared" ca="1" si="787"/>
        <v>-24186503.173877507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-7765092.8284750395</v>
      </c>
      <c r="R852" s="25">
        <f t="array" aca="1" ref="R852" ca="1">INDEX('Lorri 401b'!L:L,MATCH('Retirement Calculator'!A852,'Lorri 401b'!N:N,0),0)</f>
        <v>-16552363.587426545</v>
      </c>
      <c r="S852" s="25">
        <f t="shared" ca="1" si="787"/>
        <v>-24317456.415901586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-7805877.9934473801</v>
      </c>
      <c r="R853" s="25">
        <f t="array" aca="1" ref="R853" ca="1">INDEX('Lorri 401b'!L:L,MATCH('Retirement Calculator'!A853,'Lorri 401b'!N:N,0),0)</f>
        <v>-16643077.302986713</v>
      </c>
      <c r="S853" s="25">
        <f t="shared" ca="1" si="787"/>
        <v>-24448955.296434093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-7846833.0966071058</v>
      </c>
      <c r="R854" s="25">
        <f t="array" aca="1" ref="R854" ca="1">INDEX('Lorri 401b'!L:L,MATCH('Retirement Calculator'!A854,'Lorri 401b'!N:N,0),0)</f>
        <v>-16734168.992361715</v>
      </c>
      <c r="S854" s="25">
        <f t="shared" ca="1" si="787"/>
        <v>-24581002.088968821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-7887958.8460299969</v>
      </c>
      <c r="R855" s="25">
        <f t="array" aca="1" ref="R855" ca="1">INDEX('Lorri 401b'!L:L,MATCH('Retirement Calculator'!A855,'Lorri 401b'!N:N,0),0)</f>
        <v>-16825640.230442446</v>
      </c>
      <c r="S855" s="25">
        <f t="shared" ca="1" si="787"/>
        <v>-24713599.076472443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-7929255.9527421501</v>
      </c>
      <c r="R856" s="25">
        <f t="array" aca="1" ref="R856" ca="1">INDEX('Lorri 401b'!L:L,MATCH('Retirement Calculator'!A856,'Lorri 401b'!N:N,0),0)</f>
        <v>-16917492.598681845</v>
      </c>
      <c r="S856" s="25">
        <f t="shared" ca="1" si="787"/>
        <v>-24846748.551423997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-7970725.13073227</v>
      </c>
      <c r="R857" s="25">
        <f t="array" aca="1" ref="R857" ca="1">INDEX('Lorri 401b'!L:L,MATCH('Retirement Calculator'!A857,'Lorri 401b'!N:N,0),0)</f>
        <v>-17009727.68512224</v>
      </c>
      <c r="S857" s="25">
        <f t="shared" ca="1" si="787"/>
        <v>-24980452.815854512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-8012367.0969640156</v>
      </c>
      <c r="R858" s="25">
        <f t="array" aca="1" ref="R858" ca="1">INDEX('Lorri 401b'!L:L,MATCH('Retirement Calculator'!A858,'Lorri 401b'!N:N,0),0)</f>
        <v>-17102347.084422804</v>
      </c>
      <c r="S858" s="25">
        <f t="shared" ca="1" si="787"/>
        <v>-25114714.181386821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-8054182.5713883936</v>
      </c>
      <c r="R859" s="25">
        <f t="array" aca="1" ref="R859" ca="1">INDEX('Lorri 401b'!L:L,MATCH('Retirement Calculator'!A859,'Lorri 401b'!N:N,0),0)</f>
        <v>-17195352.397887122</v>
      </c>
      <c r="S859" s="25">
        <f t="shared" ca="1" si="787"/>
        <v>-25249534.969275516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-8096172.2769562062</v>
      </c>
      <c r="R860" s="25">
        <f t="array" aca="1" ref="R860" ca="1">INDEX('Lorri 401b'!L:L,MATCH('Retirement Calculator'!A860,'Lorri 401b'!N:N,0),0)</f>
        <v>-17288745.233490873</v>
      </c>
      <c r="S860" s="25">
        <f t="shared" ca="1" si="787"/>
        <v>-25384917.510447077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-8138336.9396305513</v>
      </c>
      <c r="R861" s="25">
        <f t="array" aca="1" ref="R861" ca="1">INDEX('Lorri 401b'!L:L,MATCH('Retirement Calculator'!A861,'Lorri 401b'!N:N,0),0)</f>
        <v>-17382527.20590964</v>
      </c>
      <c r="S861" s="25">
        <f t="shared" ca="1" si="787"/>
        <v>-25520864.145540193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-8180677.2883993732</v>
      </c>
      <c r="R862" s="25">
        <f t="array" aca="1" ref="R862" ca="1">INDEX('Lorri 401b'!L:L,MATCH('Retirement Calculator'!A862,'Lorri 401b'!N:N,0),0)</f>
        <v>-17476699.936546817</v>
      </c>
      <c r="S862" s="25">
        <f t="shared" ca="1" si="787"/>
        <v>-25657377.22494619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-8223194.0552880652</v>
      </c>
      <c r="R863" s="25">
        <f t="array" aca="1" ref="R863" ca="1">INDEX('Lorri 401b'!L:L,MATCH('Retirement Calculator'!A863,'Lorri 401b'!N:N,0),0)</f>
        <v>-17571265.05356165</v>
      </c>
      <c r="S863" s="25">
        <f t="shared" ca="1" si="787"/>
        <v>-25794459.108849715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-8265887.9753721273</v>
      </c>
      <c r="R864" s="25">
        <f t="array" aca="1" ref="R864" ca="1">INDEX('Lorri 401b'!L:L,MATCH('Retirement Calculator'!A864,'Lorri 401b'!N:N,0),0)</f>
        <v>-17666224.191897377</v>
      </c>
      <c r="S864" s="25">
        <f t="shared" ca="1" si="787"/>
        <v>-25932112.167269506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-8308759.7867898727</v>
      </c>
      <c r="R865" s="25">
        <f t="array" aca="1" ref="R865" ca="1">INDEX('Lorri 401b'!L:L,MATCH('Retirement Calculator'!A865,'Lorri 401b'!N:N,0),0)</f>
        <v>-17761578.993309505</v>
      </c>
      <c r="S865" s="25">
        <f t="shared" ca="1" si="787"/>
        <v>-26070338.780099377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-8351810.2307551922</v>
      </c>
      <c r="R866" s="25">
        <f t="array" aca="1" ref="R866" ca="1">INDEX('Lorri 401b'!L:L,MATCH('Retirement Calculator'!A866,'Lorri 401b'!N:N,0),0)</f>
        <v>-17857331.106394183</v>
      </c>
      <c r="S866" s="25">
        <f t="shared" ca="1" si="787"/>
        <v>-26209141.337149374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-8395040.0515703671</v>
      </c>
      <c r="R867" s="25">
        <f t="array" aca="1" ref="R867" ca="1">INDEX('Lorri 401b'!L:L,MATCH('Retirement Calculator'!A867,'Lorri 401b'!N:N,0),0)</f>
        <v>-17953482.186616715</v>
      </c>
      <c r="S867" s="25">
        <f t="shared" ca="1" si="787"/>
        <v>-26348522.238187082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-8438449.9966389388</v>
      </c>
      <c r="R868" s="25">
        <f t="array" aca="1" ref="R868" ca="1">INDEX('Lorri 401b'!L:L,MATCH('Retirement Calculator'!A868,'Lorri 401b'!N:N,0),0)</f>
        <v>-18050033.896340173</v>
      </c>
      <c r="S868" s="25">
        <f t="shared" ca="1" si="787"/>
        <v>-26488483.892979112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-8482040.8164786287</v>
      </c>
      <c r="R869" s="25">
        <f t="array" aca="1" ref="R869" ca="1">INDEX('Lorri 401b'!L:L,MATCH('Retirement Calculator'!A869,'Lorri 401b'!N:N,0),0)</f>
        <v>-18146987.904854145</v>
      </c>
      <c r="S869" s="25">
        <f t="shared" ca="1" si="787"/>
        <v>-26629028.721332774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-8525813.2647343185</v>
      </c>
      <c r="R870" s="25">
        <f t="array" aca="1" ref="R870" ca="1">INDEX('Lorri 401b'!L:L,MATCH('Retirement Calculator'!A870,'Lorri 401b'!N:N,0),0)</f>
        <v>-18244345.888403591</v>
      </c>
      <c r="S870" s="25">
        <f t="shared" ca="1" si="787"/>
        <v>-26770159.153137907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-8569768.0981910732</v>
      </c>
      <c r="R871" s="25">
        <f t="array" aca="1" ref="R871" ca="1">INDEX('Lorri 401b'!L:L,MATCH('Retirement Calculator'!A871,'Lorri 401b'!N:N,0),0)</f>
        <v>-18342109.530217826</v>
      </c>
      <c r="S871" s="25">
        <f t="shared" ca="1" si="787"/>
        <v>-26911877.628408901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-8613906.0767872315</v>
      </c>
      <c r="R872" s="25">
        <f t="array" aca="1" ref="R872" ca="1">INDEX('Lorri 401b'!L:L,MATCH('Retirement Calculator'!A872,'Lorri 401b'!N:N,0),0)</f>
        <v>-18440280.520539623</v>
      </c>
      <c r="S872" s="25">
        <f t="shared" ca="1" si="787"/>
        <v>-27054186.597326852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-8658227.9636275396</v>
      </c>
      <c r="R873" s="25">
        <f t="array" aca="1" ref="R873" ca="1">INDEX('Lorri 401b'!L:L,MATCH('Retirement Calculator'!A873,'Lorri 401b'!N:N,0),0)</f>
        <v>-18538860.556654427</v>
      </c>
      <c r="S873" s="25">
        <f t="shared" ca="1" si="787"/>
        <v>-27197088.520281967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-8702734.5249963496</v>
      </c>
      <c r="R874" s="25">
        <f t="array" aca="1" ref="R874" ca="1">INDEX('Lorri 401b'!L:L,MATCH('Retirement Calculator'!A874,'Lorri 401b'!N:N,0),0)</f>
        <v>-18637851.342919707</v>
      </c>
      <c r="S874" s="25">
        <f t="shared" ca="1" si="787"/>
        <v>-27340585.867916055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-8747426.5303708632</v>
      </c>
      <c r="R875" s="25">
        <f t="array" aca="1" ref="R875" ca="1">INDEX('Lorri 401b'!L:L,MATCH('Retirement Calculator'!A875,'Lorri 401b'!N:N,0),0)</f>
        <v>-18737254.590794429</v>
      </c>
      <c r="S875" s="25">
        <f t="shared" ca="1" si="787"/>
        <v>-27484681.12116529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-8792304.7524344362</v>
      </c>
      <c r="R876" s="25">
        <f t="array" aca="1" ref="R876" ca="1">INDEX('Lorri 401b'!L:L,MATCH('Retirement Calculator'!A876,'Lorri 401b'!N:N,0),0)</f>
        <v>-18837072.018868629</v>
      </c>
      <c r="S876" s="25">
        <f t="shared" ca="1" si="787"/>
        <v>-27629376.771303065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-8837369.9670899417</v>
      </c>
      <c r="R877" s="25">
        <f t="array" aca="1" ref="R877" ca="1">INDEX('Lorri 401b'!L:L,MATCH('Retirement Calculator'!A877,'Lorri 401b'!N:N,0),0)</f>
        <v>-18937305.352893136</v>
      </c>
      <c r="S877" s="25">
        <f t="shared" ca="1" si="787"/>
        <v>-27774675.31998308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-8882622.9534731787</v>
      </c>
      <c r="R878" s="25">
        <f t="array" aca="1" ref="R878" ca="1">INDEX('Lorri 401b'!L:L,MATCH('Retirement Calculator'!A878,'Lorri 401b'!N:N,0),0)</f>
        <v>-19037956.325809412</v>
      </c>
      <c r="S878" s="25">
        <f t="shared" ca="1" si="787"/>
        <v>-27920579.279282592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-8928064.4939663447</v>
      </c>
      <c r="R879" s="25">
        <f t="array" aca="1" ref="R879" ca="1">INDEX('Lorri 401b'!L:L,MATCH('Retirement Calculator'!A879,'Lorri 401b'!N:N,0),0)</f>
        <v>-19139026.677779507</v>
      </c>
      <c r="S879" s="25">
        <f t="shared" ca="1" si="787"/>
        <v>-28067091.171745852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-8973695.3742115665</v>
      </c>
      <c r="R880" s="25">
        <f t="array" aca="1" ref="R880" ca="1">INDEX('Lorri 401b'!L:L,MATCH('Retirement Calculator'!A880,'Lorri 401b'!N:N,0),0)</f>
        <v>-19240518.156216145</v>
      </c>
      <c r="S880" s="25">
        <f t="shared" ca="1" si="787"/>
        <v>-28214213.530427709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-9019516.3831244763</v>
      </c>
      <c r="R881" s="25">
        <f t="array" aca="1" ref="R881" ca="1">INDEX('Lorri 401b'!L:L,MATCH('Retirement Calculator'!A881,'Lorri 401b'!N:N,0),0)</f>
        <v>-19342432.515812933</v>
      </c>
      <c r="S881" s="25">
        <f t="shared" ca="1" si="787"/>
        <v>-28361948.898937412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-9065528.312907856</v>
      </c>
      <c r="R882" s="25">
        <f t="array" aca="1" ref="R882" ca="1">INDEX('Lorri 401b'!L:L,MATCH('Retirement Calculator'!A882,'Lorri 401b'!N:N,0),0)</f>
        <v>-19444771.518574707</v>
      </c>
      <c r="S882" s="25">
        <f t="shared" ca="1" si="787"/>
        <v>-28510299.831482563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-9111731.959065333</v>
      </c>
      <c r="R883" s="25">
        <f t="array" aca="1" ref="R883" ca="1">INDEX('Lorri 401b'!L:L,MATCH('Retirement Calculator'!A883,'Lorri 401b'!N:N,0),0)</f>
        <v>-19547536.93384799</v>
      </c>
      <c r="S883" s="25">
        <f t="shared" ca="1" si="787"/>
        <v>-28659268.892913323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-9158128.1204151325</v>
      </c>
      <c r="R884" s="25">
        <f t="array" aca="1" ref="R884" ca="1">INDEX('Lorri 401b'!L:L,MATCH('Retirement Calculator'!A884,'Lorri 401b'!N:N,0),0)</f>
        <v>-19650730.538351577</v>
      </c>
      <c r="S884" s="25">
        <f t="shared" ca="1" si="787"/>
        <v>-28808858.658766709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-9204717.5991038904</v>
      </c>
      <c r="R885" s="25">
        <f t="array" aca="1" ref="R885" ca="1">INDEX('Lorri 401b'!L:L,MATCH('Retirement Calculator'!A885,'Lorri 401b'!N:N,0),0)</f>
        <v>-19754354.116207264</v>
      </c>
      <c r="S885" s="25">
        <f t="shared" ca="1" si="787"/>
        <v>-28959071.715311155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-9251501.2006205171</v>
      </c>
      <c r="R886" s="25">
        <f t="array" aca="1" ref="R886" ca="1">INDEX('Lorri 401b'!L:L,MATCH('Retirement Calculator'!A886,'Lorri 401b'!N:N,0),0)</f>
        <v>-19858409.458970685</v>
      </c>
      <c r="S886" s="25">
        <f t="shared" ca="1" si="787"/>
        <v>-29109910.659591202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-9298479.7338101305</v>
      </c>
      <c r="R887" s="25">
        <f t="array" aca="1" ref="R887" ca="1">INDEX('Lorri 401b'!L:L,MATCH('Retirement Calculator'!A887,'Lorri 401b'!N:N,0),0)</f>
        <v>-19962898.365662284</v>
      </c>
      <c r="S887" s="25">
        <f t="shared" ca="1" si="787"/>
        <v>-29261378.099472415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-9345654.0108880345</v>
      </c>
      <c r="R888" s="25">
        <f t="array" aca="1" ref="R888" ca="1">INDEX('Lorri 401b'!L:L,MATCH('Retirement Calculator'!A888,'Lorri 401b'!N:N,0),0)</f>
        <v>-20067822.642798431</v>
      </c>
      <c r="S888" s="25">
        <f t="shared" ca="1" si="787"/>
        <v>-29413476.653686464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-9393024.8474537618</v>
      </c>
      <c r="R889" s="25">
        <f t="array" aca="1" ref="R889" ca="1">INDEX('Lorri 401b'!L:L,MATCH('Retirement Calculator'!A889,'Lorri 401b'!N:N,0),0)</f>
        <v>-20173184.104422648</v>
      </c>
      <c r="S889" s="25">
        <f t="shared" ca="1" si="787"/>
        <v>-29566208.951876409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-9440593.06250518</v>
      </c>
      <c r="R890" s="25">
        <f t="array" aca="1" ref="R890" ca="1">INDEX('Lorri 401b'!L:L,MATCH('Retirement Calculator'!A890,'Lorri 401b'!N:N,0),0)</f>
        <v>-20278984.572136965</v>
      </c>
      <c r="S890" s="25">
        <f t="shared" ca="1" si="787"/>
        <v>-29719577.634642147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-9488359.4784526471</v>
      </c>
      <c r="R891" s="25">
        <f t="array" aca="1" ref="R891" ca="1">INDEX('Lorri 401b'!L:L,MATCH('Retirement Calculator'!A891,'Lorri 401b'!N:N,0),0)</f>
        <v>-20385225.875133425</v>
      </c>
      <c r="S891" s="25">
        <f t="shared" ca="1" si="787"/>
        <v>-29873585.35358607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-9536324.9211332276</v>
      </c>
      <c r="R892" s="25">
        <f t="array" aca="1" ref="R892" ca="1">INDEX('Lorri 401b'!L:L,MATCH('Retirement Calculator'!A892,'Lorri 401b'!N:N,0),0)</f>
        <v>-20491909.850225702</v>
      </c>
      <c r="S892" s="25">
        <f t="shared" ca="1" si="787"/>
        <v>-30028234.77135893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-9584490.2198249772</v>
      </c>
      <c r="R893" s="25">
        <f t="array" aca="1" ref="R893" ca="1">INDEX('Lorri 401b'!L:L,MATCH('Retirement Calculator'!A893,'Lorri 401b'!N:N,0),0)</f>
        <v>-20599038.341880865</v>
      </c>
      <c r="S893" s="25">
        <f t="shared" ca="1" si="787"/>
        <v>-30183528.561705843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-9632856.2072612755</v>
      </c>
      <c r="R894" s="25">
        <f t="array" aca="1" ref="R894" ca="1">INDEX('Lorri 401b'!L:L,MATCH('Retirement Calculator'!A894,'Lorri 401b'!N:N,0),0)</f>
        <v>-20706613.202251256</v>
      </c>
      <c r="S894" s="25">
        <f t="shared" ca="1" si="787"/>
        <v>-30339469.409512531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-9681423.7196452264</v>
      </c>
      <c r="R895" s="25">
        <f t="array" aca="1" ref="R895" ca="1">INDEX('Lorri 401b'!L:L,MATCH('Retirement Calculator'!A895,'Lorri 401b'!N:N,0),0)</f>
        <v>-20814636.291206524</v>
      </c>
      <c r="S895" s="25">
        <f t="shared" ca="1" si="787"/>
        <v>-30496060.010851748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-9730193.5966641102</v>
      </c>
      <c r="R896" s="25">
        <f t="array" aca="1" ref="R896" ca="1">INDEX('Lorri 401b'!L:L,MATCH('Retirement Calculator'!A896,'Lorri 401b'!N:N,0),0)</f>
        <v>-20923109.476365771</v>
      </c>
      <c r="S896" s="25">
        <f t="shared" ca="1" si="787"/>
        <v>-30653303.073029883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-9779166.681503905</v>
      </c>
      <c r="R897" s="25">
        <f t="array" aca="1" ref="R897" ca="1">INDEX('Lorri 401b'!L:L,MATCH('Retirement Calculator'!A897,'Lorri 401b'!N:N,0),0)</f>
        <v>-21032034.63312985</v>
      </c>
      <c r="S897" s="25">
        <f t="shared" ca="1" si="787"/>
        <v>-30811201.314633757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-9828343.8208638653</v>
      </c>
      <c r="R898" s="25">
        <f t="array" aca="1" ref="R898" ca="1">INDEX('Lorri 401b'!L:L,MATCH('Retirement Calculator'!A898,'Lorri 401b'!N:N,0),0)</f>
        <v>-21141413.644713778</v>
      </c>
      <c r="S898" s="25">
        <f t="shared" ca="1" si="787"/>
        <v>-30969757.465577643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-9877725.864971159</v>
      </c>
      <c r="R899" s="25">
        <f t="array" aca="1" ref="R899" ca="1">INDEX('Lorri 401b'!L:L,MATCH('Retirement Calculator'!A899,'Lorri 401b'!N:N,0),0)</f>
        <v>-21251248.402179308</v>
      </c>
      <c r="S899" s="25">
        <f t="shared" ca="1" si="787"/>
        <v>-31128974.267150469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-9927313.6675955672</v>
      </c>
      <c r="R900" s="25">
        <f t="array" aca="1" ref="R900" ca="1">INDEX('Lorri 401b'!L:L,MATCH('Retirement Calculator'!A900,'Lorri 401b'!N:N,0),0)</f>
        <v>-21361540.804467611</v>
      </c>
      <c r="S900" s="25">
        <f t="shared" ca="1" si="787"/>
        <v>-31288854.472063176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-9977108.0860642437</v>
      </c>
      <c r="R901" s="25">
        <f t="array" aca="1" ref="R901" ca="1">INDEX('Lorri 401b'!L:L,MATCH('Retirement Calculator'!A901,'Lorri 401b'!N:N,0),0)</f>
        <v>-21472292.758432113</v>
      </c>
      <c r="S901" s="25">
        <f t="shared" ca="1" si="787"/>
        <v>-31449400.844496354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-10027109.98127654</v>
      </c>
      <c r="R902" s="25">
        <f t="array" aca="1" ref="R902" ca="1">INDEX('Lorri 401b'!L:L,MATCH('Retirement Calculator'!A902,'Lorri 401b'!N:N,0),0)</f>
        <v>-21583506.178871468</v>
      </c>
      <c r="S902" s="25">
        <f t="shared" ca="1" si="787"/>
        <v>-31610616.16014801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-10077320.217718886</v>
      </c>
      <c r="R903" s="25">
        <f t="array" aca="1" ref="R903" ca="1">INDEX('Lorri 401b'!L:L,MATCH('Retirement Calculator'!A903,'Lorri 401b'!N:N,0),0)</f>
        <v>-21695182.988562655</v>
      </c>
      <c r="S903" s="25">
        <f t="shared" ca="1" si="787"/>
        <v>-31772503.206281543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-10127739.663479744</v>
      </c>
      <c r="R904" s="25">
        <f t="array" aca="1" ref="R904" ca="1">INDEX('Lorri 401b'!L:L,MATCH('Retirement Calculator'!A904,'Lorri 401b'!N:N,0),0)</f>
        <v>-21807325.11829422</v>
      </c>
      <c r="S904" s="25">
        <f t="shared" ca="1" si="787"/>
        <v>-31935064.781773962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-10178369.190264603</v>
      </c>
      <c r="R905" s="25">
        <f t="array" aca="1" ref="R905" ca="1">INDEX('Lorri 401b'!L:L,MATCH('Retirement Calculator'!A905,'Lorri 401b'!N:N,0),0)</f>
        <v>-21919934.506899666</v>
      </c>
      <c r="S905" s="25">
        <f t="shared" ca="1" si="787"/>
        <v>-32098303.697164267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-10229209.673411068</v>
      </c>
      <c r="R906" s="25">
        <f t="array" aca="1" ref="R906" ca="1">INDEX('Lorri 401b'!L:L,MATCH('Retirement Calculator'!A906,'Lorri 401b'!N:N,0),0)</f>
        <v>-22033013.101290971</v>
      </c>
      <c r="S906" s="25">
        <f t="shared" ca="1" si="787"/>
        <v>-32262222.774702039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-10280261.991903976</v>
      </c>
      <c r="R907" s="25">
        <f t="array" aca="1" ref="R907" ca="1">INDEX('Lorri 401b'!L:L,MATCH('Retirement Calculator'!A907,'Lorri 401b'!N:N,0),0)</f>
        <v>-22146562.85649224</v>
      </c>
      <c r="S907" s="25">
        <f t="shared" ca="1" si="787"/>
        <v>-32426824.848396216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-10331527.028390603</v>
      </c>
      <c r="R908" s="25">
        <f t="array" aca="1" ref="R908" ca="1">INDEX('Lorri 401b'!L:L,MATCH('Retirement Calculator'!A908,'Lorri 401b'!N:N,0),0)</f>
        <v>-22260585.735673513</v>
      </c>
      <c r="S908" s="25">
        <f t="shared" ca="1" si="787"/>
        <v>-32592112.764064118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-10383005.669195926</v>
      </c>
      <c r="R909" s="25">
        <f t="array" aca="1" ref="R909" ca="1">INDEX('Lorri 401b'!L:L,MATCH('Retirement Calculator'!A909,'Lorri 401b'!N:N,0),0)</f>
        <v>-22375083.710184708</v>
      </c>
      <c r="S909" s="25">
        <f t="shared" ca="1" si="787"/>
        <v>-32758089.379380636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-10434698.804337937</v>
      </c>
      <c r="R910" s="25">
        <f t="array" aca="1" ref="R910" ca="1">INDEX('Lorri 401b'!L:L,MATCH('Retirement Calculator'!A910,'Lorri 401b'!N:N,0),0)</f>
        <v>-22490058.759589698</v>
      </c>
      <c r="S910" s="25">
        <f t="shared" ca="1" si="787"/>
        <v>-32924757.563927636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-10486607.327543041</v>
      </c>
      <c r="R911" s="25">
        <f t="array" aca="1" ref="R911" ca="1">INDEX('Lorri 401b'!L:L,MATCH('Retirement Calculator'!A911,'Lorri 401b'!N:N,0),0)</f>
        <v>-22605512.871700544</v>
      </c>
      <c r="S911" s="25">
        <f t="shared" ca="1" si="787"/>
        <v>-33092120.199243583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-10538732.136261499</v>
      </c>
      <c r="R912" s="25">
        <f t="array" aca="1" ref="R912" ca="1">INDEX('Lorri 401b'!L:L,MATCH('Retirement Calculator'!A912,'Lorri 401b'!N:N,0),0)</f>
        <v>-22721448.042611852</v>
      </c>
      <c r="S912" s="25">
        <f t="shared" ca="1" si="787"/>
        <v>-33260180.178873353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-10591074.131682949</v>
      </c>
      <c r="R913" s="25">
        <f t="array" aca="1" ref="R913" ca="1">INDEX('Lorri 401b'!L:L,MATCH('Retirement Calculator'!A913,'Lorri 401b'!N:N,0),0)</f>
        <v>-22837866.276735291</v>
      </c>
      <c r="S913" s="25">
        <f t="shared" ca="1" si="787"/>
        <v>-33428940.408418238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-10643634.218751989</v>
      </c>
      <c r="R914" s="25">
        <f t="array" aca="1" ref="R914" ca="1">INDEX('Lorri 401b'!L:L,MATCH('Retirement Calculator'!A914,'Lorri 401b'!N:N,0),0)</f>
        <v>-22954769.586834244</v>
      </c>
      <c r="S914" s="25">
        <f t="shared" ca="1" si="787"/>
        <v>-33598403.805586234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-10696413.306183817</v>
      </c>
      <c r="R915" s="25">
        <f t="array" aca="1" ref="R915" ca="1">INDEX('Lorri 401b'!L:L,MATCH('Retirement Calculator'!A915,'Lorri 401b'!N:N,0),0)</f>
        <v>-23072159.994058609</v>
      </c>
      <c r="S915" s="25">
        <f t="shared" ca="1" si="787"/>
        <v>-33768573.300242424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-10749412.306479944</v>
      </c>
      <c r="R916" s="25">
        <f t="array" aca="1" ref="R916" ca="1">INDEX('Lorri 401b'!L:L,MATCH('Retirement Calculator'!A916,'Lorri 401b'!N:N,0),0)</f>
        <v>-23190039.527979743</v>
      </c>
      <c r="S916" s="25">
        <f t="shared" ca="1" si="787"/>
        <v>-33939451.834459685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-10802632.135943972</v>
      </c>
      <c r="R917" s="25">
        <f t="array" aca="1" ref="R917" ca="1">INDEX('Lorri 401b'!L:L,MATCH('Retirement Calculator'!A917,'Lorri 401b'!N:N,0),0)</f>
        <v>-23308410.226625547</v>
      </c>
      <c r="S917" s="25">
        <f t="shared" ca="1" si="787"/>
        <v>-34111042.362569518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-10856073.714697434</v>
      </c>
      <c r="R918" s="25">
        <f t="array" aca="1" ref="R918" ca="1">INDEX('Lorri 401b'!L:L,MATCH('Retirement Calculator'!A918,'Lorri 401b'!N:N,0),0)</f>
        <v>-23427274.136515707</v>
      </c>
      <c r="S918" s="25">
        <f t="shared" ca="1" si="787"/>
        <v>-34283347.851213142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-10909737.966695702</v>
      </c>
      <c r="R919" s="25">
        <f t="array" aca="1" ref="R919" ca="1">INDEX('Lorri 401b'!L:L,MATCH('Retirement Calculator'!A919,'Lorri 401b'!N:N,0),0)</f>
        <v>-23546633.312697075</v>
      </c>
      <c r="S919" s="25">
        <f t="shared" ca="1" si="787"/>
        <v>-34456371.279392779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-10963625.819743961</v>
      </c>
      <c r="R920" s="25">
        <f t="array" aca="1" ref="R920" ca="1">INDEX('Lorri 401b'!L:L,MATCH('Retirement Calculator'!A920,'Lorri 401b'!N:N,0),0)</f>
        <v>-23666489.8187792</v>
      </c>
      <c r="S920" s="25">
        <f t="shared" ca="1" si="787"/>
        <v>-34630115.638523161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-11017738.205513256</v>
      </c>
      <c r="R921" s="25">
        <f t="array" aca="1" ref="R921" ca="1">INDEX('Lorri 401b'!L:L,MATCH('Retirement Calculator'!A921,'Lorri 401b'!N:N,0),0)</f>
        <v>-23786845.726970002</v>
      </c>
      <c r="S921" s="25">
        <f t="shared" ca="1" si="787"/>
        <v>-34804583.932483256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-11072076.059556589</v>
      </c>
      <c r="R922" s="25">
        <f t="array" aca="1" ref="R922" ca="1">INDEX('Lorri 401b'!L:L,MATCH('Retirement Calculator'!A922,'Lorri 401b'!N:N,0),0)</f>
        <v>-23907703.118111599</v>
      </c>
      <c r="S922" s="25">
        <f t="shared" ca="1" si="787"/>
        <v>-34979779.177668184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-11126640.321325103</v>
      </c>
      <c r="R923" s="25">
        <f t="array" aca="1" ref="R923" ca="1">INDEX('Lorri 401b'!L:L,MATCH('Retirement Calculator'!A923,'Lorri 401b'!N:N,0),0)</f>
        <v>-24029064.081716284</v>
      </c>
      <c r="S923" s="25">
        <f t="shared" ca="1" si="787"/>
        <v>-35155704.403041385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-11181431.934184318</v>
      </c>
      <c r="R924" s="25">
        <f t="array" aca="1" ref="R924" ca="1">INDEX('Lorri 401b'!L:L,MATCH('Retirement Calculator'!A924,'Lorri 401b'!N:N,0),0)</f>
        <v>-24150930.716002658</v>
      </c>
      <c r="S924" s="25">
        <f t="shared" ca="1" si="787"/>
        <v>-35332362.650186978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-11236451.845430449</v>
      </c>
      <c r="R925" s="25">
        <f t="array" aca="1" ref="R925" ca="1">INDEX('Lorri 401b'!L:L,MATCH('Retirement Calculator'!A925,'Lorri 401b'!N:N,0),0)</f>
        <v>-24273305.127931889</v>
      </c>
      <c r="S925" s="25">
        <f t="shared" ca="1" si="787"/>
        <v>-35509756.973362342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-11291701.006306769</v>
      </c>
      <c r="R926" s="25">
        <f t="array" aca="1" ref="R926" ca="1">INDEX('Lorri 401b'!L:L,MATCH('Retirement Calculator'!A926,'Lorri 401b'!N:N,0),0)</f>
        <v>-24396189.433244161</v>
      </c>
      <c r="S926" s="25">
        <f t="shared" ca="1" si="787"/>
        <v>-35687890.439550929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-11347180.372020075</v>
      </c>
      <c r="R927" s="25">
        <f t="array" aca="1" ref="R927" ca="1">INDEX('Lorri 401b'!L:L,MATCH('Retirement Calculator'!A927,'Lorri 401b'!N:N,0),0)</f>
        <v>-24519585.756495234</v>
      </c>
      <c r="S927" s="25">
        <f t="shared" ca="1" si="787"/>
        <v>-35866766.128515311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-11402890.901757186</v>
      </c>
      <c r="R928" s="25">
        <f t="array" aca="1" ref="R928" ca="1">INDEX('Lorri 401b'!L:L,MATCH('Retirement Calculator'!A928,'Lorri 401b'!N:N,0),0)</f>
        <v>-24643496.231093187</v>
      </c>
      <c r="S928" s="25">
        <f t="shared" ca="1" si="787"/>
        <v>-36046387.132850371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-11458833.558701536</v>
      </c>
      <c r="R929" s="25">
        <f t="array" aca="1" ref="R929" ca="1">INDEX('Lorri 401b'!L:L,MATCH('Retirement Calculator'!A929,'Lorri 401b'!N:N,0),0)</f>
        <v>-24767922.999335296</v>
      </c>
      <c r="S929" s="25">
        <f t="shared" ca="1" si="787"/>
        <v>-36226756.558036834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-11515009.310049821</v>
      </c>
      <c r="R930" s="25">
        <f t="array" aca="1" ref="R930" ca="1">INDEX('Lorri 401b'!L:L,MATCH('Retirement Calculator'!A930,'Lorri 401b'!N:N,0),0)</f>
        <v>-24892868.21244508</v>
      </c>
      <c r="S930" s="25">
        <f t="shared" ca="1" si="787"/>
        <v>-36407877.522494897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-11571419.127028722</v>
      </c>
      <c r="R931" s="25">
        <f t="array" aca="1" ref="R931" ca="1">INDEX('Lorri 401b'!L:L,MATCH('Retirement Calculator'!A931,'Lorri 401b'!N:N,0),0)</f>
        <v>-25018334.030609488</v>
      </c>
      <c r="S931" s="25">
        <f t="shared" ca="1" si="787"/>
        <v>-36589753.157638207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-11628063.984911703</v>
      </c>
      <c r="R932" s="25">
        <f t="array" aca="1" ref="R932" ca="1">INDEX('Lorri 401b'!L:L,MATCH('Retirement Calculator'!A932,'Lorri 401b'!N:N,0),0)</f>
        <v>-25144322.623016249</v>
      </c>
      <c r="S932" s="25">
        <f t="shared" ca="1" si="787"/>
        <v>-36772386.607927948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-11684944.863035863</v>
      </c>
      <c r="R933" s="25">
        <f t="array" aca="1" ref="R933" ca="1">INDEX('Lorri 401b'!L:L,MATCH('Retirement Calculator'!A933,'Lorri 401b'!N:N,0),0)</f>
        <v>-25270836.167891372</v>
      </c>
      <c r="S933" s="25">
        <f t="shared" ca="1" si="787"/>
        <v>-36955781.030927233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-11742062.744818874</v>
      </c>
      <c r="R934" s="25">
        <f t="array" aca="1" ref="R934" ca="1">INDEX('Lorri 401b'!L:L,MATCH('Retirement Calculator'!A934,'Lorri 401b'!N:N,0),0)</f>
        <v>-25397876.852536809</v>
      </c>
      <c r="S934" s="25">
        <f t="shared" ca="1" si="787"/>
        <v>-37139939.597355679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-11799418.61777598</v>
      </c>
      <c r="R935" s="25">
        <f t="array" aca="1" ref="R935" ca="1">INDEX('Lorri 401b'!L:L,MATCH('Retirement Calculator'!A935,'Lorri 401b'!N:N,0),0)</f>
        <v>-25525446.873368267</v>
      </c>
      <c r="S935" s="25">
        <f t="shared" ca="1" si="787"/>
        <v>-37324865.491144247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-11857013.473537074</v>
      </c>
      <c r="R936" s="25">
        <f t="array" aca="1" ref="R936" ca="1">INDEX('Lorri 401b'!L:L,MATCH('Retirement Calculator'!A936,'Lorri 401b'!N:N,0),0)</f>
        <v>-25653548.435953189</v>
      </c>
      <c r="S936" s="25">
        <f t="shared" ca="1" si="787"/>
        <v>-37510561.909490265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-11914848.307863841</v>
      </c>
      <c r="R937" s="25">
        <f t="array" aca="1" ref="R937" ca="1">INDEX('Lorri 401b'!L:L,MATCH('Retirement Calculator'!A937,'Lorri 401b'!N:N,0),0)</f>
        <v>-25782183.755048882</v>
      </c>
      <c r="S937" s="25">
        <f t="shared" ca="1" si="787"/>
        <v>-37697032.062912725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-11972924.120666968</v>
      </c>
      <c r="R938" s="25">
        <f t="array" aca="1" ref="R938" ca="1">INDEX('Lorri 401b'!L:L,MATCH('Retirement Calculator'!A938,'Lorri 401b'!N:N,0),0)</f>
        <v>-25911355.054640807</v>
      </c>
      <c r="S938" s="25">
        <f t="shared" ca="1" si="787"/>
        <v>-37884279.175307773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-12031241.916023441</v>
      </c>
      <c r="R939" s="25">
        <f t="array" aca="1" ref="R939" ca="1">INDEX('Lorri 401b'!L:L,MATCH('Retirement Calculator'!A939,'Lorri 401b'!N:N,0),0)</f>
        <v>-26041064.567981031</v>
      </c>
      <c r="S939" s="25">
        <f t="shared" ca="1" si="787"/>
        <v>-38072306.484004468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-12089802.702193899</v>
      </c>
      <c r="R940" s="25">
        <f t="array" aca="1" ref="R940" ca="1">INDEX('Lorri 401b'!L:L,MATCH('Retirement Calculator'!A940,'Lorri 401b'!N:N,0),0)</f>
        <v>-26171314.53762684</v>
      </c>
      <c r="S940" s="25">
        <f t="shared" ca="1" si="787"/>
        <v>-38261117.239820741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-12148607.491640069</v>
      </c>
      <c r="R941" s="25">
        <f t="array" aca="1" ref="R941" ca="1">INDEX('Lorri 401b'!L:L,MATCH('Retirement Calculator'!A941,'Lorri 401b'!N:N,0),0)</f>
        <v>-26302107.215479508</v>
      </c>
      <c r="S941" s="25">
        <f t="shared" ca="1" si="787"/>
        <v>-38450714.707119577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-12207657.301042264</v>
      </c>
      <c r="R942" s="25">
        <f t="array" aca="1" ref="R942" ca="1">INDEX('Lorri 401b'!L:L,MATCH('Retirement Calculator'!A942,'Lorri 401b'!N:N,0),0)</f>
        <v>-26433444.862823229</v>
      </c>
      <c r="S942" s="25">
        <f t="shared" ca="1" si="787"/>
        <v>-38641102.163865492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-12266953.151316969</v>
      </c>
      <c r="R943" s="25">
        <f t="array" aca="1" ref="R943" ca="1">INDEX('Lorri 401b'!L:L,MATCH('Retirement Calculator'!A943,'Lorri 401b'!N:N,0),0)</f>
        <v>-26565329.750364214</v>
      </c>
      <c r="S943" s="25">
        <f t="shared" ca="1" si="787"/>
        <v>-38832282.901681185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-12326496.067634484</v>
      </c>
      <c r="R944" s="25">
        <f t="array" aca="1" ref="R944" ca="1">INDEX('Lorri 401b'!L:L,MATCH('Retirement Calculator'!A944,'Lorri 401b'!N:N,0),0)</f>
        <v>-26697764.158269953</v>
      </c>
      <c r="S944" s="25">
        <f t="shared" ca="1" si="787"/>
        <v>-39024260.225904435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-12386287.079436656</v>
      </c>
      <c r="R945" s="25">
        <f t="array" aca="1" ref="R945" ca="1">INDEX('Lorri 401b'!L:L,MATCH('Retirement Calculator'!A945,'Lorri 401b'!N:N,0),0)</f>
        <v>-26830750.376208633</v>
      </c>
      <c r="S945" s="25">
        <f t="shared" ca="1" si="787"/>
        <v>-39217037.455645293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-12446327.22045467</v>
      </c>
      <c r="R946" s="25">
        <f t="array" aca="1" ref="R946" ca="1">INDEX('Lorri 401b'!L:L,MATCH('Retirement Calculator'!A946,'Lorri 401b'!N:N,0),0)</f>
        <v>-26964290.703388724</v>
      </c>
      <c r="S946" s="25">
        <f t="shared" ca="1" si="787"/>
        <v>-39410617.923843399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-12506617.528726926</v>
      </c>
      <c r="R947" s="25">
        <f t="array" aca="1" ref="R947" ca="1">INDEX('Lorri 401b'!L:L,MATCH('Retirement Calculator'!A947,'Lorri 401b'!N:N,0),0)</f>
        <v>-27098387.448598731</v>
      </c>
      <c r="S947" s="25">
        <f t="shared" ca="1" si="787"/>
        <v>-39605004.977325656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-12567159.046616983</v>
      </c>
      <c r="R948" s="25">
        <f t="array" aca="1" ref="R948" ca="1">INDEX('Lorri 401b'!L:L,MATCH('Retirement Calculator'!A948,'Lorri 401b'!N:N,0),0)</f>
        <v>-27233042.930247113</v>
      </c>
      <c r="S948" s="25">
        <f t="shared" ca="1" si="787"/>
        <v>-39800201.9768641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-12627952.820831582</v>
      </c>
      <c r="R949" s="25">
        <f t="array" aca="1" ref="R949" ca="1">INDEX('Lorri 401b'!L:L,MATCH('Retirement Calculator'!A949,'Lorri 401b'!N:N,0),0)</f>
        <v>-27368259.476402365</v>
      </c>
      <c r="S949" s="25">
        <f t="shared" ca="1" si="787"/>
        <v>-39996212.297233947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-12688999.902438741</v>
      </c>
      <c r="R950" s="25">
        <f t="array" aca="1" ref="R950" ca="1">INDEX('Lorri 401b'!L:L,MATCH('Retirement Calculator'!A950,'Lorri 401b'!N:N,0),0)</f>
        <v>-27504039.424833264</v>
      </c>
      <c r="S950" s="25">
        <f t="shared" ca="1" si="787"/>
        <v>-40193039.327272005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-12750301.346885931</v>
      </c>
      <c r="R951" s="25">
        <f t="array" aca="1" ref="R951" ca="1">INDEX('Lorri 401b'!L:L,MATCH('Retirement Calculator'!A951,'Lorri 401b'!N:N,0),0)</f>
        <v>-27640385.123049293</v>
      </c>
      <c r="S951" s="25">
        <f t="shared" ca="1" si="787"/>
        <v>-40390686.469935223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-12811858.214018317</v>
      </c>
      <c r="R952" s="25">
        <f t="array" aca="1" ref="R952" ca="1">INDEX('Lorri 401b'!L:L,MATCH('Retirement Calculator'!A952,'Lorri 401b'!N:N,0),0)</f>
        <v>-27777298.928341221</v>
      </c>
      <c r="S952" s="25">
        <f t="shared" ca="1" si="787"/>
        <v>-40589157.14235954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-12873671.568097088</v>
      </c>
      <c r="R953" s="25">
        <f t="array" aca="1" ref="R953" ca="1">INDEX('Lorri 401b'!L:L,MATCH('Retirement Calculator'!A953,'Lorri 401b'!N:N,0),0)</f>
        <v>-27914783.207821865</v>
      </c>
      <c r="S953" s="25">
        <f t="shared" ca="1" si="787"/>
        <v>-40788454.775918953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-12935742.477817854</v>
      </c>
      <c r="R954" s="25">
        <f t="array" aca="1" ref="R954" ca="1">INDEX('Lorri 401b'!L:L,MATCH('Retirement Calculator'!A954,'Lorri 401b'!N:N,0),0)</f>
        <v>-28052840.338467009</v>
      </c>
      <c r="S954" s="25">
        <f t="shared" ca="1" si="787"/>
        <v>-40988582.816284865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-12998072.016329123</v>
      </c>
      <c r="R955" s="25">
        <f t="array" aca="1" ref="R955" ca="1">INDEX('Lorri 401b'!L:L,MATCH('Retirement Calculator'!A955,'Lorri 401b'!N:N,0),0)</f>
        <v>-28191472.707156509</v>
      </c>
      <c r="S955" s="25">
        <f t="shared" ca="1" si="787"/>
        <v>-41189544.723485634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-13060661.261250855</v>
      </c>
      <c r="R956" s="25">
        <f t="array" aca="1" ref="R956" ca="1">INDEX('Lorri 401b'!L:L,MATCH('Retirement Calculator'!A956,'Lorri 401b'!N:N,0),0)</f>
        <v>-28330682.710715551</v>
      </c>
      <c r="S956" s="25">
        <f t="shared" ca="1" si="787"/>
        <v>-41391343.971966408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-13123511.294693096</v>
      </c>
      <c r="R957" s="25">
        <f t="array" aca="1" ref="R957" ca="1">INDEX('Lorri 401b'!L:L,MATCH('Retirement Calculator'!A957,'Lorri 401b'!N:N,0),0)</f>
        <v>-28470472.755956087</v>
      </c>
      <c r="S957" s="25">
        <f t="shared" ca="1" si="787"/>
        <v>-41593984.050649181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-13186623.203274678</v>
      </c>
      <c r="R958" s="25">
        <f t="array" aca="1" ref="R958" ca="1">INDEX('Lorri 401b'!L:L,MATCH('Retirement Calculator'!A958,'Lorri 401b'!N:N,0),0)</f>
        <v>-28610845.259718459</v>
      </c>
      <c r="S958" s="25">
        <f t="shared" ca="1" si="787"/>
        <v>-41797468.462993138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-13249998.078142017</v>
      </c>
      <c r="R959" s="25">
        <f t="array" aca="1" ref="R959" ca="1">INDEX('Lorri 401b'!L:L,MATCH('Retirement Calculator'!A959,'Lorri 401b'!N:N,0),0)</f>
        <v>-28751802.648913175</v>
      </c>
      <c r="S959" s="25">
        <f t="shared" ca="1" si="787"/>
        <v>-42001800.727055192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-13313637.01498797</v>
      </c>
      <c r="R960" s="25">
        <f t="array" aca="1" ref="R960" ca="1">INDEX('Lorri 401b'!L:L,MATCH('Retirement Calculator'!A960,'Lorri 401b'!N:N,0),0)</f>
        <v>-28893347.360562868</v>
      </c>
      <c r="S960" s="25">
        <f t="shared" ca="1" si="787"/>
        <v>-42206984.375550836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-13377541.114070781</v>
      </c>
      <c r="R961" s="25">
        <f t="array" aca="1" ref="R961" ca="1">INDEX('Lorri 401b'!L:L,MATCH('Retirement Calculator'!A961,'Lorri 401b'!N:N,0),0)</f>
        <v>-29035481.841844436</v>
      </c>
      <c r="S961" s="25">
        <f t="shared" ca="1" si="787"/>
        <v>-42413022.955915213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-13441711.480233103</v>
      </c>
      <c r="R962" s="25">
        <f t="array" aca="1" ref="R962" ca="1">INDEX('Lorri 401b'!L:L,MATCH('Retirement Calculator'!A962,'Lorri 401b'!N:N,0),0)</f>
        <v>-29178208.550131343</v>
      </c>
      <c r="S962" s="25">
        <f t="shared" ca="1" si="787"/>
        <v>-42619920.030364446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-13506149.222921101</v>
      </c>
      <c r="R963" s="25">
        <f t="array" aca="1" ref="R963" ca="1">INDEX('Lorri 401b'!L:L,MATCH('Retirement Calculator'!A963,'Lorri 401b'!N:N,0),0)</f>
        <v>-29321529.953036111</v>
      </c>
      <c r="S963" s="25">
        <f t="shared" ca="1" si="787"/>
        <v>-42827679.17595721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-13570855.456203634</v>
      </c>
      <c r="R964" s="25">
        <f t="array" aca="1" ref="R964" ca="1">INDEX('Lorri 401b'!L:L,MATCH('Retirement Calculator'!A964,'Lorri 401b'!N:N,0),0)</f>
        <v>-29465448.528452981</v>
      </c>
      <c r="S964" s="25">
        <f t="shared" ca="1" si="787"/>
        <v>-43036303.984656617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-13635831.298791511</v>
      </c>
      <c r="R965" s="25">
        <f t="array" aca="1" ref="R965" ca="1">INDEX('Lorri 401b'!L:L,MATCH('Retirement Calculator'!A965,'Lorri 401b'!N:N,0),0)</f>
        <v>-29609966.764600758</v>
      </c>
      <c r="S965" s="25">
        <f t="shared" ca="1" si="787"/>
        <v>-43245798.063392267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-13701077.874056837</v>
      </c>
      <c r="R966" s="25">
        <f t="array" aca="1" ref="R966" ca="1">INDEX('Lorri 401b'!L:L,MATCH('Retirement Calculator'!A966,'Lorri 401b'!N:N,0),0)</f>
        <v>-29755087.160065815</v>
      </c>
      <c r="S966" s="25">
        <f t="shared" ca="1" si="787"/>
        <v>-43456165.034122653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-13766596.310052434</v>
      </c>
      <c r="R967" s="25">
        <f t="array" aca="1" ref="R967" ca="1">INDEX('Lorri 401b'!L:L,MATCH('Retirement Calculator'!A967,'Lorri 401b'!N:N,0),0)</f>
        <v>-29900812.223845311</v>
      </c>
      <c r="S967" s="25">
        <f t="shared" ca="1" si="787"/>
        <v>-43667408.533897743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-13832387.739531348</v>
      </c>
      <c r="R968" s="25">
        <f t="array" aca="1" ref="R968" ca="1">INDEX('Lorri 401b'!L:L,MATCH('Retirement Calculator'!A968,'Lorri 401b'!N:N,0),0)</f>
        <v>-30047144.475390553</v>
      </c>
      <c r="S968" s="25">
        <f t="shared" ca="1" si="787"/>
        <v>-43879532.214921899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-13898453.299966423</v>
      </c>
      <c r="R969" s="25">
        <f t="array" aca="1" ref="R969" ca="1">INDEX('Lorri 401b'!L:L,MATCH('Retirement Calculator'!A969,'Lorri 401b'!N:N,0),0)</f>
        <v>-30194086.444650568</v>
      </c>
      <c r="S969" s="25">
        <f t="shared" ca="1" si="787"/>
        <v>-44092539.744616993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-13964794.133569978</v>
      </c>
      <c r="R970" s="25">
        <f t="array" aca="1" ref="R970" ca="1">INDEX('Lorri 401b'!L:L,MATCH('Retirement Calculator'!A970,'Lorri 401b'!N:N,0),0)</f>
        <v>-30341640.672115833</v>
      </c>
      <c r="S970" s="25">
        <f t="shared" ca="1" si="787"/>
        <v>-44306434.805685811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-14031411.387313548</v>
      </c>
      <c r="R971" s="25">
        <f t="array" aca="1" ref="R971" ca="1">INDEX('Lorri 401b'!L:L,MATCH('Retirement Calculator'!A971,'Lorri 401b'!N:N,0),0)</f>
        <v>-30489809.708862204</v>
      </c>
      <c r="S971" s="25">
        <f t="shared" ca="1" si="787"/>
        <v>-44521221.096175753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-14098306.212947717</v>
      </c>
      <c r="R972" s="25">
        <f t="array" aca="1" ref="R972" ca="1">INDEX('Lorri 401b'!L:L,MATCH('Retirement Calculator'!A972,'Lorri 401b'!N:N,0),0)</f>
        <v>-30638596.116595019</v>
      </c>
      <c r="S972" s="25">
        <f t="shared" ca="1" si="787"/>
        <v>-44736902.329542734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-14165479.767022027</v>
      </c>
      <c r="R973" s="25">
        <f t="array" aca="1" ref="R973" ca="1">INDEX('Lorri 401b'!L:L,MATCH('Retirement Calculator'!A973,'Lorri 401b'!N:N,0),0)</f>
        <v>-30788002.467693385</v>
      </c>
      <c r="S973" s="25">
        <f t="shared" ca="1" si="787"/>
        <v>-44953482.23471541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-14232933.21090498</v>
      </c>
      <c r="R974" s="25">
        <f t="array" aca="1" ref="R974" ca="1">INDEX('Lorri 401b'!L:L,MATCH('Retirement Calculator'!A974,'Lorri 401b'!N:N,0),0)</f>
        <v>-30938031.345254663</v>
      </c>
      <c r="S974" s="25">
        <f t="shared" ca="1" si="787"/>
        <v>-45170964.556159645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-14300667.710804112</v>
      </c>
      <c r="R975" s="25">
        <f t="array" aca="1" ref="R975" ca="1">INDEX('Lorri 401b'!L:L,MATCH('Retirement Calculator'!A975,'Lorri 401b'!N:N,0),0)</f>
        <v>-31088685.343139112</v>
      </c>
      <c r="S975" s="25">
        <f t="shared" ca="1" si="787"/>
        <v>-45389353.053943224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-14368684.437786158</v>
      </c>
      <c r="R976" s="25">
        <f t="array" aca="1" ref="R976" ca="1">INDEX('Lorri 401b'!L:L,MATCH('Retirement Calculator'!A976,'Lorri 401b'!N:N,0),0)</f>
        <v>-31239967.066014748</v>
      </c>
      <c r="S976" s="25">
        <f t="shared" ca="1" si="787"/>
        <v>-45608651.503800906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-14436984.567797296</v>
      </c>
      <c r="R977" s="25">
        <f t="array" aca="1" ref="R977" ca="1">INDEX('Lorri 401b'!L:L,MATCH('Retirement Calculator'!A977,'Lorri 401b'!N:N,0),0)</f>
        <v>-31391879.129402366</v>
      </c>
      <c r="S977" s="25">
        <f t="shared" ca="1" si="787"/>
        <v>-45828863.697199658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-14505569.281683479</v>
      </c>
      <c r="R978" s="25">
        <f t="array" aca="1" ref="R978" ca="1">INDEX('Lorri 401b'!L:L,MATCH('Retirement Calculator'!A978,'Lorri 401b'!N:N,0),0)</f>
        <v>-31544424.159720764</v>
      </c>
      <c r="S978" s="25">
        <f t="shared" ca="1" si="787"/>
        <v>-46049993.441404238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-14574439.765210854</v>
      </c>
      <c r="R979" s="25">
        <f t="array" aca="1" ref="R979" ca="1">INDEX('Lorri 401b'!L:L,MATCH('Retirement Calculator'!A979,'Lorri 401b'!N:N,0),0)</f>
        <v>-31697604.794332154</v>
      </c>
      <c r="S979" s="25">
        <f t="shared" ca="1" si="787"/>
        <v>-46272044.559543006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-14643597.20908626</v>
      </c>
      <c r="R980" s="25">
        <f t="array" aca="1" ref="R980" ca="1">INDEX('Lorri 401b'!L:L,MATCH('Retirement Calculator'!A980,'Lorri 401b'!N:N,0),0)</f>
        <v>-31851423.681587759</v>
      </c>
      <c r="S980" s="25">
        <f t="shared" ca="1" si="787"/>
        <v>-46495020.890674017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-14713042.808977814</v>
      </c>
      <c r="R981" s="25">
        <f t="array" aca="1" ref="R981" ca="1">INDEX('Lorri 401b'!L:L,MATCH('Retirement Calculator'!A981,'Lorri 401b'!N:N,0),0)</f>
        <v>-32005883.480873596</v>
      </c>
      <c r="S981" s="25">
        <f t="shared" ca="1" si="787"/>
        <v>-46718926.289851412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-14782777.765535584</v>
      </c>
      <c r="R982" s="25">
        <f t="array" aca="1" ref="R982" ca="1">INDEX('Lorri 401b'!L:L,MATCH('Retirement Calculator'!A982,'Lorri 401b'!N:N,0),0)</f>
        <v>-32160986.862656459</v>
      </c>
      <c r="S982" s="25">
        <f t="shared" ca="1" si="787"/>
        <v>-46943764.628192045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-14852803.284412343</v>
      </c>
      <c r="R983" s="25">
        <f t="array" aca="1" ref="R983" ca="1">INDEX('Lorri 401b'!L:L,MATCH('Retirement Calculator'!A983,'Lorri 401b'!N:N,0),0)</f>
        <v>-32316736.508530084</v>
      </c>
      <c r="S983" s="25">
        <f t="shared" ca="1" si="787"/>
        <v>-47169539.792942427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-14923120.576284422</v>
      </c>
      <c r="R984" s="25">
        <f t="array" aca="1" ref="R984" ca="1">INDEX('Lorri 401b'!L:L,MATCH('Retirement Calculator'!A984,'Lorri 401b'!N:N,0),0)</f>
        <v>-32473135.111261513</v>
      </c>
      <c r="S984" s="25">
        <f t="shared" ca="1" si="787"/>
        <v>-47396255.687545933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-14993730.856872635</v>
      </c>
      <c r="R985" s="25">
        <f t="array" aca="1" ref="R985" ca="1">INDEX('Lorri 401b'!L:L,MATCH('Retirement Calculator'!A985,'Lorri 401b'!N:N,0),0)</f>
        <v>-32630185.374837659</v>
      </c>
      <c r="S985" s="25">
        <f t="shared" ca="1" si="787"/>
        <v>-47623916.231710292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-15064635.346963299</v>
      </c>
      <c r="R986" s="25">
        <f t="array" aca="1" ref="R986" ca="1">INDEX('Lorri 401b'!L:L,MATCH('Retirement Calculator'!A986,'Lorri 401b'!N:N,0),0)</f>
        <v>-32787890.014512036</v>
      </c>
      <c r="S986" s="25">
        <f t="shared" ca="1" si="787"/>
        <v>-47852525.361475334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-15135835.272429341</v>
      </c>
      <c r="R987" s="25">
        <f t="array" aca="1" ref="R987" ca="1">INDEX('Lorri 401b'!L:L,MATCH('Retirement Calculator'!A987,'Lorri 401b'!N:N,0),0)</f>
        <v>-32946251.756851725</v>
      </c>
      <c r="S987" s="25">
        <f t="shared" ca="1" si="787"/>
        <v>-48082087.029281065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-15207331.864251493</v>
      </c>
      <c r="R988" s="25">
        <f t="array" aca="1" ref="R988" ca="1">INDEX('Lorri 401b'!L:L,MATCH('Retirement Calculator'!A988,'Lorri 401b'!N:N,0),0)</f>
        <v>-33105273.339784496</v>
      </c>
      <c r="S988" s="25">
        <f t="shared" ca="1" si="787"/>
        <v>-48312605.20403599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-15279126.358539568</v>
      </c>
      <c r="R989" s="25">
        <f t="array" aca="1" ref="R989" ca="1">INDEX('Lorri 401b'!L:L,MATCH('Retirement Calculator'!A989,'Lorri 401b'!N:N,0),0)</f>
        <v>-33264957.512646154</v>
      </c>
      <c r="S989" s="25">
        <f t="shared" ca="1" si="787"/>
        <v>-48544083.87118572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-15351219.996553844</v>
      </c>
      <c r="R990" s="25">
        <f t="array" aca="1" ref="R990" ca="1">INDEX('Lorri 401b'!L:L,MATCH('Retirement Calculator'!A990,'Lorri 401b'!N:N,0),0)</f>
        <v>-33425307.036228068</v>
      </c>
      <c r="S990" s="25">
        <f t="shared" ca="1" si="787"/>
        <v>-48776527.032781914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-15423614.024726514</v>
      </c>
      <c r="R991" s="25">
        <f t="array" aca="1" ref="R991" ca="1">INDEX('Lorri 401b'!L:L,MATCH('Retirement Calculator'!A991,'Lorri 401b'!N:N,0),0)</f>
        <v>-33586324.68282491</v>
      </c>
      <c r="S991" s="25">
        <f t="shared" ca="1" si="787"/>
        <v>-49009938.70755142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-15496309.694683235</v>
      </c>
      <c r="R992" s="25">
        <f t="array" aca="1" ref="R992" ca="1">INDEX('Lorri 401b'!L:L,MATCH('Retirement Calculator'!A992,'Lorri 401b'!N:N,0),0)</f>
        <v>-33748013.236282565</v>
      </c>
      <c r="S992" s="25">
        <f t="shared" ca="1" si="787"/>
        <v>-49244322.930965796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-15569308.263264777</v>
      </c>
      <c r="R993" s="25">
        <f t="array" aca="1" ref="R993" ca="1">INDEX('Lorri 401b'!L:L,MATCH('Retirement Calculator'!A993,'Lorri 401b'!N:N,0),0)</f>
        <v>-33910375.492046297</v>
      </c>
      <c r="S993" s="25">
        <f t="shared" ca="1" si="787"/>
        <v>-49479683.755311072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-15642610.992548741</v>
      </c>
      <c r="R994" s="25">
        <f t="array" aca="1" ref="R994" ca="1">INDEX('Lorri 401b'!L:L,MATCH('Retirement Calculator'!A994,'Lorri 401b'!N:N,0),0)</f>
        <v>-34073414.257209048</v>
      </c>
      <c r="S994" s="25">
        <f t="shared" ca="1" si="787"/>
        <v>-49716025.249757789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-15716219.149871388</v>
      </c>
      <c r="R995" s="25">
        <f t="array" aca="1" ref="R995" ca="1">INDEX('Lorri 401b'!L:L,MATCH('Retirement Calculator'!A995,'Lorri 401b'!N:N,0),0)</f>
        <v>-34237132.350559972</v>
      </c>
      <c r="S995" s="25">
        <f t="shared" ca="1" si="787"/>
        <v>-49953351.500431359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-15790134.007849548</v>
      </c>
      <c r="R996" s="25">
        <f t="array" aca="1" ref="R996" ca="1">INDEX('Lorri 401b'!L:L,MATCH('Retirement Calculator'!A996,'Lorri 401b'!N:N,0),0)</f>
        <v>-34401532.602633193</v>
      </c>
      <c r="S996" s="25">
        <f t="shared" ca="1" si="787"/>
        <v>-50191666.610482737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-15864356.844402615</v>
      </c>
      <c r="R997" s="25">
        <f t="array" aca="1" ref="R997" ca="1">INDEX('Lorri 401b'!L:L,MATCH('Retirement Calculator'!A997,'Lorri 401b'!N:N,0),0)</f>
        <v>-34566617.855756722</v>
      </c>
      <c r="S997" s="25">
        <f t="shared" ca="1" si="787"/>
        <v>-50430974.700159341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-15938888.942774653</v>
      </c>
      <c r="R998" s="25">
        <f t="array" aca="1" ref="R998" ca="1">INDEX('Lorri 401b'!L:L,MATCH('Retirement Calculator'!A998,'Lorri 401b'!N:N,0),0)</f>
        <v>-34732390.964101598</v>
      </c>
      <c r="S998" s="25">
        <f t="shared" ca="1" si="787"/>
        <v>-50671279.906876251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-16013731.591556575</v>
      </c>
      <c r="R999" s="25">
        <f t="array" aca="1" ref="R999" ca="1">INDEX('Lorri 401b'!L:L,MATCH('Retirement Calculator'!A999,'Lorri 401b'!N:N,0),0)</f>
        <v>-34898854.793731242</v>
      </c>
      <c r="S999" s="25">
        <f t="shared" ca="1" si="787"/>
        <v>-50912586.385287821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-16088886.084708422</v>
      </c>
      <c r="R1000" s="25">
        <f t="array" aca="1" ref="R1000" ca="1">INDEX('Lorri 401b'!L:L,MATCH('Retirement Calculator'!A1000,'Lorri 401b'!N:N,0),0)</f>
        <v>-35066012.222651012</v>
      </c>
      <c r="S1000" s="25">
        <f t="shared" ca="1" si="787"/>
        <v>-51154898.307359435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-16164353.721581735</v>
      </c>
      <c r="R1001" s="25">
        <f t="array" aca="1" ref="R1001" ca="1">INDEX('Lorri 401b'!L:L,MATCH('Retirement Calculator'!A1001,'Lorri 401b'!N:N,0),0)</f>
        <v>-35233866.14085795</v>
      </c>
      <c r="S1001" s="25">
        <f t="shared" ca="1" si="787"/>
        <v>-51398219.862439685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-16240135.80694202</v>
      </c>
      <c r="R1002" s="25">
        <f t="array" aca="1" ref="R1002" ca="1">INDEX('Lorri 401b'!L:L,MATCH('Retirement Calculator'!A1002,'Lorri 401b'!N:N,0),0)</f>
        <v>-35402419.450390749</v>
      </c>
      <c r="S1002" s="25">
        <f t="shared" ca="1" si="787"/>
        <v>-51642555.257332772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-16316233.650991306</v>
      </c>
      <c r="R1003" s="25">
        <f t="array" aca="1" ref="R1003" ca="1">INDEX('Lorri 401b'!L:L,MATCH('Retirement Calculator'!A1003,'Lorri 401b'!N:N,0),0)</f>
        <v>-35571675.065379933</v>
      </c>
      <c r="S1003" s="25">
        <f t="shared" ca="1" si="787"/>
        <v>-51887908.716371238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-16392648.569390798</v>
      </c>
      <c r="R1004" s="25">
        <f t="array" aca="1" ref="R1004" ca="1">INDEX('Lorri 401b'!L:L,MATCH('Retirement Calculator'!A1004,'Lorri 401b'!N:N,0),0)</f>
        <v>-35741635.912098236</v>
      </c>
      <c r="S1004" s="25">
        <f t="shared" ca="1" si="787"/>
        <v>-52134284.481489033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-16469381.883283621</v>
      </c>
      <c r="R1005" s="25">
        <f t="array" aca="1" ref="R1005" ca="1">INDEX('Lorri 401b'!L:L,MATCH('Retirement Calculator'!A1005,'Lorri 401b'!N:N,0),0)</f>
        <v>-35912304.929011203</v>
      </c>
      <c r="S1005" s="25">
        <f t="shared" ca="1" si="787"/>
        <v>-52381686.812294826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-16546434.919317665</v>
      </c>
      <c r="R1006" s="25">
        <f t="array" aca="1" ref="R1006" ca="1">INDEX('Lorri 401b'!L:L,MATCH('Retirement Calculator'!A1006,'Lorri 401b'!N:N,0),0)</f>
        <v>-36083685.066827975</v>
      </c>
      <c r="S1006" s="25">
        <f t="shared" ca="1" si="787"/>
        <v>-52630119.986145638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-16623809.009668516</v>
      </c>
      <c r="R1007" s="25">
        <f t="array" aca="1" ref="R1007" ca="1">INDEX('Lorri 401b'!L:L,MATCH('Retirement Calculator'!A1007,'Lorri 401b'!N:N,0),0)</f>
        <v>-36255779.288552314</v>
      </c>
      <c r="S1007" s="25">
        <f t="shared" ca="1" si="787"/>
        <v>-52879588.298220828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-16701505.492062496</v>
      </c>
      <c r="R1008" s="25">
        <f t="array" aca="1" ref="R1008" ca="1">INDEX('Lorri 401b'!L:L,MATCH('Retirement Calculator'!A1008,'Lorri 401b'!N:N,0),0)</f>
        <v>-36428590.56953384</v>
      </c>
      <c r="S1008" s="25">
        <f t="shared" ca="1" si="787"/>
        <v>-53130096.061596334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-16779525.709799785</v>
      </c>
      <c r="R1009" s="25">
        <f t="array" aca="1" ref="R1009" ca="1">INDEX('Lorri 401b'!L:L,MATCH('Retirement Calculator'!A1009,'Lorri 401b'!N:N,0),0)</f>
        <v>-36602121.897519454</v>
      </c>
      <c r="S1009" s="25">
        <f t="shared" ca="1" si="787"/>
        <v>-53381647.607319236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-16857871.011777643</v>
      </c>
      <c r="R1010" s="25">
        <f t="array" aca="1" ref="R1010" ca="1">INDEX('Lorri 401b'!L:L,MATCH('Retirement Calculator'!A1010,'Lorri 401b'!N:N,0),0)</f>
        <v>-36776376.272705004</v>
      </c>
      <c r="S1010" s="25">
        <f t="shared" ca="1" si="787"/>
        <v>-53634247.284482643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-16936542.752513744</v>
      </c>
      <c r="R1011" s="25">
        <f t="array" aca="1" ref="R1011" ca="1">INDEX('Lorri 401b'!L:L,MATCH('Retirement Calculator'!A1011,'Lorri 401b'!N:N,0),0)</f>
        <v>-36951356.707787164</v>
      </c>
      <c r="S1011" s="25">
        <f t="shared" ca="1" si="787"/>
        <v>-53887899.460300907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-17015542.292169578</v>
      </c>
      <c r="R1012" s="25">
        <f t="array" aca="1" ref="R1012" ca="1">INDEX('Lorri 401b'!L:L,MATCH('Retirement Calculator'!A1012,'Lorri 401b'!N:N,0),0)</f>
        <v>-37127066.228015497</v>
      </c>
      <c r="S1012" s="25">
        <f t="shared" ca="1" si="787"/>
        <v>-54142608.520185076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-17094870.996573977</v>
      </c>
      <c r="R1013" s="25">
        <f t="array" aca="1" ref="R1013" ca="1">INDEX('Lorri 401b'!L:L,MATCH('Retirement Calculator'!A1013,'Lorri 401b'!N:N,0),0)</f>
        <v>-37303507.871244781</v>
      </c>
      <c r="S1013" s="25">
        <f t="shared" ca="1" si="787"/>
        <v>-54398378.867818758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-17174530.237246729</v>
      </c>
      <c r="R1014" s="25">
        <f t="array" aca="1" ref="R1014" ca="1">INDEX('Lorri 401b'!L:L,MATCH('Retirement Calculator'!A1014,'Lorri 401b'!N:N,0),0)</f>
        <v>-37480684.687987521</v>
      </c>
      <c r="S1014" s="25">
        <f t="shared" ca="1" si="787"/>
        <v>-54655214.925234251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-17254521.391422283</v>
      </c>
      <c r="R1015" s="25">
        <f t="array" aca="1" ref="R1015" ca="1">INDEX('Lorri 401b'!L:L,MATCH('Retirement Calculator'!A1015,'Lorri 401b'!N:N,0),0)</f>
        <v>-37658599.741466694</v>
      </c>
      <c r="S1015" s="25">
        <f t="shared" ca="1" si="787"/>
        <v>-54913121.132888973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-17334845.842073567</v>
      </c>
      <c r="R1016" s="25">
        <f t="array" aca="1" ref="R1016" ca="1">INDEX('Lorri 401b'!L:L,MATCH('Retirement Calculator'!A1016,'Lorri 401b'!N:N,0),0)</f>
        <v>-37837256.10766869</v>
      </c>
      <c r="S1016" s="25">
        <f t="shared" ca="1" si="787"/>
        <v>-55172101.949742258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-17415504.977935899</v>
      </c>
      <c r="R1017" s="25">
        <f t="array" aca="1" ref="R1017" ca="1">INDEX('Lorri 401b'!L:L,MATCH('Retirement Calculator'!A1017,'Lorri 401b'!N:N,0),0)</f>
        <v>-38016656.875396535</v>
      </c>
      <c r="S1017" s="25">
        <f t="shared" ca="1" si="787"/>
        <v>-55432161.85333243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-17496500.193530992</v>
      </c>
      <c r="R1018" s="25">
        <f t="array" aca="1" ref="R1018" ca="1">INDEX('Lorri 401b'!L:L,MATCH('Retirement Calculator'!A1018,'Lorri 401b'!N:N,0),0)</f>
        <v>-38196805.146323241</v>
      </c>
      <c r="S1018" s="25">
        <f t="shared" ca="1" si="787"/>
        <v>-55693305.339854233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-17577832.889191065</v>
      </c>
      <c r="R1019" s="25">
        <f t="array" aca="1" ref="R1019" ca="1">INDEX('Lorri 401b'!L:L,MATCH('Retirement Calculator'!A1019,'Lorri 401b'!N:N,0),0)</f>
        <v>-38377704.035045475</v>
      </c>
      <c r="S1019" s="25">
        <f t="shared" ca="1" si="787"/>
        <v>-55955536.924236536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-17659504.471083052</v>
      </c>
      <c r="R1020" s="25">
        <f t="array" aca="1" ref="R1020" ca="1">INDEX('Lorri 401b'!L:L,MATCH('Retirement Calculator'!A1020,'Lorri 401b'!N:N,0),0)</f>
        <v>-38559356.669137388</v>
      </c>
      <c r="S1020" s="25">
        <f t="shared" ca="1" si="787"/>
        <v>-56218861.140220441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-17741516.351232924</v>
      </c>
      <c r="R1021" s="25">
        <f t="array" aca="1" ref="R1021" ca="1">INDEX('Lorri 401b'!L:L,MATCH('Retirement Calculator'!A1021,'Lorri 401b'!N:N,0),0)</f>
        <v>-38741766.189204685</v>
      </c>
      <c r="S1021" s="25">
        <f t="shared" ca="1" si="787"/>
        <v>-56483282.540437609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-17823869.947550088</v>
      </c>
      <c r="R1022" s="25">
        <f t="array" aca="1" ref="R1022" ca="1">INDEX('Lorri 401b'!L:L,MATCH('Retirement Calculator'!A1022,'Lorri 401b'!N:N,0),0)</f>
        <v>-38924935.748938926</v>
      </c>
      <c r="S1022" s="25">
        <f t="shared" ca="1" si="787"/>
        <v>-56748805.696489014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-17906566.683851905</v>
      </c>
      <c r="R1023" s="25">
        <f t="array" aca="1" ref="R1023" ca="1">INDEX('Lorri 401b'!L:L,MATCH('Retirement Calculator'!A1023,'Lorri 401b'!N:N,0),0)</f>
        <v>-39108868.515172057</v>
      </c>
      <c r="S1023" s="25">
        <f t="shared" ca="1" si="787"/>
        <v>-57015435.199023962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-17989607.989888314</v>
      </c>
      <c r="R1024" s="25">
        <f t="array" aca="1" ref="R1024" ca="1">INDEX('Lorri 401b'!L:L,MATCH('Retirement Calculator'!A1024,'Lorri 401b'!N:N,0),0)</f>
        <v>-39293567.667931162</v>
      </c>
      <c r="S1024" s="25">
        <f t="shared" ca="1" si="787"/>
        <v>-57283175.65781948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-18072995.301366542</v>
      </c>
      <c r="R1025" s="25">
        <f t="array" aca="1" ref="R1025" ca="1">INDEX('Lorri 401b'!L:L,MATCH('Retirement Calculator'!A1025,'Lorri 401b'!N:N,0),0)</f>
        <v>-39479036.400493428</v>
      </c>
      <c r="S1025" s="25">
        <f t="shared" ca="1" si="787"/>
        <v>-57552031.701859966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-18156730.05997593</v>
      </c>
      <c r="R1026" s="25">
        <f t="array" aca="1" ref="R1026" ca="1">INDEX('Lorri 401b'!L:L,MATCH('Retirement Calculator'!A1026,'Lorri 401b'!N:N,0),0)</f>
        <v>-39665277.919441372</v>
      </c>
      <c r="S1026" s="25">
        <f t="shared" ca="1" si="787"/>
        <v>-57822007.979417302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-18240813.713412855</v>
      </c>
      <c r="R1027" s="25">
        <f t="array" aca="1" ref="R1027" ca="1">INDEX('Lorri 401b'!L:L,MATCH('Retirement Calculator'!A1027,'Lorri 401b'!N:N,0),0)</f>
        <v>-39852295.444718264</v>
      </c>
      <c r="S1027" s="25">
        <f t="shared" ca="1" si="787"/>
        <v>-58093109.158131123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-18325247.71540577</v>
      </c>
      <c r="R1028" s="25">
        <f t="array" aca="1" ref="R1028" ca="1">INDEX('Lorri 401b'!L:L,MATCH('Retirement Calculator'!A1028,'Lorri 401b'!N:N,0),0)</f>
        <v>-40040092.209683813</v>
      </c>
      <c r="S1028" s="25">
        <f t="shared" ca="1" si="787"/>
        <v>-58365339.925089583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-18410033.525740318</v>
      </c>
      <c r="R1029" s="25">
        <f t="array" aca="1" ref="R1029" ca="1">INDEX('Lorri 401b'!L:L,MATCH('Retirement Calculator'!A1029,'Lorri 401b'!N:N,0),0)</f>
        <v>-40228671.461170048</v>
      </c>
      <c r="S1029" s="25">
        <f t="shared" ca="1" si="787"/>
        <v>-58638704.986910366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-18495172.610284597</v>
      </c>
      <c r="R1030" s="25">
        <f t="array" aca="1" ref="R1030" ca="1">INDEX('Lorri 401b'!L:L,MATCH('Retirement Calculator'!A1030,'Lorri 401b'!N:N,0),0)</f>
        <v>-40418036.459537476</v>
      </c>
      <c r="S1030" s="25">
        <f t="shared" ca="1" si="787"/>
        <v>-58913209.069822073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-18580666.441014476</v>
      </c>
      <c r="R1031" s="25">
        <f t="array" aca="1" ref="R1031" ca="1">INDEX('Lorri 401b'!L:L,MATCH('Retirement Calculator'!A1031,'Lorri 401b'!N:N,0),0)</f>
        <v>-40608190.478731439</v>
      </c>
      <c r="S1031" s="25">
        <f t="shared" ref="S1031:S1171" ca="1" si="1047">SUM(Q1031:R1031)</f>
        <v>-59188856.919745915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-18666516.496039063</v>
      </c>
      <c r="R1032" s="25">
        <f t="array" aca="1" ref="R1032" ca="1">INDEX('Lorri 401b'!L:L,MATCH('Retirement Calculator'!A1032,'Lorri 401b'!N:N,0),0)</f>
        <v>-40799136.806338705</v>
      </c>
      <c r="S1032" s="25">
        <f t="shared" ca="1" si="1047"/>
        <v>-59465653.302377768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-18752724.259626251</v>
      </c>
      <c r="R1033" s="25">
        <f t="array" aca="1" ref="R1033" ca="1">INDEX('Lorri 401b'!L:L,MATCH('Retirement Calculator'!A1033,'Lorri 401b'!N:N,0),0)</f>
        <v>-40990878.743644334</v>
      </c>
      <c r="S1033" s="25">
        <f t="shared" ca="1" si="1047"/>
        <v>-59743603.003270581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-18839291.222228386</v>
      </c>
      <c r="R1034" s="25">
        <f t="array" aca="1" ref="R1034" ca="1">INDEX('Lorri 401b'!L:L,MATCH('Retirement Calculator'!A1034,'Lorri 401b'!N:N,0),0)</f>
        <v>-41183419.605688743</v>
      </c>
      <c r="S1034" s="25">
        <f t="shared" ca="1" si="1047"/>
        <v>-60022710.827917129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-18926218.880508032</v>
      </c>
      <c r="R1035" s="25">
        <f t="array" aca="1" ref="R1035" ca="1">INDEX('Lorri 401b'!L:L,MATCH('Retirement Calculator'!A1035,'Lorri 401b'!N:N,0),0)</f>
        <v>-41376762.721325003</v>
      </c>
      <c r="S1035" s="25">
        <f t="shared" ca="1" si="1047"/>
        <v>-60302981.601833031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-19013508.737363841</v>
      </c>
      <c r="R1036" s="25">
        <f t="array" aca="1" ref="R1036" ca="1">INDEX('Lorri 401b'!L:L,MATCH('Retirement Calculator'!A1036,'Lorri 401b'!N:N,0),0)</f>
        <v>-41570911.433276415</v>
      </c>
      <c r="S1036" s="25">
        <f t="shared" ca="1" si="1047"/>
        <v>-60584420.17064026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-19101162.301956549</v>
      </c>
      <c r="R1037" s="25">
        <f t="array" aca="1" ref="R1037" ca="1">INDEX('Lorri 401b'!L:L,MATCH('Retirement Calculator'!A1037,'Lorri 401b'!N:N,0),0)</f>
        <v>-41765869.098194286</v>
      </c>
      <c r="S1037" s="25">
        <f t="shared" ca="1" si="1047"/>
        <v>-60867031.400150836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-19189181.089735061</v>
      </c>
      <c r="R1038" s="25">
        <f t="array" aca="1" ref="R1038" ca="1">INDEX('Lorri 401b'!L:L,MATCH('Retirement Calculator'!A1038,'Lorri 401b'!N:N,0),0)</f>
        <v>-41961639.086715981</v>
      </c>
      <c r="S1038" s="25">
        <f t="shared" ca="1" si="1047"/>
        <v>-61150820.176451042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-19277566.622462649</v>
      </c>
      <c r="R1039" s="25">
        <f t="array" aca="1" ref="R1039" ca="1">INDEX('Lorri 401b'!L:L,MATCH('Retirement Calculator'!A1039,'Lorri 401b'!N:N,0),0)</f>
        <v>-42158224.783523187</v>
      </c>
      <c r="S1039" s="25">
        <f t="shared" ca="1" si="1047"/>
        <v>-61435791.405985832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-19366320.428243268</v>
      </c>
      <c r="R1040" s="25">
        <f t="array" aca="1" ref="R1040" ca="1">INDEX('Lorri 401b'!L:L,MATCH('Retirement Calculator'!A1040,'Lorri 401b'!N:N,0),0)</f>
        <v>-42355629.587400422</v>
      </c>
      <c r="S1040" s="25">
        <f t="shared" ca="1" si="1047"/>
        <v>-61721950.015643686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-19455444.041547976</v>
      </c>
      <c r="R1041" s="25">
        <f t="array" aca="1" ref="R1041" ca="1">INDEX('Lorri 401b'!L:L,MATCH('Retirement Calculator'!A1041,'Lorri 401b'!N:N,0),0)</f>
        <v>-42553856.911293812</v>
      </c>
      <c r="S1041" s="25">
        <f t="shared" ca="1" si="1047"/>
        <v>-62009300.952841789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-19544939.003241453</v>
      </c>
      <c r="R1042" s="25">
        <f t="array" aca="1" ref="R1042" ca="1">INDEX('Lorri 401b'!L:L,MATCH('Retirement Calculator'!A1042,'Lorri 401b'!N:N,0),0)</f>
        <v>-42752910.182370089</v>
      </c>
      <c r="S1042" s="25">
        <f t="shared" ca="1" si="1047"/>
        <v>-62297849.185611546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-19634806.860608652</v>
      </c>
      <c r="R1043" s="25">
        <f t="array" aca="1" ref="R1043" ca="1">INDEX('Lorri 401b'!L:L,MATCH('Retirement Calculator'!A1043,'Lorri 401b'!N:N,0),0)</f>
        <v>-42952792.842075855</v>
      </c>
      <c r="S1043" s="25">
        <f t="shared" ca="1" si="1047"/>
        <v>-62587599.702684507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-19725049.167381547</v>
      </c>
      <c r="R1044" s="25">
        <f t="array" aca="1" ref="R1044" ca="1">INDEX('Lorri 401b'!L:L,MATCH('Retirement Calculator'!A1044,'Lorri 401b'!N:N,0),0)</f>
        <v>-43153508.346197061</v>
      </c>
      <c r="S1044" s="25">
        <f t="shared" ca="1" si="1047"/>
        <v>-62878557.513578609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-19815667.483765997</v>
      </c>
      <c r="R1045" s="25">
        <f t="array" aca="1" ref="R1045" ca="1">INDEX('Lorri 401b'!L:L,MATCH('Retirement Calculator'!A1045,'Lorri 401b'!N:N,0),0)</f>
        <v>-43355060.164918773</v>
      </c>
      <c r="S1045" s="25">
        <f t="shared" ca="1" si="1047"/>
        <v>-63170727.64868477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-19906663.376468714</v>
      </c>
      <c r="R1046" s="25">
        <f t="array" aca="1" ref="R1046" ca="1">INDEX('Lorri 401b'!L:L,MATCH('Retirement Calculator'!A1046,'Lorri 401b'!N:N,0),0)</f>
        <v>-43557451.782885157</v>
      </c>
      <c r="S1046" s="25">
        <f t="shared" ca="1" si="1047"/>
        <v>-63464115.159353867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-19998038.418724362</v>
      </c>
      <c r="R1047" s="25">
        <f t="array" aca="1" ref="R1047" ca="1">INDEX('Lorri 401b'!L:L,MATCH('Retirement Calculator'!A1047,'Lorri 401b'!N:N,0),0)</f>
        <v>-43760686.699259736</v>
      </c>
      <c r="S1047" s="25">
        <f t="shared" ca="1" si="1047"/>
        <v>-63758725.117984101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-20089794.190322738</v>
      </c>
      <c r="R1048" s="25">
        <f t="array" aca="1" ref="R1048" ca="1">INDEX('Lorri 401b'!L:L,MATCH('Retirement Calculator'!A1048,'Lorri 401b'!N:N,0),0)</f>
        <v>-43964768.427785873</v>
      </c>
      <c r="S1048" s="25">
        <f t="shared" ca="1" si="1047"/>
        <v>-64054562.618108615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-20181932.277636111</v>
      </c>
      <c r="R1049" s="25">
        <f t="array" aca="1" ref="R1049" ca="1">INDEX('Lorri 401b'!L:L,MATCH('Retirement Calculator'!A1049,'Lorri 401b'!N:N,0),0)</f>
        <v>-44169700.496847533</v>
      </c>
      <c r="S1049" s="25">
        <f t="shared" ca="1" si="1047"/>
        <v>-64351632.774483643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-20274454.273646619</v>
      </c>
      <c r="R1050" s="25">
        <f t="array" aca="1" ref="R1050" ca="1">INDEX('Lorri 401b'!L:L,MATCH('Retirement Calculator'!A1050,'Lorri 401b'!N:N,0),0)</f>
        <v>-44375486.449530289</v>
      </c>
      <c r="S1050" s="25">
        <f t="shared" ca="1" si="1047"/>
        <v>-64649940.723176911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-20367361.777973838</v>
      </c>
      <c r="R1051" s="25">
        <f t="array" aca="1" ref="R1051" ca="1">INDEX('Lorri 401b'!L:L,MATCH('Retirement Calculator'!A1051,'Lorri 401b'!N:N,0),0)</f>
        <v>-44582129.84368255</v>
      </c>
      <c r="S1051" s="25">
        <f t="shared" ca="1" si="1047"/>
        <v>-64949491.621656388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-20460656.396902423</v>
      </c>
      <c r="R1052" s="25">
        <f t="array" aca="1" ref="R1052" ca="1">INDEX('Lorri 401b'!L:L,MATCH('Retirement Calculator'!A1052,'Lorri 401b'!N:N,0),0)</f>
        <v>-44789634.251977116</v>
      </c>
      <c r="S1052" s="25">
        <f t="shared" ca="1" si="1047"/>
        <v>-65250290.648879543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-20554339.743409876</v>
      </c>
      <c r="R1053" s="25">
        <f t="array" aca="1" ref="R1053" ca="1">INDEX('Lorri 401b'!L:L,MATCH('Retirement Calculator'!A1053,'Lorri 401b'!N:N,0),0)</f>
        <v>-44998003.261972912</v>
      </c>
      <c r="S1053" s="25">
        <f t="shared" ca="1" si="1047"/>
        <v>-65552343.005382791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-20648413.437194444</v>
      </c>
      <c r="R1054" s="25">
        <f t="array" aca="1" ref="R1054" ca="1">INDEX('Lorri 401b'!L:L,MATCH('Retirement Calculator'!A1054,'Lorri 401b'!N:N,0),0)</f>
        <v>-45207240.476177022</v>
      </c>
      <c r="S1054" s="25">
        <f t="shared" ca="1" si="1047"/>
        <v>-65855653.913371466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-20742879.104703113</v>
      </c>
      <c r="R1055" s="25">
        <f t="array" aca="1" ref="R1055" ca="1">INDEX('Lorri 401b'!L:L,MATCH('Retirement Calculator'!A1055,'Lorri 401b'!N:N,0),0)</f>
        <v>-45417349.512106977</v>
      </c>
      <c r="S1055" s="25">
        <f t="shared" ca="1" si="1047"/>
        <v>-66160228.616810091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-20837738.379159737</v>
      </c>
      <c r="R1056" s="25">
        <f t="array" aca="1" ref="R1056" ca="1">INDEX('Lorri 401b'!L:L,MATCH('Retirement Calculator'!A1056,'Lorri 401b'!N:N,0),0)</f>
        <v>-45628334.002353311</v>
      </c>
      <c r="S1056" s="25">
        <f t="shared" ca="1" si="1047"/>
        <v>-66466072.381513044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-20932992.900593262</v>
      </c>
      <c r="R1057" s="25">
        <f t="array" aca="1" ref="R1057" ca="1">INDEX('Lorri 401b'!L:L,MATCH('Retirement Calculator'!A1057,'Lorri 401b'!N:N,0),0)</f>
        <v>-45840197.594642341</v>
      </c>
      <c r="S1057" s="25">
        <f t="shared" ca="1" si="1047"/>
        <v>-66773190.495235607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-21028644.315866094</v>
      </c>
      <c r="R1058" s="25">
        <f t="array" aca="1" ref="R1058" ca="1">INDEX('Lorri 401b'!L:L,MATCH('Retirement Calculator'!A1058,'Lorri 401b'!N:N,0),0)</f>
        <v>-46052943.951899238</v>
      </c>
      <c r="S1058" s="25">
        <f t="shared" ca="1" si="1047"/>
        <v>-67081588.267765328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-21124694.278702561</v>
      </c>
      <c r="R1059" s="25">
        <f t="array" aca="1" ref="R1059" ca="1">INDEX('Lorri 401b'!L:L,MATCH('Retirement Calculator'!A1059,'Lorri 401b'!N:N,0),0)</f>
        <v>-46266576.752311371</v>
      </c>
      <c r="S1059" s="25">
        <f t="shared" ca="1" si="1047"/>
        <v>-67391271.031013936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-21221144.449717514</v>
      </c>
      <c r="R1060" s="25">
        <f t="array" aca="1" ref="R1060" ca="1">INDEX('Lorri 401b'!L:L,MATCH('Retirement Calculator'!A1060,'Lorri 401b'!N:N,0),0)</f>
        <v>-46481099.689391889</v>
      </c>
      <c r="S1060" s="25">
        <f t="shared" ca="1" si="1047"/>
        <v>-67702244.139109403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-21317996.49644503</v>
      </c>
      <c r="R1061" s="25">
        <f t="array" aca="1" ref="R1061" ca="1">INDEX('Lorri 401b'!L:L,MATCH('Retirement Calculator'!A1061,'Lorri 401b'!N:N,0),0)</f>
        <v>-46696516.472043574</v>
      </c>
      <c r="S1061" s="25">
        <f t="shared" ca="1" si="1047"/>
        <v>-68014512.968488604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-21415252.093367245</v>
      </c>
      <c r="R1062" s="25">
        <f t="array" aca="1" ref="R1062" ca="1">INDEX('Lorri 401b'!L:L,MATCH('Retirement Calculator'!A1062,'Lorri 401b'!N:N,0),0)</f>
        <v>-46912830.824622974</v>
      </c>
      <c r="S1062" s="25">
        <f t="shared" ca="1" si="1047"/>
        <v>-68328082.917990223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-21512912.921943303</v>
      </c>
      <c r="R1063" s="25">
        <f t="array" aca="1" ref="R1063" ca="1">INDEX('Lorri 401b'!L:L,MATCH('Retirement Calculator'!A1063,'Lorri 401b'!N:N,0),0)</f>
        <v>-47130046.487004794</v>
      </c>
      <c r="S1063" s="25">
        <f t="shared" ca="1" si="1047"/>
        <v>-68642959.408948094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-21610980.670638427</v>
      </c>
      <c r="R1064" s="25">
        <f t="array" aca="1" ref="R1064" ca="1">INDEX('Lorri 401b'!L:L,MATCH('Retirement Calculator'!A1064,'Lorri 401b'!N:N,0),0)</f>
        <v>-47348167.214646533</v>
      </c>
      <c r="S1064" s="25">
        <f t="shared" ca="1" si="1047"/>
        <v>-68959147.88528496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-21709457.034953114</v>
      </c>
      <c r="R1065" s="25">
        <f t="array" aca="1" ref="R1065" ca="1">INDEX('Lorri 401b'!L:L,MATCH('Retirement Calculator'!A1065,'Lorri 401b'!N:N,0),0)</f>
        <v>-47567196.77865345</v>
      </c>
      <c r="S1065" s="25">
        <f t="shared" ca="1" si="1047"/>
        <v>-69276653.81360656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-21808343.717452444</v>
      </c>
      <c r="R1066" s="25">
        <f t="array" aca="1" ref="R1066" ca="1">INDEX('Lorri 401b'!L:L,MATCH('Retirement Calculator'!A1066,'Lorri 401b'!N:N,0),0)</f>
        <v>-47787138.96584373</v>
      </c>
      <c r="S1066" s="25">
        <f t="shared" ca="1" si="1047"/>
        <v>-69595482.683296174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-21907642.427795522</v>
      </c>
      <c r="R1067" s="25">
        <f t="array" aca="1" ref="R1067" ca="1">INDEX('Lorri 401b'!L:L,MATCH('Retirement Calculator'!A1067,'Lorri 401b'!N:N,0),0)</f>
        <v>-48007997.57881397</v>
      </c>
      <c r="S1067" s="25">
        <f t="shared" ca="1" si="1047"/>
        <v>-69915640.006609499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-22007354.882765029</v>
      </c>
      <c r="R1068" s="25">
        <f t="array" aca="1" ref="R1068" ca="1">INDEX('Lorri 401b'!L:L,MATCH('Retirement Calculator'!A1068,'Lorri 401b'!N:N,0),0)</f>
        <v>-48229776.436004914</v>
      </c>
      <c r="S1068" s="25">
        <f t="shared" ca="1" si="1047"/>
        <v>-70237131.318769947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-22107482.806296907</v>
      </c>
      <c r="R1069" s="25">
        <f t="array" aca="1" ref="R1069" ca="1">INDEX('Lorri 401b'!L:L,MATCH('Retirement Calculator'!A1069,'Lorri 401b'!N:N,0),0)</f>
        <v>-48452479.371767491</v>
      </c>
      <c r="S1069" s="25">
        <f t="shared" ca="1" si="1047"/>
        <v>-70559962.178064406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-22208027.929510172</v>
      </c>
      <c r="R1070" s="25">
        <f t="array" aca="1" ref="R1070" ca="1">INDEX('Lorri 401b'!L:L,MATCH('Retirement Calculator'!A1070,'Lorri 401b'!N:N,0),0)</f>
        <v>-48676110.23642908</v>
      </c>
      <c r="S1070" s="25">
        <f t="shared" ca="1" si="1047"/>
        <v>-70884138.165939257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-22308991.990736824</v>
      </c>
      <c r="R1071" s="25">
        <f t="array" aca="1" ref="R1071" ca="1">INDEX('Lorri 401b'!L:L,MATCH('Retirement Calculator'!A1071,'Lorri 401b'!N:N,0),0)</f>
        <v>-48900672.896360092</v>
      </c>
      <c r="S1071" s="25">
        <f t="shared" ca="1" si="1047"/>
        <v>-71209664.887096912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-22410376.73555192</v>
      </c>
      <c r="R1072" s="25">
        <f t="array" aca="1" ref="R1072" ca="1">INDEX('Lorri 401b'!L:L,MATCH('Retirement Calculator'!A1072,'Lorri 401b'!N:N,0),0)</f>
        <v>-49126171.234040812</v>
      </c>
      <c r="S1072" s="25">
        <f t="shared" ca="1" si="1047"/>
        <v>-71536547.969592735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-22512183.916803747</v>
      </c>
      <c r="R1073" s="25">
        <f t="array" aca="1" ref="R1073" ca="1">INDEX('Lorri 401b'!L:L,MATCH('Retirement Calculator'!A1073,'Lorri 401b'!N:N,0),0)</f>
        <v>-49352609.148128539</v>
      </c>
      <c r="S1073" s="25">
        <f t="shared" ca="1" si="1047"/>
        <v>-71864793.064932287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-22614415.294644121</v>
      </c>
      <c r="R1074" s="25">
        <f t="array" aca="1" ref="R1074" ca="1">INDEX('Lorri 401b'!L:L,MATCH('Retirement Calculator'!A1074,'Lorri 401b'!N:N,0),0)</f>
        <v>-49579990.553524964</v>
      </c>
      <c r="S1074" s="25">
        <f t="shared" ca="1" si="1047"/>
        <v>-72194405.848169088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-22717072.636558831</v>
      </c>
      <c r="R1075" s="25">
        <f t="array" aca="1" ref="R1075" ca="1">INDEX('Lorri 401b'!L:L,MATCH('Retirement Calculator'!A1075,'Lorri 401b'!N:N,0),0)</f>
        <v>-49808319.381443873</v>
      </c>
      <c r="S1075" s="25">
        <f t="shared" ca="1" si="1047"/>
        <v>-72525392.018002704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-22820157.717398185</v>
      </c>
      <c r="R1076" s="25">
        <f t="array" aca="1" ref="R1076" ca="1">INDEX('Lorri 401b'!L:L,MATCH('Retirement Calculator'!A1076,'Lorri 401b'!N:N,0),0)</f>
        <v>-50037599.579479113</v>
      </c>
      <c r="S1076" s="25">
        <f t="shared" ca="1" si="1047"/>
        <v>-72857757.296877295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-22923672.319407705</v>
      </c>
      <c r="R1077" s="25">
        <f t="array" aca="1" ref="R1077" ca="1">INDEX('Lorri 401b'!L:L,MATCH('Retirement Calculator'!A1077,'Lorri 401b'!N:N,0),0)</f>
        <v>-50267835.111672834</v>
      </c>
      <c r="S1077" s="25">
        <f t="shared" ca="1" si="1047"/>
        <v>-73191507.431080535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-23027618.232258931</v>
      </c>
      <c r="R1078" s="25">
        <f t="array" aca="1" ref="R1078" ca="1">INDEX('Lorri 401b'!L:L,MATCH('Retirement Calculator'!A1078,'Lorri 401b'!N:N,0),0)</f>
        <v>-50499029.958584026</v>
      </c>
      <c r="S1078" s="25">
        <f t="shared" ca="1" si="1047"/>
        <v>-73526648.190842956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-23131997.253080368</v>
      </c>
      <c r="R1079" s="25">
        <f t="array" aca="1" ref="R1079" ca="1">INDEX('Lorri 401b'!L:L,MATCH('Retirement Calculator'!A1079,'Lorri 401b'!N:N,0),0)</f>
        <v>-50731188.117357343</v>
      </c>
      <c r="S1079" s="25">
        <f t="shared" ca="1" si="1047"/>
        <v>-73863185.370437711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-23236811.186488561</v>
      </c>
      <c r="R1080" s="25">
        <f t="array" aca="1" ref="R1080" ca="1">INDEX('Lorri 401b'!L:L,MATCH('Retirement Calculator'!A1080,'Lorri 401b'!N:N,0),0)</f>
        <v>-50964313.601792224</v>
      </c>
      <c r="S1080" s="25">
        <f t="shared" ca="1" si="1047"/>
        <v>-74201124.788280785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-23342061.844619289</v>
      </c>
      <c r="R1081" s="25">
        <f t="array" aca="1" ref="R1081" ca="1">INDEX('Lorri 401b'!L:L,MATCH('Retirement Calculator'!A1081,'Lorri 401b'!N:N,0),0)</f>
        <v>-51198410.44241225</v>
      </c>
      <c r="S1081" s="25">
        <f t="shared" ca="1" si="1047"/>
        <v>-74540472.287031531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-23447751.047158897</v>
      </c>
      <c r="R1082" s="25">
        <f t="array" aca="1" ref="R1082" ca="1">INDEX('Lorri 401b'!L:L,MATCH('Retirement Calculator'!A1082,'Lorri 401b'!N:N,0),0)</f>
        <v>-51433482.686534859</v>
      </c>
      <c r="S1082" s="25">
        <f t="shared" ca="1" si="1047"/>
        <v>-74881233.733693749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-23553880.621375751</v>
      </c>
      <c r="R1083" s="25">
        <f t="array" aca="1" ref="R1083" ca="1">INDEX('Lorri 401b'!L:L,MATCH('Retirement Calculator'!A1083,'Lorri 401b'!N:N,0),0)</f>
        <v>-51669534.398341313</v>
      </c>
      <c r="S1083" s="25">
        <f t="shared" ca="1" si="1047"/>
        <v>-75223415.019717067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-23660452.402151842</v>
      </c>
      <c r="R1084" s="25">
        <f t="array" aca="1" ref="R1084" ca="1">INDEX('Lorri 401b'!L:L,MATCH('Retirement Calculator'!A1084,'Lorri 401b'!N:N,0),0)</f>
        <v>-51906569.658946954</v>
      </c>
      <c r="S1084" s="25">
        <f t="shared" ca="1" si="1047"/>
        <v>-75567022.061098799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-23767468.2320145</v>
      </c>
      <c r="R1085" s="25">
        <f t="array" aca="1" ref="R1085" ca="1">INDEX('Lorri 401b'!L:L,MATCH('Retirement Calculator'!A1085,'Lorri 401b'!N:N,0),0)</f>
        <v>-52144592.566471785</v>
      </c>
      <c r="S1085" s="25">
        <f t="shared" ca="1" si="1047"/>
        <v>-75912060.798486292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-23874929.961168252</v>
      </c>
      <c r="R1086" s="25">
        <f t="array" aca="1" ref="R1086" ca="1">INDEX('Lorri 401b'!L:L,MATCH('Retirement Calculator'!A1086,'Lorri 401b'!N:N,0),0)</f>
        <v>-52383607.236111306</v>
      </c>
      <c r="S1086" s="25">
        <f t="shared" ca="1" si="1047"/>
        <v>-76258537.197279558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-23982839.447526813</v>
      </c>
      <c r="R1087" s="25">
        <f t="array" aca="1" ref="R1087" ca="1">INDEX('Lorri 401b'!L:L,MATCH('Retirement Calculator'!A1087,'Lorri 401b'!N:N,0),0)</f>
        <v>-52623617.80020766</v>
      </c>
      <c r="S1087" s="25">
        <f t="shared" ca="1" si="1047"/>
        <v>-76606457.247734472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-24091198.556745201</v>
      </c>
      <c r="R1088" s="25">
        <f t="array" aca="1" ref="R1088" ca="1">INDEX('Lorri 401b'!L:L,MATCH('Retirement Calculator'!A1088,'Lorri 401b'!N:N,0),0)</f>
        <v>-52864628.408321083</v>
      </c>
      <c r="S1088" s="25">
        <f t="shared" ca="1" si="1047"/>
        <v>-76955826.965066284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-24200009.162251998</v>
      </c>
      <c r="R1089" s="25">
        <f t="array" aca="1" ref="R1089" ca="1">INDEX('Lorri 401b'!L:L,MATCH('Retirement Calculator'!A1089,'Lorri 401b'!N:N,0),0)</f>
        <v>-53106643.227301642</v>
      </c>
      <c r="S1089" s="25">
        <f t="shared" ca="1" si="1047"/>
        <v>-77306652.389553636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-24309273.14528174</v>
      </c>
      <c r="R1090" s="25">
        <f t="array" aca="1" ref="R1090" ca="1">INDEX('Lorri 401b'!L:L,MATCH('Retirement Calculator'!A1090,'Lorri 401b'!N:N,0),0)</f>
        <v>-53349666.441361286</v>
      </c>
      <c r="S1090" s="25">
        <f t="shared" ca="1" si="1047"/>
        <v>-77658939.586643025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-24418992.394907441</v>
      </c>
      <c r="R1091" s="25">
        <f t="array" aca="1" ref="R1091" ca="1">INDEX('Lorri 401b'!L:L,MATCH('Retirement Calculator'!A1091,'Lorri 401b'!N:N,0),0)</f>
        <v>-53593702.252146177</v>
      </c>
      <c r="S1091" s="25">
        <f t="shared" ca="1" si="1047"/>
        <v>-78012694.647053614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-24529168.808073249</v>
      </c>
      <c r="R1092" s="25">
        <f t="array" aca="1" ref="R1092" ca="1">INDEX('Lorri 401b'!L:L,MATCH('Retirement Calculator'!A1092,'Lorri 401b'!N:N,0),0)</f>
        <v>-53838754.87880934</v>
      </c>
      <c r="S1092" s="25">
        <f t="shared" ca="1" si="1047"/>
        <v>-78367923.686882585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-24639804.289627247</v>
      </c>
      <c r="R1093" s="25">
        <f t="array" aca="1" ref="R1093" ca="1">INDEX('Lorri 401b'!L:L,MATCH('Retirement Calculator'!A1093,'Lorri 401b'!N:N,0),0)</f>
        <v>-54084828.558083601</v>
      </c>
      <c r="S1093" s="25">
        <f t="shared" ca="1" si="1047"/>
        <v>-78724632.847710848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-24750900.752354387</v>
      </c>
      <c r="R1094" s="25">
        <f t="array" aca="1" ref="R1094" ca="1">INDEX('Lorri 401b'!L:L,MATCH('Retirement Calculator'!A1094,'Lorri 401b'!N:N,0),0)</f>
        <v>-54331927.544354841</v>
      </c>
      <c r="S1094" s="25">
        <f t="shared" ca="1" si="1047"/>
        <v>-79082828.296709225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-24862460.117009558</v>
      </c>
      <c r="R1095" s="25">
        <f t="array" aca="1" ref="R1095" ca="1">INDEX('Lorri 401b'!L:L,MATCH('Retirement Calculator'!A1095,'Lorri 401b'!N:N,0),0)</f>
        <v>-54580056.109735541</v>
      </c>
      <c r="S1095" s="25">
        <f t="shared" ca="1" si="1047"/>
        <v>-79442516.226745099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-24974484.312350791</v>
      </c>
      <c r="R1096" s="25">
        <f t="array" aca="1" ref="R1096" ca="1">INDEX('Lorri 401b'!L:L,MATCH('Retirement Calculator'!A1096,'Lorri 401b'!N:N,0),0)</f>
        <v>-54829218.544138663</v>
      </c>
      <c r="S1096" s="25">
        <f t="shared" ca="1" si="1047"/>
        <v>-79803702.85648945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-25086975.275172614</v>
      </c>
      <c r="R1097" s="25">
        <f t="array" aca="1" ref="R1097" ca="1">INDEX('Lorri 401b'!L:L,MATCH('Retirement Calculator'!A1097,'Lorri 401b'!N:N,0),0)</f>
        <v>-55079419.155351795</v>
      </c>
      <c r="S1097" s="25">
        <f t="shared" ca="1" si="1047"/>
        <v>-80166394.430524409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-25199934.950339526</v>
      </c>
      <c r="R1098" s="25">
        <f t="array" aca="1" ref="R1098" ca="1">INDEX('Lorri 401b'!L:L,MATCH('Retirement Calculator'!A1098,'Lorri 401b'!N:N,0),0)</f>
        <v>-55330662.269111648</v>
      </c>
      <c r="S1098" s="25">
        <f t="shared" ca="1" si="1047"/>
        <v>-80530597.219451174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-25313365.290819634</v>
      </c>
      <c r="R1099" s="25">
        <f t="array" aca="1" ref="R1099" ca="1">INDEX('Lorri 401b'!L:L,MATCH('Retirement Calculator'!A1099,'Lorri 401b'!N:N,0),0)</f>
        <v>-55582952.229178838</v>
      </c>
      <c r="S1099" s="25">
        <f t="shared" ca="1" si="1047"/>
        <v>-80896317.519998476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-25427268.257718407</v>
      </c>
      <c r="R1100" s="25">
        <f t="array" aca="1" ref="R1100" ca="1">INDEX('Lorri 401b'!L:L,MATCH('Retirement Calculator'!A1100,'Lorri 401b'!N:N,0),0)</f>
        <v>-55836293.397412971</v>
      </c>
      <c r="S1100" s="25">
        <f t="shared" ca="1" si="1047"/>
        <v>-81263561.65513137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-25541645.820312593</v>
      </c>
      <c r="R1101" s="25">
        <f t="array" aca="1" ref="R1101" ca="1">INDEX('Lorri 401b'!L:L,MATCH('Retirement Calculator'!A1101,'Lorri 401b'!N:N,0),0)</f>
        <v>-56090690.153848082</v>
      </c>
      <c r="S1101" s="25">
        <f t="shared" ca="1" si="1047"/>
        <v>-81632335.974160671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-25656499.956084255</v>
      </c>
      <c r="R1102" s="25">
        <f t="array" aca="1" ref="R1102" ca="1">INDEX('Lorri 401b'!L:L,MATCH('Retirement Calculator'!A1102,'Lorri 401b'!N:N,0),0)</f>
        <v>-56346146.896768339</v>
      </c>
      <c r="S1102" s="25">
        <f t="shared" ca="1" si="1047"/>
        <v>-82002646.852852598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-25771832.650754966</v>
      </c>
      <c r="R1103" s="25">
        <f t="array" aca="1" ref="R1103" ca="1">INDEX('Lorri 401b'!L:L,MATCH('Retirement Calculator'!A1103,'Lorri 401b'!N:N,0),0)</f>
        <v>-56602668.042784095</v>
      </c>
      <c r="S1103" s="25">
        <f t="shared" ca="1" si="1047"/>
        <v>-82374500.693539053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-25887645.898320138</v>
      </c>
      <c r="R1104" s="25">
        <f t="array" aca="1" ref="R1104" ca="1">INDEX('Lorri 401b'!L:L,MATCH('Retirement Calculator'!A1104,'Lorri 401b'!N:N,0),0)</f>
        <v>-56860258.026908249</v>
      </c>
      <c r="S1104" s="25">
        <f t="shared" ca="1" si="1047"/>
        <v>-82747903.925228387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-26003941.7010835</v>
      </c>
      <c r="R1105" s="25">
        <f t="array" aca="1" ref="R1105" ca="1">INDEX('Lorri 401b'!L:L,MATCH('Retirement Calculator'!A1105,'Lorri 401b'!N:N,0),0)</f>
        <v>-57118921.30263292</v>
      </c>
      <c r="S1105" s="25">
        <f t="shared" ca="1" si="1047"/>
        <v>-83122863.003716424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-26120722.069691706</v>
      </c>
      <c r="R1106" s="25">
        <f t="array" aca="1" ref="R1106" ca="1">INDEX('Lorri 401b'!L:L,MATCH('Retirement Calculator'!A1106,'Lorri 401b'!N:N,0),0)</f>
        <v>-57378662.342006445</v>
      </c>
      <c r="S1106" s="25">
        <f t="shared" ca="1" si="1047"/>
        <v>-83499384.411698148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-26237989.023169115</v>
      </c>
      <c r="R1107" s="25">
        <f t="array" aca="1" ref="R1107" ca="1">INDEX('Lorri 401b'!L:L,MATCH('Retirement Calculator'!A1107,'Lorri 401b'!N:N,0),0)</f>
        <v>-57639485.635710694</v>
      </c>
      <c r="S1107" s="25">
        <f t="shared" ca="1" si="1047"/>
        <v>-83877474.658879817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-26355744.588952679</v>
      </c>
      <c r="R1108" s="25">
        <f t="array" aca="1" ref="R1108" ca="1">INDEX('Lorri 401b'!L:L,MATCH('Retirement Calculator'!A1108,'Lorri 401b'!N:N,0),0)</f>
        <v>-57901395.693138711</v>
      </c>
      <c r="S1108" s="25">
        <f t="shared" ca="1" si="1047"/>
        <v>-84257140.282091394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-26473990.80292701</v>
      </c>
      <c r="R1109" s="25">
        <f t="array" aca="1" ref="R1109" ca="1">INDEX('Lorri 401b'!L:L,MATCH('Retirement Calculator'!A1109,'Lorri 401b'!N:N,0),0)</f>
        <v>-58164397.042472675</v>
      </c>
      <c r="S1109" s="25">
        <f t="shared" ca="1" si="1047"/>
        <v>-84638387.845399678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-26592729.709459566</v>
      </c>
      <c r="R1110" s="25">
        <f t="array" aca="1" ref="R1110" ca="1">INDEX('Lorri 401b'!L:L,MATCH('Retirement Calculator'!A1110,'Lorri 401b'!N:N,0),0)</f>
        <v>-58428494.230762199</v>
      </c>
      <c r="S1110" s="25">
        <f t="shared" ca="1" si="1047"/>
        <v>-85021223.940221757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-26711963.361436006</v>
      </c>
      <c r="R1111" s="25">
        <f t="array" aca="1" ref="R1111" ca="1">INDEX('Lorri 401b'!L:L,MATCH('Retirement Calculator'!A1111,'Lorri 401b'!N:N,0),0)</f>
        <v>-58693691.824002929</v>
      </c>
      <c r="S1111" s="25">
        <f t="shared" ca="1" si="1047"/>
        <v>-85405655.185438931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-26831693.82029568</v>
      </c>
      <c r="R1112" s="25">
        <f t="array" aca="1" ref="R1112" ca="1">INDEX('Lorri 401b'!L:L,MATCH('Retirement Calculator'!A1112,'Lorri 401b'!N:N,0),0)</f>
        <v>-58959994.407215498</v>
      </c>
      <c r="S1112" s="25">
        <f t="shared" ca="1" si="1047"/>
        <v>-85791688.227511182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-26951923.156067271</v>
      </c>
      <c r="R1113" s="25">
        <f t="array" aca="1" ref="R1113" ca="1">INDEX('Lorri 401b'!L:L,MATCH('Retirement Calculator'!A1113,'Lorri 401b'!N:N,0),0)</f>
        <v>-59227406.584524788</v>
      </c>
      <c r="S1113" s="25">
        <f t="shared" ca="1" si="1047"/>
        <v>-86179329.740592062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-27072653.447404578</v>
      </c>
      <c r="R1114" s="25">
        <f t="array" aca="1" ref="R1114" ca="1">INDEX('Lorri 401b'!L:L,MATCH('Retirement Calculator'!A1114,'Lorri 401b'!N:N,0),0)</f>
        <v>-59495932.979239531</v>
      </c>
      <c r="S1114" s="25">
        <f t="shared" ca="1" si="1047"/>
        <v>-86568586.426644117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-27193886.781622458</v>
      </c>
      <c r="R1115" s="25">
        <f t="array" aca="1" ref="R1115" ca="1">INDEX('Lorri 401b'!L:L,MATCH('Retirement Calculator'!A1115,'Lorri 401b'!N:N,0),0)</f>
        <v>-59765578.233932249</v>
      </c>
      <c r="S1115" s="25">
        <f t="shared" ca="1" si="1047"/>
        <v>-86959465.015554711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-27315625.254732911</v>
      </c>
      <c r="R1116" s="25">
        <f t="array" aca="1" ref="R1116" ca="1">INDEX('Lorri 401b'!L:L,MATCH('Retirement Calculator'!A1116,'Lorri 401b'!N:N,0),0)</f>
        <v>-60036347.010519519</v>
      </c>
      <c r="S1116" s="25">
        <f t="shared" ca="1" si="1047"/>
        <v>-87351972.265252426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-27437870.971481323</v>
      </c>
      <c r="R1117" s="25">
        <f t="array" aca="1" ref="R1117" ca="1">INDEX('Lorri 401b'!L:L,MATCH('Retirement Calculator'!A1117,'Lorri 401b'!N:N,0),0)</f>
        <v>-60308243.990342572</v>
      </c>
      <c r="S1117" s="25">
        <f t="shared" ca="1" si="1047"/>
        <v>-87746114.961823896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-27560626.045382854</v>
      </c>
      <c r="R1118" s="25">
        <f t="array" aca="1" ref="R1118" ca="1">INDEX('Lorri 401b'!L:L,MATCH('Retirement Calculator'!A1118,'Lorri 401b'!N:N,0),0)</f>
        <v>-60581273.874248222</v>
      </c>
      <c r="S1118" s="25">
        <f t="shared" ca="1" si="1047"/>
        <v>-88141899.919631079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-27683892.598758973</v>
      </c>
      <c r="R1119" s="25">
        <f t="array" aca="1" ref="R1119" ca="1">INDEX('Lorri 401b'!L:L,MATCH('Retirement Calculator'!A1119,'Lorri 401b'!N:N,0),0)</f>
        <v>-60855441.382670142</v>
      </c>
      <c r="S1119" s="25">
        <f t="shared" ca="1" si="1047"/>
        <v>-88539333.981429115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-27807672.762774162</v>
      </c>
      <c r="R1120" s="25">
        <f t="array" aca="1" ref="R1120" ca="1">INDEX('Lorri 401b'!L:L,MATCH('Retirement Calculator'!A1120,'Lorri 401b'!N:N,0),0)</f>
        <v>-61130751.25571049</v>
      </c>
      <c r="S1120" s="25">
        <f t="shared" ca="1" si="1047"/>
        <v>-88938424.018484652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-27931968.677472748</v>
      </c>
      <c r="R1121" s="25">
        <f t="array" aca="1" ref="R1121" ca="1">INDEX('Lorri 401b'!L:L,MATCH('Retirement Calculator'!A1121,'Lorri 401b'!N:N,0),0)</f>
        <v>-61407208.25322184</v>
      </c>
      <c r="S1121" s="25">
        <f t="shared" ca="1" si="1047"/>
        <v>-89339176.93069458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-28056782.49181591</v>
      </c>
      <c r="R1122" s="25">
        <f t="array" aca="1" ref="R1122" ca="1">INDEX('Lorri 401b'!L:L,MATCH('Retirement Calculator'!A1122,'Lorri 401b'!N:N,0),0)</f>
        <v>-61684817.154889487</v>
      </c>
      <c r="S1122" s="25">
        <f t="shared" ca="1" si="1047"/>
        <v>-89741599.646705389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-28182116.363718834</v>
      </c>
      <c r="R1123" s="25">
        <f t="array" aca="1" ref="R1123" ca="1">INDEX('Lorri 401b'!L:L,MATCH('Retirement Calculator'!A1123,'Lorri 401b'!N:N,0),0)</f>
        <v>-61963582.760314085</v>
      </c>
      <c r="S1123" s="25">
        <f t="shared" ca="1" si="1047"/>
        <v>-90145699.124032915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-28307972.460088022</v>
      </c>
      <c r="R1124" s="25">
        <f t="array" aca="1" ref="R1124" ca="1">INDEX('Lorri 401b'!L:L,MATCH('Retirement Calculator'!A1124,'Lorri 401b'!N:N,0),0)</f>
        <v>-62243509.889094613</v>
      </c>
      <c r="S1124" s="25">
        <f t="shared" ca="1" si="1047"/>
        <v>-90551482.349182636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-28434352.956858747</v>
      </c>
      <c r="R1125" s="25">
        <f t="array" aca="1" ref="R1125" ca="1">INDEX('Lorri 401b'!L:L,MATCH('Retirement Calculator'!A1125,'Lorri 401b'!N:N,0),0)</f>
        <v>-62524603.38091173</v>
      </c>
      <c r="S1125" s="25">
        <f t="shared" ca="1" si="1047"/>
        <v>-90958956.337770477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-28561260.039032683</v>
      </c>
      <c r="R1126" s="25">
        <f t="array" aca="1" ref="R1126" ca="1">INDEX('Lorri 401b'!L:L,MATCH('Retirement Calculator'!A1126,'Lorri 401b'!N:N,0),0)</f>
        <v>-62806868.095611416</v>
      </c>
      <c r="S1126" s="25">
        <f t="shared" ca="1" si="1047"/>
        <v>-91368128.134644091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-28688695.900715679</v>
      </c>
      <c r="R1127" s="25">
        <f t="array" aca="1" ref="R1127" ca="1">INDEX('Lorri 401b'!L:L,MATCH('Retirement Calculator'!A1127,'Lorri 401b'!N:N,0),0)</f>
        <v>-63090308.913289018</v>
      </c>
      <c r="S1127" s="25">
        <f t="shared" ca="1" si="1047"/>
        <v>-91779004.814004689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-28816662.745155688</v>
      </c>
      <c r="R1128" s="25">
        <f t="array" aca="1" ref="R1128" ca="1">INDEX('Lorri 401b'!L:L,MATCH('Retirement Calculator'!A1128,'Lorri 401b'!N:N,0),0)</f>
        <v>-63374930.734373607</v>
      </c>
      <c r="S1128" s="25">
        <f t="shared" ca="1" si="1047"/>
        <v>-92191593.479529291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-28945162.784780864</v>
      </c>
      <c r="R1129" s="25">
        <f t="array" aca="1" ref="R1129" ca="1">INDEX('Lorri 401b'!L:L,MATCH('Retirement Calculator'!A1129,'Lorri 401b'!N:N,0),0)</f>
        <v>-63660738.479712717</v>
      </c>
      <c r="S1129" s="25">
        <f t="shared" ca="1" si="1047"/>
        <v>-92605901.264493585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-29074198.241237812</v>
      </c>
      <c r="R1130" s="25">
        <f t="array" aca="1" ref="R1130" ca="1">INDEX('Lorri 401b'!L:L,MATCH('Retirement Calculator'!A1130,'Lorri 401b'!N:N,0),0)</f>
        <v>-63947737.090657406</v>
      </c>
      <c r="S1130" s="25">
        <f t="shared" ca="1" si="1047"/>
        <v>-93021935.331895217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-29203771.345429994</v>
      </c>
      <c r="R1131" s="25">
        <f t="array" aca="1" ref="R1131" ca="1">INDEX('Lorri 401b'!L:L,MATCH('Retirement Calculator'!A1131,'Lorri 401b'!N:N,0),0)</f>
        <v>-64235931.529147699</v>
      </c>
      <c r="S1131" s="25">
        <f t="shared" ca="1" si="1047"/>
        <v>-93439702.874577701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-29333884.337556314</v>
      </c>
      <c r="R1132" s="25">
        <f t="array" aca="1" ref="R1132" ca="1">INDEX('Lorri 401b'!L:L,MATCH('Retirement Calculator'!A1132,'Lorri 401b'!N:N,0),0)</f>
        <v>-64525326.77779837</v>
      </c>
      <c r="S1132" s="25">
        <f t="shared" ca="1" si="1047"/>
        <v>-93859211.115354687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-29464539.467149824</v>
      </c>
      <c r="R1133" s="25">
        <f t="array" aca="1" ref="R1133" ca="1">INDEX('Lorri 401b'!L:L,MATCH('Retirement Calculator'!A1133,'Lorri 401b'!N:N,0),0)</f>
        <v>-64815927.839985088</v>
      </c>
      <c r="S1133" s="25">
        <f t="shared" ca="1" si="1047"/>
        <v>-94280467.307134911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-29595738.99311664</v>
      </c>
      <c r="R1134" s="25">
        <f t="array" aca="1" ref="R1134" ca="1">INDEX('Lorri 401b'!L:L,MATCH('Retirement Calculator'!A1134,'Lorri 401b'!N:N,0),0)</f>
        <v>-65107739.739930913</v>
      </c>
      <c r="S1134" s="25">
        <f t="shared" ca="1" si="1047"/>
        <v>-94703478.733047545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-29727485.183774985</v>
      </c>
      <c r="R1135" s="25">
        <f t="array" aca="1" ref="R1135" ca="1">INDEX('Lorri 401b'!L:L,MATCH('Retirement Calculator'!A1135,'Lorri 401b'!N:N,0),0)</f>
        <v>-65400767.522793181</v>
      </c>
      <c r="S1135" s="25">
        <f t="shared" ca="1" si="1047"/>
        <v>-95128252.706568167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-29859780.316894408</v>
      </c>
      <c r="R1136" s="25">
        <f t="array" aca="1" ref="R1136" ca="1">INDEX('Lorri 401b'!L:L,MATCH('Retirement Calculator'!A1136,'Lorri 401b'!N:N,0),0)</f>
        <v>-65695016.254750706</v>
      </c>
      <c r="S1136" s="25">
        <f t="shared" ca="1" si="1047"/>
        <v>-95554796.571645111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-29992626.679735161</v>
      </c>
      <c r="R1137" s="25">
        <f t="array" aca="1" ref="R1137" ca="1">INDEX('Lorri 401b'!L:L,MATCH('Retirement Calculator'!A1137,'Lorri 401b'!N:N,0),0)</f>
        <v>-65990491.023091391</v>
      </c>
      <c r="S1137" s="25">
        <f t="shared" ca="1" si="1047"/>
        <v>-95983117.70282656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-30126026.569087751</v>
      </c>
      <c r="R1138" s="25">
        <f t="array" aca="1" ref="R1138" ca="1">INDEX('Lorri 401b'!L:L,MATCH('Retirement Calculator'!A1138,'Lorri 401b'!N:N,0),0)</f>
        <v>-66287196.936300159</v>
      </c>
      <c r="S1138" s="25">
        <f t="shared" ca="1" si="1047"/>
        <v>-96413223.505387902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-30259982.291312642</v>
      </c>
      <c r="R1139" s="25">
        <f t="array" aca="1" ref="R1139" ca="1">INDEX('Lorri 401b'!L:L,MATCH('Retirement Calculator'!A1139,'Lorri 401b'!N:N,0),0)</f>
        <v>-66585139.124147296</v>
      </c>
      <c r="S1139" s="25">
        <f t="shared" ca="1" si="1047"/>
        <v>-96845121.415459931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-30394496.162380137</v>
      </c>
      <c r="R1140" s="25">
        <f t="array" aca="1" ref="R1140" ca="1">INDEX('Lorri 401b'!L:L,MATCH('Retirement Calculator'!A1140,'Lorri 401b'!N:N,0),0)</f>
        <v>-66884322.737777129</v>
      </c>
      <c r="S1140" s="25">
        <f t="shared" ca="1" si="1047"/>
        <v>-97278818.900157273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-30529570.507910412</v>
      </c>
      <c r="R1141" s="25">
        <f t="array" aca="1" ref="R1141" ca="1">INDEX('Lorri 401b'!L:L,MATCH('Retirement Calculator'!A1141,'Lorri 401b'!N:N,0),0)</f>
        <v>-67184752.949797094</v>
      </c>
      <c r="S1141" s="25">
        <f t="shared" ca="1" si="1047"/>
        <v>-97714323.457707509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-30665207.66321373</v>
      </c>
      <c r="R1142" s="25">
        <f t="array" aca="1" ref="R1142" ca="1">INDEX('Lorri 401b'!L:L,MATCH('Retirement Calculator'!A1142,'Lorri 401b'!N:N,0),0)</f>
        <v>-67486434.954367146</v>
      </c>
      <c r="S1142" s="25">
        <f t="shared" ca="1" si="1047"/>
        <v>-98151642.617580876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-30801409.973330814</v>
      </c>
      <c r="R1143" s="25">
        <f t="array" aca="1" ref="R1143" ca="1">INDEX('Lorri 401b'!L:L,MATCH('Retirement Calculator'!A1143,'Lorri 401b'!N:N,0),0)</f>
        <v>-67789373.967289567</v>
      </c>
      <c r="S1143" s="25">
        <f t="shared" ca="1" si="1047"/>
        <v>-98590783.940620378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-30938179.793073386</v>
      </c>
      <c r="R1144" s="25">
        <f t="array" aca="1" ref="R1144" ca="1">INDEX('Lorri 401b'!L:L,MATCH('Retirement Calculator'!A1144,'Lorri 401b'!N:N,0),0)</f>
        <v>-68093575.226099163</v>
      </c>
      <c r="S1144" s="25">
        <f t="shared" ca="1" si="1047"/>
        <v>-99031755.019172549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-31075519.487064883</v>
      </c>
      <c r="R1145" s="25">
        <f t="array" aca="1" ref="R1145" ca="1">INDEX('Lorri 401b'!L:L,MATCH('Retirement Calculator'!A1145,'Lorri 401b'!N:N,0),0)</f>
        <v>-68399043.990153804</v>
      </c>
      <c r="S1145" s="25">
        <f t="shared" ca="1" si="1047"/>
        <v>-99474563.477218688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-31213431.429781348</v>
      </c>
      <c r="R1146" s="25">
        <f t="array" aca="1" ref="R1146" ca="1">INDEX('Lorri 401b'!L:L,MATCH('Retirement Calculator'!A1146,'Lorri 401b'!N:N,0),0)</f>
        <v>-68705785.540725335</v>
      </c>
      <c r="S1146" s="25">
        <f t="shared" ca="1" si="1047"/>
        <v>-99919216.970506683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-31351918.005592462</v>
      </c>
      <c r="R1147" s="25">
        <f t="array" aca="1" ref="R1147" ca="1">INDEX('Lorri 401b'!L:L,MATCH('Retirement Calculator'!A1147,'Lorri 401b'!N:N,0),0)</f>
        <v>-69013805.181090921</v>
      </c>
      <c r="S1147" s="25">
        <f t="shared" ca="1" si="1047"/>
        <v>-100365723.18668339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-31490981.608802788</v>
      </c>
      <c r="R1148" s="25">
        <f t="array" aca="1" ref="R1148" ca="1">INDEX('Lorri 401b'!L:L,MATCH('Retirement Calculator'!A1148,'Lorri 401b'!N:N,0),0)</f>
        <v>-69323108.236624703</v>
      </c>
      <c r="S1148" s="25">
        <f t="shared" ca="1" si="1047"/>
        <v>-100814089.84542748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-31630624.64369316</v>
      </c>
      <c r="R1149" s="25">
        <f t="array" aca="1" ref="R1149" ca="1">INDEX('Lorri 401b'!L:L,MATCH('Retirement Calculator'!A1149,'Lorri 401b'!N:N,0),0)</f>
        <v>-69633700.054889873</v>
      </c>
      <c r="S1149" s="25">
        <f t="shared" ca="1" si="1047"/>
        <v>-101264324.69858304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-31770849.52456224</v>
      </c>
      <c r="R1150" s="25">
        <f t="array" aca="1" ref="R1150" ca="1">INDEX('Lorri 401b'!L:L,MATCH('Retirement Calculator'!A1150,'Lorri 401b'!N:N,0),0)</f>
        <v>-69945586.005731136</v>
      </c>
      <c r="S1150" s="25">
        <f t="shared" ca="1" si="1047"/>
        <v>-101716435.53029338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-31911658.675768275</v>
      </c>
      <c r="R1151" s="25">
        <f t="array" aca="1" ref="R1151" ca="1">INDEX('Lorri 401b'!L:L,MATCH('Retirement Calculator'!A1151,'Lorri 401b'!N:N,0),0)</f>
        <v>-70258771.481367573</v>
      </c>
      <c r="S1151" s="25">
        <f t="shared" ca="1" si="1047"/>
        <v>-102170430.15713584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-32053054.531771</v>
      </c>
      <c r="R1152" s="25">
        <f t="array" aca="1" ref="R1152" ca="1">INDEX('Lorri 401b'!L:L,MATCH('Retirement Calculator'!A1152,'Lorri 401b'!N:N,0),0)</f>
        <v>-70573261.896485835</v>
      </c>
      <c r="S1152" s="25">
        <f t="shared" ca="1" si="1047"/>
        <v>-102626316.42825684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-32195039.537173741</v>
      </c>
      <c r="R1153" s="25">
        <f t="array" aca="1" ref="R1153" ca="1">INDEX('Lorri 401b'!L:L,MATCH('Retirement Calculator'!A1153,'Lorri 401b'!N:N,0),0)</f>
        <v>-70889062.68833375</v>
      </c>
      <c r="S1153" s="25">
        <f t="shared" ca="1" si="1047"/>
        <v>-103084102.2255075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-32337616.146765657</v>
      </c>
      <c r="R1154" s="25">
        <f t="array" aca="1" ref="R1154" ca="1">INDEX('Lorri 401b'!L:L,MATCH('Retirement Calculator'!A1154,'Lorri 401b'!N:N,0),0)</f>
        <v>-71206179.316814363</v>
      </c>
      <c r="S1154" s="25">
        <f t="shared" ca="1" si="1047"/>
        <v>-103543795.46358001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-32480786.825564206</v>
      </c>
      <c r="R1155" s="25">
        <f t="array" aca="1" ref="R1155" ca="1">INDEX('Lorri 401b'!L:L,MATCH('Retirement Calculator'!A1155,'Lorri 401b'!N:N,0),0)</f>
        <v>-71524617.264580324</v>
      </c>
      <c r="S1155" s="25">
        <f t="shared" ca="1" si="1047"/>
        <v>-104005404.09014453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-32624554.048857749</v>
      </c>
      <c r="R1156" s="25">
        <f t="array" aca="1" ref="R1156" ca="1">INDEX('Lorri 401b'!L:L,MATCH('Retirement Calculator'!A1156,'Lorri 401b'!N:N,0),0)</f>
        <v>-71844382.037128642</v>
      </c>
      <c r="S1156" s="25">
        <f t="shared" ca="1" si="1047"/>
        <v>-104468936.08598639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-32768920.302248348</v>
      </c>
      <c r="R1157" s="25">
        <f t="array" aca="1" ref="R1157" ca="1">INDEX('Lorri 401b'!L:L,MATCH('Retirement Calculator'!A1157,'Lorri 401b'!N:N,0),0)</f>
        <v>-72165479.162895903</v>
      </c>
      <c r="S1157" s="25">
        <f t="shared" ca="1" si="1047"/>
        <v>-104934399.46514425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-32913888.081694741</v>
      </c>
      <c r="R1158" s="25">
        <f t="array" aca="1" ref="R1158" ca="1">INDEX('Lorri 401b'!L:L,MATCH('Retirement Calculator'!A1158,'Lorri 401b'!N:N,0),0)</f>
        <v>-72487914.193353862</v>
      </c>
      <c r="S1158" s="25">
        <f t="shared" ca="1" si="1047"/>
        <v>-105401802.2750486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-33059459.893555496</v>
      </c>
      <c r="R1159" s="25">
        <f t="array" aca="1" ref="R1159" ca="1">INDEX('Lorri 401b'!L:L,MATCH('Retirement Calculator'!A1159,'Lorri 401b'!N:N,0),0)</f>
        <v>-72811692.703105405</v>
      </c>
      <c r="S1159" s="25">
        <f t="shared" ca="1" si="1047"/>
        <v>-105871152.5966609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-33205638.254632335</v>
      </c>
      <c r="R1160" s="25">
        <f t="array" aca="1" ref="R1160" ca="1">INDEX('Lorri 401b'!L:L,MATCH('Retirement Calculator'!A1160,'Lorri 401b'!N:N,0),0)</f>
        <v>-73136820.289980903</v>
      </c>
      <c r="S1160" s="25">
        <f t="shared" ca="1" si="1047"/>
        <v>-106342458.54461324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-33352425.692213662</v>
      </c>
      <c r="R1161" s="25">
        <f t="array" aca="1" ref="R1161" ca="1">INDEX('Lorri 401b'!L:L,MATCH('Retirement Calculator'!A1161,'Lorri 401b'!N:N,0),0)</f>
        <v>-73463302.575135052</v>
      </c>
      <c r="S1161" s="25">
        <f t="shared" ca="1" si="1047"/>
        <v>-106815728.26734871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-33499824.744118243</v>
      </c>
      <c r="R1162" s="25">
        <f t="array" aca="1" ref="R1162" ca="1">INDEX('Lorri 401b'!L:L,MATCH('Retirement Calculator'!A1162,'Lorri 401b'!N:N,0),0)</f>
        <v>-73791145.203144014</v>
      </c>
      <c r="S1162" s="25">
        <f t="shared" ca="1" si="1047"/>
        <v>-107290969.94726226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-33647837.958739094</v>
      </c>
      <c r="R1163" s="25">
        <f t="array" aca="1" ref="R1163" ca="1">INDEX('Lorri 401b'!L:L,MATCH('Retirement Calculator'!A1163,'Lorri 401b'!N:N,0),0)</f>
        <v>-74120353.842103004</v>
      </c>
      <c r="S1163" s="25">
        <f t="shared" ca="1" si="1047"/>
        <v>-107768191.80084211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-33796467.89508754</v>
      </c>
      <c r="R1164" s="25">
        <f t="array" aca="1" ref="R1164" ca="1">INDEX('Lorri 401b'!L:L,MATCH('Retirement Calculator'!A1164,'Lorri 401b'!N:N,0),0)</f>
        <v>-74450934.183724329</v>
      </c>
      <c r="S1164" s="25">
        <f t="shared" ca="1" si="1047"/>
        <v>-108247402.07881187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-33945717.122837432</v>
      </c>
      <c r="R1165" s="25">
        <f t="array" aca="1" ref="R1165" ca="1">INDEX('Lorri 401b'!L:L,MATCH('Retirement Calculator'!A1165,'Lorri 401b'!N:N,0),0)</f>
        <v>-74782891.943435743</v>
      </c>
      <c r="S1165" s="25">
        <f t="shared" ca="1" si="1047"/>
        <v>-108728609.06627318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-34095588.222369619</v>
      </c>
      <c r="R1166" s="25">
        <f t="array" aca="1" ref="R1166" ca="1">INDEX('Lorri 401b'!L:L,MATCH('Retirement Calculator'!A1166,'Lorri 401b'!N:N,0),0)</f>
        <v>-75116232.860479295</v>
      </c>
      <c r="S1166" s="25">
        <f t="shared" ca="1" si="1047"/>
        <v>-109211821.08284891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-34246083.784816518</v>
      </c>
      <c r="R1167" s="25">
        <f t="array" aca="1" ref="R1167" ca="1">INDEX('Lorri 401b'!L:L,MATCH('Retirement Calculator'!A1167,'Lorri 401b'!N:N,0),0)</f>
        <v>-75450962.698010519</v>
      </c>
      <c r="S1167" s="25">
        <f t="shared" ca="1" si="1047"/>
        <v>-109697046.48282704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-34397206.412106954</v>
      </c>
      <c r="R1168" s="25">
        <f t="array" aca="1" ref="R1168" ca="1">INDEX('Lorri 401b'!L:L,MATCH('Retirement Calculator'!A1168,'Lorri 401b'!N:N,0),0)</f>
        <v>-75787087.243198127</v>
      </c>
      <c r="S1168" s="25">
        <f t="shared" ca="1" si="1047"/>
        <v>-110184293.65530509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-34548958.717011094</v>
      </c>
      <c r="R1169" s="25">
        <f t="array" aca="1" ref="R1169" ca="1">INDEX('Lorri 401b'!L:L,MATCH('Retirement Calculator'!A1169,'Lorri 401b'!N:N,0),0)</f>
        <v>-76124612.307324007</v>
      </c>
      <c r="S1169" s="25">
        <f t="shared" ca="1" si="1047"/>
        <v>-110673571.0243351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-34701343.323185667</v>
      </c>
      <c r="R1170" s="25">
        <f t="array" aca="1" ref="R1170" ca="1">INDEX('Lorri 401b'!L:L,MATCH('Retirement Calculator'!A1170,'Lorri 401b'!N:N,0),0)</f>
        <v>-76463543.725883752</v>
      </c>
      <c r="S1170" s="25">
        <f t="shared" ca="1" si="1047"/>
        <v>-111164887.04906942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-34854362.865219302</v>
      </c>
      <c r="R1171" s="25">
        <f t="array" aca="1" ref="R1171" ca="1">INDEX('Lorri 401b'!L:L,MATCH('Retirement Calculator'!A1171,'Lorri 401b'!N:N,0),0)</f>
        <v>-76803887.35868749</v>
      </c>
      <c r="S1171" s="25">
        <f t="shared" ca="1" si="1047"/>
        <v>-111658250.22390679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E87" sqref="E87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16.082191780821919</v>
      </c>
      <c r="R1" s="400"/>
      <c r="S1" s="400"/>
      <c r="T1" s="400"/>
      <c r="U1" s="400"/>
      <c r="V1" s="401">
        <f ca="1">(TODAY()-B16)/365</f>
        <v>16.578082191780823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18.832876712328765</v>
      </c>
      <c r="B2" s="338">
        <v>39356</v>
      </c>
      <c r="C2" s="338">
        <f ca="1">TODAY()</f>
        <v>46230</v>
      </c>
      <c r="D2" s="399">
        <f>-(SUM(D7:D82))</f>
        <v>-446366.85000000009</v>
      </c>
      <c r="E2" s="399">
        <f>(H83+L83+Q83+V83)*-1</f>
        <v>1103541.4699999997</v>
      </c>
      <c r="F2" s="285">
        <f ca="1">D4</f>
        <v>0.11248497366905214</v>
      </c>
      <c r="G2" s="402">
        <f ca="1">(72/(F2*100))</f>
        <v>6.4008549454645314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0.11248497366905214</v>
      </c>
      <c r="E4" s="400"/>
      <c r="F4" s="296"/>
      <c r="G4" s="296"/>
      <c r="H4" s="296"/>
      <c r="I4" s="400"/>
      <c r="J4" s="296">
        <f ca="1">XIRR(H8:H83,B8:B83)</f>
        <v>0.11451632380485535</v>
      </c>
      <c r="K4" s="296"/>
      <c r="L4" s="296"/>
      <c r="M4" s="296"/>
      <c r="N4" s="400"/>
      <c r="O4" s="296">
        <f ca="1">XIRR(L7:L83,B7:B83)</f>
        <v>0.11215457320213318</v>
      </c>
      <c r="P4" s="296"/>
      <c r="Q4" s="296"/>
      <c r="R4" s="400"/>
      <c r="S4" s="400"/>
      <c r="T4" s="296">
        <f ca="1">XIRR(Q18:Q83,B18:B83)</f>
        <v>0.11084591746330261</v>
      </c>
      <c r="U4" s="296"/>
      <c r="V4" s="296"/>
      <c r="W4" s="296"/>
      <c r="X4" s="400"/>
      <c r="Y4" s="296">
        <f ca="1">XIRR(V16:V83,B16:B83)</f>
        <v>0.10977180600166322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62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63</v>
      </c>
      <c r="B82" s="411">
        <v>46204</v>
      </c>
      <c r="C82" s="411">
        <v>46221</v>
      </c>
      <c r="D82" s="399">
        <f t="shared" si="0"/>
        <v>1910.7799999999997</v>
      </c>
      <c r="E82" s="341">
        <f t="shared" si="87"/>
        <v>-21661.599999999999</v>
      </c>
      <c r="F82" s="341">
        <f t="shared" si="87"/>
        <v>1103541.4699999997</v>
      </c>
      <c r="G82" s="285">
        <f t="shared" si="4"/>
        <v>-1.9267477571279553E-2</v>
      </c>
      <c r="H82" s="408">
        <v>801.92</v>
      </c>
      <c r="I82" s="408">
        <v>-7212.9</v>
      </c>
      <c r="J82" s="408">
        <f t="shared" si="9"/>
        <v>434183.62999999995</v>
      </c>
      <c r="K82" s="412">
        <f t="shared" si="5"/>
        <v>-1.6355946614157596E-2</v>
      </c>
      <c r="L82" s="409"/>
      <c r="M82" s="409"/>
      <c r="N82" s="409">
        <v>-3115.38</v>
      </c>
      <c r="O82" s="409">
        <f t="shared" si="82"/>
        <v>140029.10999999996</v>
      </c>
      <c r="P82" s="413">
        <f t="shared" si="7"/>
        <v>-2.1763883471868188E-2</v>
      </c>
      <c r="Q82" s="408">
        <v>739.24</v>
      </c>
      <c r="R82" s="408">
        <v>-4.75</v>
      </c>
      <c r="S82" s="408">
        <v>-8246</v>
      </c>
      <c r="T82" s="408">
        <f t="shared" si="21"/>
        <v>405872.67999999993</v>
      </c>
      <c r="U82" s="412">
        <f t="shared" si="22"/>
        <v>-1.9929725843491328E-2</v>
      </c>
      <c r="V82" s="409">
        <v>369.62</v>
      </c>
      <c r="W82" s="409">
        <v>-4.75</v>
      </c>
      <c r="X82" s="409">
        <v>-3087.32</v>
      </c>
      <c r="Y82" s="409">
        <f t="shared" si="17"/>
        <v>123456.05000000005</v>
      </c>
      <c r="Z82" s="413">
        <f t="shared" si="18"/>
        <v>-2.4432091878568225E-2</v>
      </c>
    </row>
    <row r="83" spans="1:26" ht="11.25" customHeight="1" x14ac:dyDescent="0.3">
      <c r="A83" s="424"/>
      <c r="B83" s="411">
        <f ca="1">TODAY()</f>
        <v>46230</v>
      </c>
      <c r="C83" s="425"/>
      <c r="D83" s="426">
        <f>-F82</f>
        <v>-1103541.4699999997</v>
      </c>
      <c r="E83" s="426"/>
      <c r="F83" s="426"/>
      <c r="G83" s="426"/>
      <c r="H83" s="426">
        <f>-J82</f>
        <v>-434183.62999999995</v>
      </c>
      <c r="I83" s="427"/>
      <c r="J83" s="426"/>
      <c r="K83" s="426"/>
      <c r="L83" s="426">
        <f>-O82</f>
        <v>-140029.10999999996</v>
      </c>
      <c r="M83" s="426"/>
      <c r="N83" s="427"/>
      <c r="O83" s="426"/>
      <c r="P83" s="426"/>
      <c r="Q83" s="426">
        <f>-T82</f>
        <v>-405872.67999999993</v>
      </c>
      <c r="R83" s="426"/>
      <c r="S83" s="426"/>
      <c r="T83" s="426"/>
      <c r="U83" s="426"/>
      <c r="V83" s="426">
        <f>-Y82</f>
        <v>-123456.05000000005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-5.9824243229671455E-2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2.0879696727710395E-2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46230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13.848049281314168</v>
      </c>
      <c r="D3" s="429" t="s">
        <v>633</v>
      </c>
      <c r="E3" s="441">
        <f ca="1">'TSP-401K'!J4</f>
        <v>0.11451632380485535</v>
      </c>
      <c r="F3" s="429" t="s">
        <v>633</v>
      </c>
      <c r="G3" s="441">
        <f ca="1">'TSP-401K'!O4</f>
        <v>0.11215457320213318</v>
      </c>
      <c r="H3" s="429" t="s">
        <v>633</v>
      </c>
      <c r="I3" s="441">
        <f ca="1">'TSP-401K'!T4</f>
        <v>0.11084591746330261</v>
      </c>
      <c r="J3" s="429" t="s">
        <v>633</v>
      </c>
      <c r="K3" s="441">
        <f ca="1">'TSP-401K'!Y4</f>
        <v>0.10977180600166322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13.848049281314168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1103541.4699999997</v>
      </c>
      <c r="D6" s="429" t="s">
        <v>637</v>
      </c>
      <c r="E6" s="445">
        <f>'TSP-401K'!H83*-1</f>
        <v>434183.62999999995</v>
      </c>
      <c r="F6" s="429" t="s">
        <v>637</v>
      </c>
      <c r="G6" s="445">
        <f>'TSP-401K'!L83*-1</f>
        <v>140029.10999999996</v>
      </c>
      <c r="H6" s="429" t="s">
        <v>637</v>
      </c>
      <c r="I6" s="445">
        <f>'TSP-401K'!Q83*-1</f>
        <v>405872.67999999993</v>
      </c>
      <c r="J6" s="429" t="s">
        <v>637</v>
      </c>
      <c r="K6" s="445">
        <f>'TSP-401K'!V83*-1</f>
        <v>123456.05000000005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6513790.0219542347</v>
      </c>
      <c r="D8" s="429" t="s">
        <v>639</v>
      </c>
      <c r="E8" s="445">
        <f ca="1">FV(E3/26,C3*26,-(E2*0.1)/26,-E6,1)</f>
        <v>2466415.3258625874</v>
      </c>
      <c r="F8" s="429" t="s">
        <v>639</v>
      </c>
      <c r="G8" s="445">
        <f ca="1">FV(G3/12,12*C3,-(G2*0.1)/12,-G6,1)</f>
        <v>716861.06701210118</v>
      </c>
      <c r="H8" s="429" t="s">
        <v>639</v>
      </c>
      <c r="I8" s="445">
        <f ca="1">FV(I3/24,C5*24,-(I2*0.1)/24,-I6,1)</f>
        <v>2453723.0180326123</v>
      </c>
      <c r="J8" s="429" t="s">
        <v>639</v>
      </c>
      <c r="K8" s="445">
        <f ca="1">FV(K3/24,C5*24,-(K2*0.055)/24,-K6,1)</f>
        <v>876790.61104693403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3183276.3928746888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38.583333333333336</v>
      </c>
      <c r="C4" s="463">
        <f ca="1">(SUMIFS(H:H,I:I,"&gt;0",L:L,"&lt;0"))</f>
        <v>463</v>
      </c>
      <c r="D4" s="456">
        <f t="array" aca="1" ref="D4" ca="1">INDEX(N:N,MATCH(C4,H:H,0),0)</f>
        <v>65350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3183276.3928746888</v>
      </c>
      <c r="C8" s="447">
        <f t="shared" ref="C8:C136" si="0">SUMIF(G:G,A8,J:J)</f>
        <v>398963.19893278764</v>
      </c>
      <c r="D8" s="447">
        <f ca="1">SUMIF(G:G,1,K:K)</f>
        <v>151890.39562346609</v>
      </c>
      <c r="E8" s="447">
        <f t="shared" ref="E8:E136" ca="1" si="1">B8-C8+D8</f>
        <v>2936203.5895653674</v>
      </c>
      <c r="F8" s="431"/>
      <c r="G8" s="459">
        <v>1</v>
      </c>
      <c r="H8" s="459">
        <v>1</v>
      </c>
      <c r="I8" s="444">
        <f ca="1">B1</f>
        <v>3183276.3928746888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13125.122748459542</v>
      </c>
      <c r="L8" s="444">
        <f t="shared" ref="L8:L262" ca="1" si="3">I8-J8+K8</f>
        <v>3163154.5823787497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2936203.5895653674</v>
      </c>
      <c r="C9" s="447">
        <f t="shared" si="0"/>
        <v>398963.19893278764</v>
      </c>
      <c r="D9" s="447">
        <f ca="1">SUMIF(G:G,2,K:K)</f>
        <v>139249.6820912011</v>
      </c>
      <c r="E9" s="447">
        <f t="shared" ca="1" si="1"/>
        <v>2676490.0727237812</v>
      </c>
      <c r="F9" s="431"/>
      <c r="G9" s="459">
        <v>1</v>
      </c>
      <c r="H9" s="459">
        <v>2</v>
      </c>
      <c r="I9" s="444">
        <f t="shared" ref="I9:I263" ca="1" si="5">L8</f>
        <v>3163154.5823787497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13041.281871393128</v>
      </c>
      <c r="L9" s="444">
        <f t="shared" ca="1" si="3"/>
        <v>3142948.9310057443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2676490.0727237812</v>
      </c>
      <c r="C10" s="447">
        <f t="shared" si="0"/>
        <v>398963.19893278764</v>
      </c>
      <c r="D10" s="447">
        <f ca="1">SUMIF(G:G,3,K:K)</f>
        <v>125962.2456640462</v>
      </c>
      <c r="E10" s="447">
        <f t="shared" ca="1" si="1"/>
        <v>2403489.1194550395</v>
      </c>
      <c r="F10" s="431"/>
      <c r="G10" s="459">
        <v>1</v>
      </c>
      <c r="H10" s="459">
        <v>3</v>
      </c>
      <c r="I10" s="444">
        <f t="shared" ca="1" si="5"/>
        <v>3142948.9310057443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12957.091657338939</v>
      </c>
      <c r="L10" s="444">
        <f t="shared" ca="1" si="3"/>
        <v>3122659.0894186846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2403489.1194550395</v>
      </c>
      <c r="C11" s="447">
        <f t="shared" si="0"/>
        <v>394307.19893278764</v>
      </c>
      <c r="D11" s="447">
        <f ca="1">SUMIF(G:G,4,K:K)</f>
        <v>112063.37226869057</v>
      </c>
      <c r="E11" s="447">
        <f t="shared" ca="1" si="1"/>
        <v>2121245.2927909424</v>
      </c>
      <c r="F11" s="431"/>
      <c r="G11" s="459">
        <v>1</v>
      </c>
      <c r="H11" s="459">
        <v>4</v>
      </c>
      <c r="I11" s="444">
        <f t="shared" ca="1" si="5"/>
        <v>3122659.0894186846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12872.550650726191</v>
      </c>
      <c r="L11" s="444">
        <f t="shared" ca="1" si="3"/>
        <v>3102284.7068250119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2121245.2927909424</v>
      </c>
      <c r="C12" s="447">
        <f t="shared" si="0"/>
        <v>389651.19893278764</v>
      </c>
      <c r="D12" s="447">
        <f ca="1">SUMIF(G:G,5,K:K)</f>
        <v>97810.96242800726</v>
      </c>
      <c r="E12" s="447">
        <f t="shared" ca="1" si="1"/>
        <v>1829405.056286162</v>
      </c>
      <c r="F12" s="431"/>
      <c r="G12" s="459">
        <v>1</v>
      </c>
      <c r="H12" s="459">
        <v>5</v>
      </c>
      <c r="I12" s="444">
        <f t="shared" ca="1" si="5"/>
        <v>3102284.7068250119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12787.657389919221</v>
      </c>
      <c r="L12" s="444">
        <f t="shared" ca="1" si="3"/>
        <v>3081825.4309705324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1829405.056286162</v>
      </c>
      <c r="C13" s="447">
        <f t="shared" si="0"/>
        <v>272655.17935989378</v>
      </c>
      <c r="D13" s="447">
        <f ca="1">SUMIF(G:G,6,K:K)</f>
        <v>84350.462450518244</v>
      </c>
      <c r="E13" s="447">
        <f t="shared" ca="1" si="1"/>
        <v>1641100.3393767865</v>
      </c>
      <c r="F13" s="431"/>
      <c r="G13" s="459">
        <v>1</v>
      </c>
      <c r="H13" s="459">
        <v>6</v>
      </c>
      <c r="I13" s="444">
        <f t="shared" ca="1" si="5"/>
        <v>3081825.4309705324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12702.410407192223</v>
      </c>
      <c r="L13" s="444">
        <f t="shared" ca="1" si="3"/>
        <v>3061280.9081333256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1641100.3393767865</v>
      </c>
      <c r="C14" s="447">
        <f t="shared" si="0"/>
        <v>108860.75195784221</v>
      </c>
      <c r="D14" s="447">
        <f ca="1">SUMIF(G:G,7,K:K)</f>
        <v>80967.979545216236</v>
      </c>
      <c r="E14" s="447">
        <f t="shared" ca="1" si="1"/>
        <v>1613207.5669641607</v>
      </c>
      <c r="F14" s="431"/>
      <c r="G14" s="459">
        <v>1</v>
      </c>
      <c r="H14" s="459">
        <v>7</v>
      </c>
      <c r="I14" s="444">
        <f t="shared" ca="1" si="5"/>
        <v>3061280.9081333256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12616.808228703861</v>
      </c>
      <c r="L14" s="444">
        <f t="shared" ca="1" si="3"/>
        <v>3040650.7831176305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1613207.5669641607</v>
      </c>
      <c r="C15" s="447">
        <f t="shared" si="0"/>
        <v>108860.75195784221</v>
      </c>
      <c r="D15" s="447">
        <f ca="1">SUMIF(G:G,8,K:K)</f>
        <v>79540.932371403003</v>
      </c>
      <c r="E15" s="447">
        <f t="shared" ca="1" si="1"/>
        <v>1583887.7473777216</v>
      </c>
      <c r="F15" s="431"/>
      <c r="G15" s="459">
        <v>1</v>
      </c>
      <c r="H15" s="459">
        <v>8</v>
      </c>
      <c r="I15" s="444">
        <f t="shared" ca="1" si="5"/>
        <v>3040650.7831176305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12530.849374471798</v>
      </c>
      <c r="L15" s="444">
        <f t="shared" ca="1" si="3"/>
        <v>3019934.6992477034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1583887.7473777216</v>
      </c>
      <c r="C16" s="447">
        <f t="shared" si="0"/>
        <v>101423.65635784219</v>
      </c>
      <c r="D16" s="447">
        <f ca="1">SUMIF(G:G,9,K:K)</f>
        <v>78229.408842150107</v>
      </c>
      <c r="E16" s="447">
        <f t="shared" ca="1" si="1"/>
        <v>1560693.4998620295</v>
      </c>
      <c r="F16" s="431"/>
      <c r="G16" s="459">
        <v>1</v>
      </c>
      <c r="H16" s="459">
        <v>9</v>
      </c>
      <c r="I16" s="444">
        <f t="shared" ca="1" si="5"/>
        <v>3019934.6992477034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12444.532358347102</v>
      </c>
      <c r="L16" s="444">
        <f t="shared" ca="1" si="3"/>
        <v>2999132.2983616516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1560693.4998620295</v>
      </c>
      <c r="C17" s="447">
        <f t="shared" si="0"/>
        <v>100747.55675784221</v>
      </c>
      <c r="D17" s="447">
        <f ca="1">SUMIF(G:G,10,K:K)</f>
        <v>77077.337658001692</v>
      </c>
      <c r="E17" s="447">
        <f t="shared" ca="1" si="1"/>
        <v>1537023.2807621891</v>
      </c>
      <c r="F17" s="431"/>
      <c r="G17" s="459">
        <v>1</v>
      </c>
      <c r="H17" s="459">
        <v>10</v>
      </c>
      <c r="I17" s="444">
        <f t="shared" ca="1" si="5"/>
        <v>2999132.2983616516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12357.855687988553</v>
      </c>
      <c r="L17" s="444">
        <f t="shared" ca="1" si="3"/>
        <v>2978243.2208052413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1537023.2807621891</v>
      </c>
      <c r="C18" s="447">
        <f t="shared" si="0"/>
        <v>100747.55675784221</v>
      </c>
      <c r="D18" s="447">
        <f ca="1">SUMIF(G:G,11,K:K)</f>
        <v>75866.324325577385</v>
      </c>
      <c r="E18" s="447">
        <f t="shared" ca="1" si="1"/>
        <v>1512142.0483299242</v>
      </c>
      <c r="F18" s="431"/>
      <c r="G18" s="459">
        <v>1</v>
      </c>
      <c r="H18" s="459">
        <v>11</v>
      </c>
      <c r="I18" s="444">
        <f t="shared" ca="1" si="5"/>
        <v>2978243.2208052413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12270.817864836843</v>
      </c>
      <c r="L18" s="444">
        <f t="shared" ca="1" si="3"/>
        <v>2957267.1054256791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1512142.0483299242</v>
      </c>
      <c r="C19" s="447">
        <f t="shared" si="0"/>
        <v>100747.55675784221</v>
      </c>
      <c r="D19" s="447">
        <f ca="1">SUMIF(G:G,12,K:K)</f>
        <v>74593.353252706191</v>
      </c>
      <c r="E19" s="447">
        <f t="shared" ca="1" si="1"/>
        <v>1485987.8448247882</v>
      </c>
      <c r="F19" s="431"/>
      <c r="G19" s="459">
        <v>1</v>
      </c>
      <c r="H19" s="459">
        <v>12</v>
      </c>
      <c r="I19" s="444">
        <f t="shared" ca="1" si="5"/>
        <v>2957267.1054256791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12183.417384088669</v>
      </c>
      <c r="L19" s="444">
        <f t="shared" ca="1" si="3"/>
        <v>2936203.5895653688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1485987.8448247882</v>
      </c>
      <c r="C20" s="447">
        <f t="shared" si="0"/>
        <v>100747.55675784221</v>
      </c>
      <c r="D20" s="447">
        <f ca="1">SUMIF(G:G,13,K:K)</f>
        <v>73255.254563798371</v>
      </c>
      <c r="E20" s="447">
        <f t="shared" ca="1" si="1"/>
        <v>1458495.5426307444</v>
      </c>
      <c r="F20" s="431"/>
      <c r="G20" s="459">
        <v>2</v>
      </c>
      <c r="H20" s="459">
        <v>13</v>
      </c>
      <c r="I20" s="444">
        <f t="shared" ca="1" si="5"/>
        <v>2936203.5895653688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12095.652734670708</v>
      </c>
      <c r="L20" s="444">
        <f t="shared" ca="1" si="3"/>
        <v>2915052.3090556408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1458495.5426307444</v>
      </c>
      <c r="C21" s="447">
        <f t="shared" si="0"/>
        <v>100747.55675784221</v>
      </c>
      <c r="D21" s="447">
        <f ca="1">SUMIF(G:G,14,K:K)</f>
        <v>71848.696206412948</v>
      </c>
      <c r="E21" s="447">
        <f t="shared" ca="1" si="1"/>
        <v>1429596.6820793152</v>
      </c>
      <c r="F21" s="431"/>
      <c r="G21" s="459">
        <v>2</v>
      </c>
      <c r="H21" s="459">
        <v>14</v>
      </c>
      <c r="I21" s="444">
        <f t="shared" ca="1" si="5"/>
        <v>2915052.3090556408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12007.522399213509</v>
      </c>
      <c r="L21" s="444">
        <f t="shared" ca="1" si="3"/>
        <v>2893812.8982104557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1429596.6820793152</v>
      </c>
      <c r="C22" s="447">
        <f t="shared" si="0"/>
        <v>100747.55675784221</v>
      </c>
      <c r="D22" s="447">
        <f ca="1">SUMIF(G:G,15,K:K)</f>
        <v>70370.175653982296</v>
      </c>
      <c r="E22" s="447">
        <f t="shared" ca="1" si="1"/>
        <v>1399219.3009754552</v>
      </c>
      <c r="F22" s="431"/>
      <c r="G22" s="459">
        <v>2</v>
      </c>
      <c r="H22" s="459">
        <v>15</v>
      </c>
      <c r="I22" s="444">
        <f t="shared" ca="1" si="5"/>
        <v>2893812.8982104557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11919.024854025236</v>
      </c>
      <c r="L22" s="444">
        <f t="shared" ca="1" si="3"/>
        <v>2872484.9898200822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1399219.3009754552</v>
      </c>
      <c r="C23" s="447">
        <f t="shared" si="0"/>
        <v>100747.55675784221</v>
      </c>
      <c r="D23" s="447">
        <f ca="1">SUMIF(G:G,16,K:K)</f>
        <v>68816.011184032119</v>
      </c>
      <c r="E23" s="447">
        <f t="shared" ca="1" si="1"/>
        <v>1367287.7554016451</v>
      </c>
      <c r="F23" s="431"/>
      <c r="G23" s="459">
        <v>2</v>
      </c>
      <c r="H23" s="459">
        <v>16</v>
      </c>
      <c r="I23" s="444">
        <f t="shared" ca="1" si="5"/>
        <v>2872484.9898200822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11830.158569065348</v>
      </c>
      <c r="L23" s="444">
        <f t="shared" ca="1" si="3"/>
        <v>2851068.2151447488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1367287.7554016451</v>
      </c>
      <c r="C24" s="447">
        <f t="shared" si="0"/>
        <v>100747.55675784221</v>
      </c>
      <c r="D24" s="447">
        <f ca="1">SUMIF(G:G,17,K:K)</f>
        <v>67182.332710178933</v>
      </c>
      <c r="E24" s="447">
        <f t="shared" ca="1" si="1"/>
        <v>1333722.5313539819</v>
      </c>
      <c r="F24" s="431"/>
      <c r="G24" s="459">
        <v>2</v>
      </c>
      <c r="H24" s="459">
        <v>17</v>
      </c>
      <c r="I24" s="444">
        <f t="shared" ca="1" si="5"/>
        <v>2851068.2151447488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11740.922007918125</v>
      </c>
      <c r="L24" s="444">
        <f t="shared" ca="1" si="3"/>
        <v>2829562.2039082684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1333722.5313539819</v>
      </c>
      <c r="C25" s="447">
        <f t="shared" si="0"/>
        <v>100747.55675784221</v>
      </c>
      <c r="D25" s="447">
        <f ca="1">SUMIF(G:G,18,K:K)</f>
        <v>65465.07214507489</v>
      </c>
      <c r="E25" s="447">
        <f t="shared" ca="1" si="1"/>
        <v>1298440.0467412146</v>
      </c>
      <c r="F25" s="431"/>
      <c r="G25" s="459">
        <v>2</v>
      </c>
      <c r="H25" s="459">
        <v>18</v>
      </c>
      <c r="I25" s="444">
        <f t="shared" ca="1" si="5"/>
        <v>2829562.2039082684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11651.313627766123</v>
      </c>
      <c r="L25" s="444">
        <f t="shared" ca="1" si="3"/>
        <v>2807966.5842916355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1298440.0467412146</v>
      </c>
      <c r="C26" s="447">
        <f t="shared" si="0"/>
        <v>100747.55675784221</v>
      </c>
      <c r="D26" s="447">
        <f ca="1">SUMIF(G:G,19,K:K)</f>
        <v>63659.953270302678</v>
      </c>
      <c r="E26" s="447">
        <f t="shared" ca="1" si="1"/>
        <v>1261352.443253675</v>
      </c>
      <c r="F26" s="431"/>
      <c r="G26" s="459">
        <v>2</v>
      </c>
      <c r="H26" s="459">
        <v>19</v>
      </c>
      <c r="I26" s="444">
        <f t="shared" ca="1" si="5"/>
        <v>2807966.5842916355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11561.331879363486</v>
      </c>
      <c r="L26" s="444">
        <f t="shared" ca="1" si="3"/>
        <v>2786280.9829266001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1261352.443253675</v>
      </c>
      <c r="C27" s="447">
        <f t="shared" si="0"/>
        <v>100747.55675784221</v>
      </c>
      <c r="D27" s="447">
        <f ca="1">SUMIF(G:G,20,K:K)</f>
        <v>61762.481087994951</v>
      </c>
      <c r="E27" s="447">
        <f t="shared" ca="1" si="1"/>
        <v>1222367.3675838278</v>
      </c>
      <c r="F27" s="431"/>
      <c r="G27" s="459">
        <v>2</v>
      </c>
      <c r="H27" s="459">
        <v>20</v>
      </c>
      <c r="I27" s="444">
        <f t="shared" ca="1" si="5"/>
        <v>2786280.9829266001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11470.975207009173</v>
      </c>
      <c r="L27" s="444">
        <f t="shared" ca="1" si="3"/>
        <v>2764505.0248892107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1222367.3675838278</v>
      </c>
      <c r="C28" s="447">
        <f t="shared" si="0"/>
        <v>100747.55675784221</v>
      </c>
      <c r="D28" s="447">
        <f ca="1">SUMIF(G:G,21,K:K)</f>
        <v>59767.930627662594</v>
      </c>
      <c r="E28" s="447">
        <f t="shared" ca="1" si="1"/>
        <v>1181387.7414536483</v>
      </c>
      <c r="F28" s="431"/>
      <c r="G28" s="459">
        <v>2</v>
      </c>
      <c r="H28" s="459">
        <v>21</v>
      </c>
      <c r="I28" s="444">
        <f t="shared" ca="1" si="5"/>
        <v>2764505.0248892107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11380.242048520049</v>
      </c>
      <c r="L28" s="444">
        <f t="shared" ca="1" si="3"/>
        <v>2742638.333693332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1181387.7414536483</v>
      </c>
      <c r="C29" s="447">
        <f t="shared" si="0"/>
        <v>100747.55675784221</v>
      </c>
      <c r="D29" s="447">
        <f ca="1">SUMIF(G:G,22,K:K)</f>
        <v>57671.335180358765</v>
      </c>
      <c r="E29" s="447">
        <f t="shared" ca="1" si="1"/>
        <v>1138311.5198761648</v>
      </c>
      <c r="F29" s="431"/>
      <c r="G29" s="459">
        <v>2</v>
      </c>
      <c r="H29" s="459">
        <v>22</v>
      </c>
      <c r="I29" s="444">
        <f t="shared" ca="1" si="5"/>
        <v>2742638.333693332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11289.130835203889</v>
      </c>
      <c r="L29" s="444">
        <f t="shared" ca="1" si="3"/>
        <v>2720680.5312841372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1138311.5198761648</v>
      </c>
      <c r="C30" s="447">
        <f t="shared" si="0"/>
        <v>100747.55675784221</v>
      </c>
      <c r="D30" s="447">
        <f ca="1">SUMIF(G:G,23,K:K)</f>
        <v>55467.473930880624</v>
      </c>
      <c r="E30" s="447">
        <f t="shared" ca="1" si="1"/>
        <v>1093031.4370492033</v>
      </c>
      <c r="F30" s="431"/>
      <c r="G30" s="459">
        <v>2</v>
      </c>
      <c r="H30" s="459">
        <v>23</v>
      </c>
      <c r="I30" s="444">
        <f t="shared" ca="1" si="5"/>
        <v>2720680.5312841372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11197.639991832242</v>
      </c>
      <c r="L30" s="444">
        <f t="shared" ca="1" si="3"/>
        <v>2698631.2380315708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1093031.4370492033</v>
      </c>
      <c r="C31" s="447">
        <f t="shared" si="0"/>
        <v>100747.55675784221</v>
      </c>
      <c r="D31" s="447">
        <f ca="1">SUMIF(G:G,24,K:K)</f>
        <v>53150.858957211189</v>
      </c>
      <c r="E31" s="447">
        <f t="shared" ca="1" si="1"/>
        <v>1045434.7392485723</v>
      </c>
      <c r="F31" s="431"/>
      <c r="G31" s="459">
        <v>2</v>
      </c>
      <c r="H31" s="459">
        <v>24</v>
      </c>
      <c r="I31" s="444">
        <f t="shared" ca="1" si="5"/>
        <v>2698631.2380315708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11105.767936613216</v>
      </c>
      <c r="L31" s="444">
        <f t="shared" ca="1" si="3"/>
        <v>2676490.0727237854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1045434.7392485723</v>
      </c>
      <c r="C32" s="447">
        <f t="shared" si="0"/>
        <v>100747.55675784221</v>
      </c>
      <c r="D32" s="447">
        <f ca="1">SUMIF(G:G,25,K:K)</f>
        <v>50715.721564827596</v>
      </c>
      <c r="E32" s="447">
        <f t="shared" ca="1" si="1"/>
        <v>995402.90405555768</v>
      </c>
      <c r="F32" s="431"/>
      <c r="G32" s="459">
        <v>3</v>
      </c>
      <c r="H32" s="459">
        <v>25</v>
      </c>
      <c r="I32" s="444">
        <f t="shared" ca="1" si="5"/>
        <v>2676490.0727237854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11013.51308116411</v>
      </c>
      <c r="L32" s="444">
        <f t="shared" ca="1" si="3"/>
        <v>2654256.6525605507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995402.90405555768</v>
      </c>
      <c r="C33" s="447">
        <f t="shared" si="0"/>
        <v>100747.55675784221</v>
      </c>
      <c r="D33" s="447">
        <f ca="1">SUMIF(G:G,26,K:K)</f>
        <v>48155.99792184688</v>
      </c>
      <c r="E33" s="447">
        <f t="shared" ca="1" si="1"/>
        <v>942811.34521956241</v>
      </c>
      <c r="F33" s="431"/>
      <c r="G33" s="459">
        <v>3</v>
      </c>
      <c r="H33" s="459">
        <v>26</v>
      </c>
      <c r="I33" s="444">
        <f t="shared" ca="1" si="5"/>
        <v>2654256.6525605507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10920.873830483966</v>
      </c>
      <c r="L33" s="444">
        <f t="shared" ca="1" si="3"/>
        <v>2631930.5931466357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942811.34521956241</v>
      </c>
      <c r="C34" s="447">
        <f t="shared" si="0"/>
        <v>100747.55675784221</v>
      </c>
      <c r="D34" s="447">
        <f ca="1">SUMIF(G:G,27,K:K)</f>
        <v>45465.31395923852</v>
      </c>
      <c r="E34" s="447">
        <f t="shared" ca="1" si="1"/>
        <v>887529.10242095869</v>
      </c>
      <c r="F34" s="431"/>
      <c r="G34" s="459">
        <v>3</v>
      </c>
      <c r="H34" s="459">
        <v>27</v>
      </c>
      <c r="I34" s="444">
        <f t="shared" ca="1" si="5"/>
        <v>2631930.5931466357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10827.848582925986</v>
      </c>
      <c r="L34" s="444">
        <f t="shared" ca="1" si="3"/>
        <v>2609511.5084851631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887529.10242095869</v>
      </c>
      <c r="C35" s="447">
        <f t="shared" si="0"/>
        <v>100747.55675784221</v>
      </c>
      <c r="D35" s="447">
        <f ca="1">SUMIF(G:G,28,K:K)</f>
        <v>42636.969498503182</v>
      </c>
      <c r="E35" s="447">
        <f t="shared" ca="1" si="1"/>
        <v>829418.51516161964</v>
      </c>
      <c r="F35" s="431"/>
      <c r="G35" s="459">
        <v>3</v>
      </c>
      <c r="H35" s="459">
        <v>28</v>
      </c>
      <c r="I35" s="444">
        <f t="shared" ca="1" si="5"/>
        <v>2609511.5084851631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10734.435730169851</v>
      </c>
      <c r="L35" s="444">
        <f t="shared" ca="1" si="3"/>
        <v>2586999.0109709343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829418.51516161964</v>
      </c>
      <c r="C36" s="447">
        <f t="shared" si="0"/>
        <v>100747.55675784221</v>
      </c>
      <c r="D36" s="447">
        <f ca="1">SUMIF(G:G,29,K:K)</f>
        <v>39663.921567293321</v>
      </c>
      <c r="E36" s="447">
        <f t="shared" ca="1" si="1"/>
        <v>768334.8799710708</v>
      </c>
      <c r="F36" s="431"/>
      <c r="G36" s="459">
        <v>3</v>
      </c>
      <c r="H36" s="459">
        <v>29</v>
      </c>
      <c r="I36" s="444">
        <f t="shared" ca="1" si="5"/>
        <v>2586999.0109709343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10640.633657193897</v>
      </c>
      <c r="L36" s="444">
        <f t="shared" ca="1" si="3"/>
        <v>2564392.7113837292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768334.8799710708</v>
      </c>
      <c r="C37" s="447">
        <f t="shared" si="0"/>
        <v>100747.55675784221</v>
      </c>
      <c r="D37" s="447">
        <f ca="1">SUMIF(G:G,30,K:K)</f>
        <v>36538.766861429431</v>
      </c>
      <c r="E37" s="447">
        <f t="shared" ca="1" si="1"/>
        <v>704126.09007465804</v>
      </c>
      <c r="F37" s="431"/>
      <c r="G37" s="459">
        <v>3</v>
      </c>
      <c r="H37" s="459">
        <v>30</v>
      </c>
      <c r="I37" s="444">
        <f t="shared" ca="1" si="5"/>
        <v>2564392.7113837292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10546.44074224721</v>
      </c>
      <c r="L37" s="444">
        <f t="shared" ca="1" si="3"/>
        <v>2541692.2188815777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704126.09007465804</v>
      </c>
      <c r="C38" s="447">
        <f t="shared" si="0"/>
        <v>100747.55675784221</v>
      </c>
      <c r="D38" s="447">
        <f ca="1">SUMIF(G:G,31,K:K)</f>
        <v>33253.723309639499</v>
      </c>
      <c r="E38" s="447">
        <f t="shared" ca="1" si="1"/>
        <v>636632.25662645535</v>
      </c>
      <c r="F38" s="431"/>
      <c r="G38" s="459">
        <v>3</v>
      </c>
      <c r="H38" s="459">
        <v>31</v>
      </c>
      <c r="I38" s="444">
        <f t="shared" ca="1" si="5"/>
        <v>2541692.2188815777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10451.855356821579</v>
      </c>
      <c r="L38" s="444">
        <f t="shared" ca="1" si="3"/>
        <v>2518897.1409940007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636632.25662645535</v>
      </c>
      <c r="C39" s="447">
        <f t="shared" si="0"/>
        <v>100747.55675784221</v>
      </c>
      <c r="D39" s="447">
        <f ca="1">SUMIF(G:G,32,K:K)</f>
        <v>29800.610695115854</v>
      </c>
      <c r="E39" s="447">
        <f t="shared" ca="1" si="1"/>
        <v>565685.31056372903</v>
      </c>
      <c r="F39" s="431"/>
      <c r="G39" s="459">
        <v>3</v>
      </c>
      <c r="H39" s="459">
        <v>32</v>
      </c>
      <c r="I39" s="444">
        <f t="shared" ca="1" si="5"/>
        <v>2518897.1409940007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10356.87586562334</v>
      </c>
      <c r="L39" s="444">
        <f t="shared" ca="1" si="3"/>
        <v>2496007.0836152253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565685.31056372903</v>
      </c>
      <c r="C40" s="447">
        <f t="shared" si="0"/>
        <v>100747.55675784221</v>
      </c>
      <c r="D40" s="447">
        <f ca="1">SUMIF(G:G,33,K:K)</f>
        <v>26170.830285633812</v>
      </c>
      <c r="E40" s="447">
        <f t="shared" ca="1" si="1"/>
        <v>491108.58409152064</v>
      </c>
      <c r="F40" s="431"/>
      <c r="G40" s="459">
        <v>3</v>
      </c>
      <c r="H40" s="459">
        <v>33</v>
      </c>
      <c r="I40" s="444">
        <f t="shared" ca="1" si="5"/>
        <v>2496007.0836152253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10261.50062654511</v>
      </c>
      <c r="L40" s="444">
        <f t="shared" ca="1" si="3"/>
        <v>2473021.6509973714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491108.58409152064</v>
      </c>
      <c r="C41" s="447">
        <f t="shared" si="0"/>
        <v>100747.55675784221</v>
      </c>
      <c r="D41" s="447">
        <f ca="1">SUMIF(G:G,34,K:K)</f>
        <v>22355.34342150874</v>
      </c>
      <c r="E41" s="447">
        <f t="shared" ca="1" si="1"/>
        <v>412716.37075518718</v>
      </c>
      <c r="F41" s="431"/>
      <c r="G41" s="459">
        <v>3</v>
      </c>
      <c r="H41" s="459">
        <v>34</v>
      </c>
      <c r="I41" s="444">
        <f t="shared" ca="1" si="5"/>
        <v>2473021.6509973714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10165.727990637386</v>
      </c>
      <c r="L41" s="444">
        <f t="shared" ca="1" si="3"/>
        <v>2449940.4457436102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412716.37075518718</v>
      </c>
      <c r="C42" s="447">
        <f t="shared" si="0"/>
        <v>100747.55675784221</v>
      </c>
      <c r="D42" s="447">
        <f ca="1">SUMIF(G:G,35,K:K)</f>
        <v>18344.649008072207</v>
      </c>
      <c r="E42" s="447">
        <f t="shared" ca="1" si="1"/>
        <v>330313.4630054172</v>
      </c>
      <c r="F42" s="431"/>
      <c r="G42" s="459">
        <v>3</v>
      </c>
      <c r="H42" s="459">
        <v>35</v>
      </c>
      <c r="I42" s="444">
        <f t="shared" ca="1" si="5"/>
        <v>2449940.4457436102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10069.556302080047</v>
      </c>
      <c r="L42" s="444">
        <f t="shared" ca="1" si="3"/>
        <v>2426763.0688012913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330313.4630054172</v>
      </c>
      <c r="C43" s="447">
        <f t="shared" si="0"/>
        <v>100747.55675784221</v>
      </c>
      <c r="D43" s="447">
        <f ca="1">SUMIF(G:G,36,K:K)</f>
        <v>14128.759856620598</v>
      </c>
      <c r="E43" s="447">
        <f t="shared" ca="1" si="1"/>
        <v>243694.66610419561</v>
      </c>
      <c r="F43" s="431"/>
      <c r="G43" s="459">
        <v>3</v>
      </c>
      <c r="H43" s="459">
        <v>36</v>
      </c>
      <c r="I43" s="444">
        <f t="shared" ca="1" si="5"/>
        <v>2426763.0688012913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9972.9838981537177</v>
      </c>
      <c r="L43" s="444">
        <f t="shared" ca="1" si="3"/>
        <v>2403489.119455046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243694.66610419561</v>
      </c>
      <c r="C44" s="447">
        <f t="shared" si="0"/>
        <v>100747.55675784221</v>
      </c>
      <c r="D44" s="447">
        <f ca="1">SUMIF(G:G,37,K:K)</f>
        <v>9697.1778149217134</v>
      </c>
      <c r="E44" s="447">
        <f t="shared" ca="1" si="1"/>
        <v>152644.2871612751</v>
      </c>
      <c r="F44" s="431"/>
      <c r="G44" s="459">
        <v>4</v>
      </c>
      <c r="H44" s="459">
        <v>37</v>
      </c>
      <c r="I44" s="444">
        <f t="shared" ca="1" si="5"/>
        <v>2403489.119455046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9876.0091092110306</v>
      </c>
      <c r="L44" s="444">
        <f t="shared" ca="1" si="3"/>
        <v>2380118.1953198584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152644.2871612751</v>
      </c>
      <c r="C45" s="447">
        <f t="shared" si="0"/>
        <v>100747.55675784221</v>
      </c>
      <c r="D45" s="447">
        <f ca="1">SUMIF(G:G,38,K:K)</f>
        <v>5038.8676253509047</v>
      </c>
      <c r="E45" s="447">
        <f t="shared" ca="1" si="1"/>
        <v>56935.598028783803</v>
      </c>
      <c r="F45" s="431"/>
      <c r="G45" s="459">
        <v>4</v>
      </c>
      <c r="H45" s="459">
        <v>38</v>
      </c>
      <c r="I45" s="444">
        <f t="shared" ca="1" si="5"/>
        <v>2380118.1953198584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9778.6302586477486</v>
      </c>
      <c r="L45" s="444">
        <f t="shared" ca="1" si="3"/>
        <v>2356649.8923341073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56935.598028783803</v>
      </c>
      <c r="C46" s="447">
        <f t="shared" si="0"/>
        <v>100747.55675784221</v>
      </c>
      <c r="D46" s="447">
        <f ca="1">SUMIF(G:G,39,K:K)</f>
        <v>142.22944555983779</v>
      </c>
      <c r="E46" s="447">
        <f t="shared" ca="1" si="1"/>
        <v>-43669.729283498564</v>
      </c>
      <c r="F46" s="431"/>
      <c r="G46" s="459">
        <v>4</v>
      </c>
      <c r="H46" s="459">
        <v>39</v>
      </c>
      <c r="I46" s="444">
        <f t="shared" ca="1" si="5"/>
        <v>2356649.8923341073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9680.8456628737858</v>
      </c>
      <c r="L46" s="444">
        <f t="shared" ca="1" si="3"/>
        <v>2333083.8047525822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-43669.729283498564</v>
      </c>
      <c r="C47" s="447">
        <f t="shared" si="0"/>
        <v>100747.55675784221</v>
      </c>
      <c r="D47" s="447">
        <f ca="1">SUMIF(G:G,40,K:K)</f>
        <v>-5004.9300367494961</v>
      </c>
      <c r="E47" s="447">
        <f t="shared" ca="1" si="1"/>
        <v>-149422.21607809025</v>
      </c>
      <c r="F47" s="431"/>
      <c r="G47" s="459">
        <v>4</v>
      </c>
      <c r="H47" s="459">
        <v>40</v>
      </c>
      <c r="I47" s="444">
        <f t="shared" ca="1" si="5"/>
        <v>2333083.8047525822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9582.6536312840981</v>
      </c>
      <c r="L47" s="444">
        <f t="shared" ca="1" si="3"/>
        <v>2309419.5251394673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-149422.21607809025</v>
      </c>
      <c r="C48" s="447">
        <f t="shared" si="0"/>
        <v>100747.55675784221</v>
      </c>
      <c r="D48" s="447">
        <f ca="1">SUMIF(G:G,41,K:K)</f>
        <v>-10415.427966873733</v>
      </c>
      <c r="E48" s="447">
        <f t="shared" ca="1" si="1"/>
        <v>-260585.20080280618</v>
      </c>
      <c r="F48" s="431"/>
      <c r="G48" s="459">
        <v>4</v>
      </c>
      <c r="H48" s="459">
        <v>41</v>
      </c>
      <c r="I48" s="444">
        <f t="shared" ca="1" si="5"/>
        <v>2309419.5251394673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9484.052466229452</v>
      </c>
      <c r="L48" s="444">
        <f t="shared" ca="1" si="3"/>
        <v>2285656.6443612981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-260585.20080280618</v>
      </c>
      <c r="C49" s="447">
        <f t="shared" si="0"/>
        <v>100747.55675784221</v>
      </c>
      <c r="D49" s="447">
        <f ca="1">SUMIF(G:G,42,K:K)</f>
        <v>-16102.737239588318</v>
      </c>
      <c r="E49" s="447">
        <f t="shared" ca="1" si="1"/>
        <v>-377435.49480023672</v>
      </c>
      <c r="F49" s="431"/>
      <c r="G49" s="459">
        <v>4</v>
      </c>
      <c r="H49" s="459">
        <v>42</v>
      </c>
      <c r="I49" s="444">
        <f t="shared" ca="1" si="5"/>
        <v>2285656.6443612981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9385.0404629870809</v>
      </c>
      <c r="L49" s="444">
        <f t="shared" ca="1" si="3"/>
        <v>2261794.7515798863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-377435.49480023672</v>
      </c>
      <c r="C50" s="447">
        <f t="shared" si="0"/>
        <v>100747.55675784221</v>
      </c>
      <c r="D50" s="447">
        <f ca="1">SUMIF(G:G,43,K:K)</f>
        <v>-22081.020048535356</v>
      </c>
      <c r="E50" s="447">
        <f t="shared" ca="1" si="1"/>
        <v>-500264.07160661428</v>
      </c>
      <c r="F50" s="431"/>
      <c r="G50" s="459">
        <v>4</v>
      </c>
      <c r="H50" s="459">
        <v>43</v>
      </c>
      <c r="I50" s="444">
        <f t="shared" ca="1" si="5"/>
        <v>2261794.7515798863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9288.849243064531</v>
      </c>
      <c r="L50" s="444">
        <f t="shared" ca="1" si="3"/>
        <v>2238612.6675785519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-500264.07160661428</v>
      </c>
      <c r="C51" s="447">
        <f t="shared" si="0"/>
        <v>100747.55675784221</v>
      </c>
      <c r="D51" s="447">
        <f ca="1">SUMIF(G:G,44,K:K)</f>
        <v>-28365.163152061872</v>
      </c>
      <c r="E51" s="447">
        <f t="shared" ca="1" si="1"/>
        <v>-629376.79151651834</v>
      </c>
      <c r="F51" s="431"/>
      <c r="G51" s="459">
        <v>4</v>
      </c>
      <c r="H51" s="459">
        <v>44</v>
      </c>
      <c r="I51" s="444">
        <f t="shared" ca="1" si="5"/>
        <v>2238612.6675785519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9192.2572263923048</v>
      </c>
      <c r="L51" s="444">
        <f t="shared" ca="1" si="3"/>
        <v>2215333.9915605453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-629376.79151651834</v>
      </c>
      <c r="C52" s="447">
        <f t="shared" si="0"/>
        <v>100747.55675784221</v>
      </c>
      <c r="D52" s="447">
        <f ca="1">SUMIF(G:G,45,K:K)</f>
        <v>-34970.814943325204</v>
      </c>
      <c r="E52" s="447">
        <f t="shared" ca="1" si="1"/>
        <v>-765095.16321768577</v>
      </c>
      <c r="F52" s="431"/>
      <c r="G52" s="459">
        <v>4</v>
      </c>
      <c r="H52" s="459">
        <v>45</v>
      </c>
      <c r="I52" s="444">
        <f t="shared" ca="1" si="5"/>
        <v>2215333.9915605453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9095.2627429839431</v>
      </c>
      <c r="L52" s="444">
        <f t="shared" ca="1" si="3"/>
        <v>2191958.3210591306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-765095.16321768577</v>
      </c>
      <c r="C53" s="447">
        <f t="shared" si="0"/>
        <v>100747.55675784221</v>
      </c>
      <c r="D53" s="447">
        <f ca="1">SUMIF(G:G,46,K:K)</f>
        <v>-41914.424416975438</v>
      </c>
      <c r="E53" s="447">
        <f t="shared" ca="1" si="1"/>
        <v>-907757.14439250343</v>
      </c>
      <c r="F53" s="431"/>
      <c r="G53" s="459">
        <v>4</v>
      </c>
      <c r="H53" s="459">
        <v>46</v>
      </c>
      <c r="I53" s="444">
        <f t="shared" ca="1" si="5"/>
        <v>2191958.3210591306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8997.8641158947157</v>
      </c>
      <c r="L53" s="444">
        <f t="shared" ca="1" si="3"/>
        <v>2168485.2519306266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-907757.14439250343</v>
      </c>
      <c r="C54" s="447">
        <f t="shared" si="0"/>
        <v>100747.55675784221</v>
      </c>
      <c r="D54" s="447">
        <f ca="1">SUMIF(G:G,47,K:K)</f>
        <v>-49213.282129447216</v>
      </c>
      <c r="E54" s="447">
        <f t="shared" ca="1" si="1"/>
        <v>-1057717.9832797928</v>
      </c>
      <c r="F54" s="431"/>
      <c r="G54" s="459">
        <v>4</v>
      </c>
      <c r="H54" s="459">
        <v>47</v>
      </c>
      <c r="I54" s="444">
        <f t="shared" ca="1" si="5"/>
        <v>2168485.2519306266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8900.0596611926157</v>
      </c>
      <c r="L54" s="444">
        <f t="shared" ca="1" si="3"/>
        <v>2144914.3783474206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-1057717.9832797928</v>
      </c>
      <c r="C55" s="447">
        <f t="shared" si="0"/>
        <v>100747.55675784221</v>
      </c>
      <c r="D55" s="447">
        <f ca="1">SUMIF(G:G,48,K:K)</f>
        <v>-56885.563254857756</v>
      </c>
      <c r="E55" s="447">
        <f t="shared" ca="1" si="1"/>
        <v>-1215351.1032924927</v>
      </c>
      <c r="F55" s="431"/>
      <c r="G55" s="459">
        <v>4</v>
      </c>
      <c r="H55" s="459">
        <v>48</v>
      </c>
      <c r="I55" s="444">
        <f t="shared" ca="1" si="5"/>
        <v>2144914.3783474206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8801.8476879292575</v>
      </c>
      <c r="L55" s="444">
        <f t="shared" ca="1" si="3"/>
        <v>2121245.2927909512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-1215351.1032924927</v>
      </c>
      <c r="C56" s="447">
        <f t="shared" si="0"/>
        <v>100747.55675784221</v>
      </c>
      <c r="D56" s="447">
        <f ca="1">SUMIF(G:G,49,K:K)</f>
        <v>-64950.37284372648</v>
      </c>
      <c r="E56" s="447">
        <f t="shared" ca="1" si="1"/>
        <v>-1381049.0328940614</v>
      </c>
      <c r="F56" s="431"/>
      <c r="G56" s="459">
        <f>G55+1</f>
        <v>5</v>
      </c>
      <c r="H56" s="459">
        <v>49</v>
      </c>
      <c r="I56" s="444">
        <f t="shared" ca="1" si="5"/>
        <v>2121245.2927909512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8703.2264981106346</v>
      </c>
      <c r="L56" s="444">
        <f t="shared" ca="1" si="3"/>
        <v>2097477.5860446626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-1381049.0328940614</v>
      </c>
      <c r="C57" s="447">
        <f t="shared" si="0"/>
        <v>100747.55675784221</v>
      </c>
      <c r="D57" s="447">
        <f ca="1">SUMIF(G:G,50,K:K)</f>
        <v>-73427.793397216563</v>
      </c>
      <c r="E57" s="447">
        <f t="shared" ca="1" si="1"/>
        <v>-1555224.3830491202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2097477.5860446626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8604.1943866677648</v>
      </c>
      <c r="L57" s="444">
        <f t="shared" ca="1" si="3"/>
        <v>2073610.8471869314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-1555224.3830491202</v>
      </c>
      <c r="C58" s="447">
        <f t="shared" si="0"/>
        <v>100747.55675784221</v>
      </c>
      <c r="D58" s="447">
        <f ca="1">SUMIF(G:G,51,K:K)</f>
        <v>-82338.934875364794</v>
      </c>
      <c r="E58" s="447">
        <f t="shared" ca="1" si="1"/>
        <v>-1738310.8746823273</v>
      </c>
      <c r="F58" s="431"/>
      <c r="G58" s="459">
        <f t="shared" si="8"/>
        <v>5</v>
      </c>
      <c r="H58" s="459">
        <v>51</v>
      </c>
      <c r="I58" s="444">
        <f t="shared" ca="1" si="5"/>
        <v>2073610.8471869314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8504.7496414272173</v>
      </c>
      <c r="L58" s="444">
        <f t="shared" ca="1" si="3"/>
        <v>2049644.6635839597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-1738310.8746823273</v>
      </c>
      <c r="C59" s="447">
        <f t="shared" si="0"/>
        <v>100747.55675784221</v>
      </c>
      <c r="D59" s="447">
        <f ca="1">SUMIF(G:G,52,K:K)</f>
        <v>-91705.987263827716</v>
      </c>
      <c r="E59" s="447">
        <f t="shared" ca="1" si="1"/>
        <v>-1930764.4187039973</v>
      </c>
      <c r="F59" s="431"/>
      <c r="G59" s="459">
        <f t="shared" si="8"/>
        <v>5</v>
      </c>
      <c r="H59" s="459">
        <v>52</v>
      </c>
      <c r="I59" s="444">
        <f t="shared" ca="1" si="5"/>
        <v>2049644.6635839597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8404.890543081503</v>
      </c>
      <c r="L59" s="444">
        <f t="shared" ca="1" si="3"/>
        <v>2025578.6208826422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-1930764.4187039973</v>
      </c>
      <c r="C60" s="447">
        <f t="shared" si="0"/>
        <v>100747.55675784221</v>
      </c>
      <c r="D60" s="447">
        <f ca="1">SUMIF(G:G,53,K:K)</f>
        <v>-101552.27583004205</v>
      </c>
      <c r="E60" s="447">
        <f t="shared" ca="1" si="1"/>
        <v>-2133064.2512918813</v>
      </c>
      <c r="F60" s="431"/>
      <c r="G60" s="459">
        <f t="shared" si="8"/>
        <v>5</v>
      </c>
      <c r="H60" s="459">
        <v>53</v>
      </c>
      <c r="I60" s="444">
        <f t="shared" ca="1" si="5"/>
        <v>2025578.6208826422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8304.6153651593468</v>
      </c>
      <c r="L60" s="444">
        <f t="shared" ca="1" si="3"/>
        <v>2001412.3030034024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-2133064.2512918813</v>
      </c>
      <c r="C61" s="447">
        <f t="shared" si="0"/>
        <v>100747.55675784221</v>
      </c>
      <c r="D61" s="447">
        <f ca="1">SUMIF(G:G,54,K:K)</f>
        <v>-111902.31920639519</v>
      </c>
      <c r="E61" s="447">
        <f t="shared" ca="1" si="1"/>
        <v>-2345714.1272561187</v>
      </c>
      <c r="F61" s="431"/>
      <c r="G61" s="459">
        <f t="shared" si="8"/>
        <v>5</v>
      </c>
      <c r="H61" s="459">
        <v>54</v>
      </c>
      <c r="I61" s="444">
        <f t="shared" ca="1" si="5"/>
        <v>2001412.3030034024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8203.9223739958488</v>
      </c>
      <c r="L61" s="444">
        <f t="shared" ca="1" si="3"/>
        <v>1977145.2921329993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-2345714.1272561187</v>
      </c>
      <c r="C62" s="447">
        <f t="shared" si="0"/>
        <v>100747.55675784221</v>
      </c>
      <c r="D62" s="447">
        <f ca="1">SUMIF(G:G,55,K:K)</f>
        <v>-122781.89044504087</v>
      </c>
      <c r="E62" s="447">
        <f t="shared" ca="1" si="1"/>
        <v>-2569243.5744590019</v>
      </c>
      <c r="F62" s="431"/>
      <c r="G62" s="459">
        <f t="shared" si="8"/>
        <v>5</v>
      </c>
      <c r="H62" s="459">
        <v>55</v>
      </c>
      <c r="I62" s="444">
        <f t="shared" ca="1" si="5"/>
        <v>1977145.2921329993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8102.8098287025014</v>
      </c>
      <c r="L62" s="444">
        <f t="shared" ca="1" si="3"/>
        <v>1952777.1687173028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-2569243.5744590019</v>
      </c>
      <c r="C63" s="447">
        <f t="shared" si="0"/>
        <v>100747.55675784221</v>
      </c>
      <c r="D63" s="447">
        <f ca="1">SUMIF(G:G,56,K:K)</f>
        <v>-134218.08119639519</v>
      </c>
      <c r="E63" s="447">
        <f t="shared" ca="1" si="1"/>
        <v>-2804209.2124132393</v>
      </c>
      <c r="F63" s="431"/>
      <c r="G63" s="459">
        <f t="shared" si="8"/>
        <v>5</v>
      </c>
      <c r="H63" s="459">
        <v>56</v>
      </c>
      <c r="I63" s="444">
        <f t="shared" ca="1" si="5"/>
        <v>1952777.1687173028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8001.2759811370988</v>
      </c>
      <c r="L63" s="444">
        <f t="shared" ca="1" si="3"/>
        <v>1928307.5114540409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-2804209.2124132393</v>
      </c>
      <c r="C64" s="447">
        <f t="shared" si="0"/>
        <v>100747.55675784221</v>
      </c>
      <c r="D64" s="447">
        <f ca="1">SUMIF(G:G,57,K:K)</f>
        <v>-146239.36917112625</v>
      </c>
      <c r="E64" s="447">
        <f t="shared" ca="1" si="1"/>
        <v>-3051196.1383422078</v>
      </c>
      <c r="F64" s="431"/>
      <c r="G64" s="459">
        <f t="shared" si="8"/>
        <v>5</v>
      </c>
      <c r="H64" s="459">
        <v>57</v>
      </c>
      <c r="I64" s="444">
        <f t="shared" ca="1" si="5"/>
        <v>1928307.5114540409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7899.3190758735072</v>
      </c>
      <c r="L64" s="444">
        <f t="shared" ca="1" si="3"/>
        <v>1903735.8972855154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-3051196.1383422078</v>
      </c>
      <c r="C65" s="447">
        <f t="shared" si="0"/>
        <v>100747.55675784221</v>
      </c>
      <c r="D65" s="447">
        <f ca="1">SUMIF(G:G,58,K:K)</f>
        <v>-158875.68905362752</v>
      </c>
      <c r="E65" s="447">
        <f t="shared" ca="1" si="1"/>
        <v>-3310819.3841536776</v>
      </c>
      <c r="F65" s="431"/>
      <c r="G65" s="459">
        <f t="shared" si="8"/>
        <v>5</v>
      </c>
      <c r="H65" s="459">
        <v>58</v>
      </c>
      <c r="I65" s="444">
        <f t="shared" ca="1" si="5"/>
        <v>1903735.8972855154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7796.9373501713171</v>
      </c>
      <c r="L65" s="444">
        <f t="shared" ca="1" si="3"/>
        <v>1879061.9013912878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-3310819.3841536776</v>
      </c>
      <c r="C66" s="447">
        <f t="shared" si="0"/>
        <v>100747.55675784221</v>
      </c>
      <c r="D66" s="447">
        <f ca="1">SUMIF(G:G,59,K:K)</f>
        <v>-172158.50704355814</v>
      </c>
      <c r="E66" s="447">
        <f t="shared" ca="1" si="1"/>
        <v>-3583725.447955078</v>
      </c>
      <c r="F66" s="431"/>
      <c r="G66" s="459">
        <f t="shared" si="8"/>
        <v>5</v>
      </c>
      <c r="H66" s="459">
        <v>59</v>
      </c>
      <c r="I66" s="444">
        <f t="shared" ca="1" si="5"/>
        <v>1879061.9013912878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7694.1290339453699</v>
      </c>
      <c r="L66" s="444">
        <f t="shared" ca="1" si="3"/>
        <v>1854285.097180834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-3583725.447955078</v>
      </c>
      <c r="C67" s="447">
        <f t="shared" si="0"/>
        <v>100747.55675784221</v>
      </c>
      <c r="D67" s="447">
        <f t="shared" ref="D67:D136" ca="1" si="9">SUMIF(G:G,60,K:K)</f>
        <v>-186120.89921107134</v>
      </c>
      <c r="E67" s="447">
        <f t="shared" ca="1" si="1"/>
        <v>-3870593.9039239916</v>
      </c>
      <c r="F67" s="431"/>
      <c r="G67" s="459">
        <f t="shared" si="8"/>
        <v>5</v>
      </c>
      <c r="H67" s="459">
        <v>60</v>
      </c>
      <c r="I67" s="444">
        <f t="shared" ca="1" si="5"/>
        <v>1854285.097180834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7590.892349735147</v>
      </c>
      <c r="L67" s="444">
        <f t="shared" ca="1" si="3"/>
        <v>1829405.0562861701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-3870593.9039239916</v>
      </c>
      <c r="C68" s="447">
        <f t="shared" si="0"/>
        <v>100747.55675784221</v>
      </c>
      <c r="D68" s="447">
        <f t="shared" ca="1" si="9"/>
        <v>-186120.89921107134</v>
      </c>
      <c r="E68" s="447">
        <f t="shared" ca="1" si="1"/>
        <v>-4157462.3598929052</v>
      </c>
      <c r="F68" s="431"/>
      <c r="G68" s="459">
        <f>G67+1</f>
        <v>6</v>
      </c>
      <c r="H68" s="459">
        <v>61</v>
      </c>
      <c r="I68" s="444">
        <f t="shared" ca="1" si="5"/>
        <v>1829405.0562861701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7487.2255126740456</v>
      </c>
      <c r="L68" s="444">
        <f t="shared" ca="1" si="3"/>
        <v>1804421.3485544452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-4157462.3598929052</v>
      </c>
      <c r="C69" s="447">
        <f t="shared" si="0"/>
        <v>100747.55675784221</v>
      </c>
      <c r="D69" s="447">
        <f t="shared" ca="1" si="9"/>
        <v>-186120.89921107134</v>
      </c>
      <c r="E69" s="447">
        <f t="shared" ca="1" si="1"/>
        <v>-4444330.8158618193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1804421.3485544452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7383.1267304585244</v>
      </c>
      <c r="L69" s="444">
        <f t="shared" ca="1" si="3"/>
        <v>1779333.5420405047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-4444330.8158618193</v>
      </c>
      <c r="C70" s="447">
        <f t="shared" si="0"/>
        <v>100747.55675784221</v>
      </c>
      <c r="D70" s="447">
        <f t="shared" ca="1" si="9"/>
        <v>-186120.89921107134</v>
      </c>
      <c r="E70" s="447">
        <f t="shared" ca="1" si="1"/>
        <v>-4731199.2718307329</v>
      </c>
      <c r="F70" s="431"/>
      <c r="G70" s="459">
        <f t="shared" si="10"/>
        <v>6</v>
      </c>
      <c r="H70" s="459">
        <v>63</v>
      </c>
      <c r="I70" s="444">
        <f t="shared" ca="1" si="5"/>
        <v>1779333.5420405047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7278.5942033171068</v>
      </c>
      <c r="L70" s="444">
        <f t="shared" ca="1" si="3"/>
        <v>1754141.2029994228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-4731199.2718307329</v>
      </c>
      <c r="C71" s="447">
        <f t="shared" si="0"/>
        <v>100747.55675784221</v>
      </c>
      <c r="D71" s="447">
        <f t="shared" ca="1" si="9"/>
        <v>-186120.89921107134</v>
      </c>
      <c r="E71" s="447">
        <f t="shared" ca="1" si="1"/>
        <v>-5018067.7277996466</v>
      </c>
      <c r="F71" s="431"/>
      <c r="G71" s="459">
        <f t="shared" si="10"/>
        <v>6</v>
      </c>
      <c r="H71" s="459">
        <v>64</v>
      </c>
      <c r="I71" s="444">
        <f t="shared" ca="1" si="5"/>
        <v>1754141.2029994228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7173.6261239792648</v>
      </c>
      <c r="L71" s="444">
        <f t="shared" ca="1" si="3"/>
        <v>1728843.895879003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-5018067.7277996466</v>
      </c>
      <c r="C72" s="447">
        <f t="shared" si="0"/>
        <v>100747.55675784221</v>
      </c>
      <c r="D72" s="447">
        <f t="shared" ca="1" si="9"/>
        <v>-186120.89921107134</v>
      </c>
      <c r="E72" s="447">
        <f t="shared" ca="1" si="1"/>
        <v>-5304936.1837685602</v>
      </c>
      <c r="F72" s="431"/>
      <c r="G72" s="459">
        <f t="shared" si="10"/>
        <v>6</v>
      </c>
      <c r="H72" s="459">
        <v>65</v>
      </c>
      <c r="I72" s="444">
        <f t="shared" ca="1" si="5"/>
        <v>1728843.895879003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7068.2206776441844</v>
      </c>
      <c r="L72" s="444">
        <f t="shared" ca="1" si="3"/>
        <v>1703441.1833122482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-5304936.1837685602</v>
      </c>
      <c r="C73" s="447">
        <f t="shared" si="0"/>
        <v>100747.55675784221</v>
      </c>
      <c r="D73" s="447">
        <f t="shared" ca="1" si="9"/>
        <v>-186120.89921107134</v>
      </c>
      <c r="E73" s="447">
        <f t="shared" ca="1" si="1"/>
        <v>-5591804.6397374738</v>
      </c>
      <c r="F73" s="431"/>
      <c r="G73" s="459">
        <f t="shared" si="10"/>
        <v>6</v>
      </c>
      <c r="H73" s="459">
        <v>66</v>
      </c>
      <c r="I73" s="444">
        <f t="shared" ca="1" si="5"/>
        <v>1703441.1833122482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6962.376041949371</v>
      </c>
      <c r="L73" s="444">
        <f t="shared" ca="1" si="3"/>
        <v>1677932.6261097984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-5591804.6397374738</v>
      </c>
      <c r="C74" s="447">
        <f t="shared" si="0"/>
        <v>100747.55675784221</v>
      </c>
      <c r="D74" s="447">
        <f t="shared" ca="1" si="9"/>
        <v>-186120.89921107134</v>
      </c>
      <c r="E74" s="447">
        <f t="shared" ca="1" si="1"/>
        <v>-5878673.0957063874</v>
      </c>
      <c r="F74" s="431"/>
      <c r="G74" s="459">
        <f t="shared" si="10"/>
        <v>6</v>
      </c>
      <c r="H74" s="459">
        <v>67</v>
      </c>
      <c r="I74" s="444">
        <f t="shared" ca="1" si="5"/>
        <v>1677932.6261097984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6856.0903869391641</v>
      </c>
      <c r="L74" s="444">
        <f t="shared" ca="1" si="3"/>
        <v>1652317.7832523386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-5878673.0957063874</v>
      </c>
      <c r="C75" s="447">
        <f t="shared" si="0"/>
        <v>100747.55675784221</v>
      </c>
      <c r="D75" s="447">
        <f t="shared" ca="1" si="9"/>
        <v>-186120.89921107134</v>
      </c>
      <c r="E75" s="447">
        <f t="shared" ca="1" si="1"/>
        <v>-6165541.551675301</v>
      </c>
      <c r="F75" s="431"/>
      <c r="G75" s="459">
        <f t="shared" si="10"/>
        <v>6</v>
      </c>
      <c r="H75" s="459">
        <v>68</v>
      </c>
      <c r="I75" s="444">
        <f t="shared" ca="1" si="5"/>
        <v>1652317.7832523386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6846.8585580104927</v>
      </c>
      <c r="L75" s="444">
        <f t="shared" ca="1" si="3"/>
        <v>1650092.9124805289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-6165541.551675301</v>
      </c>
      <c r="C76" s="447">
        <f t="shared" si="0"/>
        <v>100747.55675784221</v>
      </c>
      <c r="D76" s="447">
        <f t="shared" ca="1" si="9"/>
        <v>-186120.89921107134</v>
      </c>
      <c r="E76" s="447">
        <f t="shared" ca="1" si="1"/>
        <v>-6452410.0076442147</v>
      </c>
      <c r="F76" s="431"/>
      <c r="G76" s="459">
        <f t="shared" si="10"/>
        <v>6</v>
      </c>
      <c r="H76" s="459">
        <v>69</v>
      </c>
      <c r="I76" s="444">
        <f t="shared" ca="1" si="5"/>
        <v>1650092.9124805289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6837.5882631279528</v>
      </c>
      <c r="L76" s="444">
        <f t="shared" ca="1" si="3"/>
        <v>1647858.7714138366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-6452410.0076442147</v>
      </c>
      <c r="C77" s="447">
        <f t="shared" si="0"/>
        <v>100747.55675784221</v>
      </c>
      <c r="D77" s="447">
        <f t="shared" ca="1" si="9"/>
        <v>-186120.89921107134</v>
      </c>
      <c r="E77" s="447">
        <f t="shared" ca="1" si="1"/>
        <v>-6739278.4636131283</v>
      </c>
      <c r="F77" s="431"/>
      <c r="G77" s="459">
        <f t="shared" si="10"/>
        <v>6</v>
      </c>
      <c r="H77" s="459">
        <v>70</v>
      </c>
      <c r="I77" s="444">
        <f t="shared" ca="1" si="5"/>
        <v>1647858.7714138366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6828.2793420167345</v>
      </c>
      <c r="L77" s="444">
        <f t="shared" ca="1" si="3"/>
        <v>1645615.321426033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-6739278.4636131283</v>
      </c>
      <c r="C78" s="447">
        <f t="shared" si="0"/>
        <v>100747.55675784221</v>
      </c>
      <c r="D78" s="447">
        <f t="shared" ca="1" si="9"/>
        <v>-186120.89921107134</v>
      </c>
      <c r="E78" s="447">
        <f t="shared" ca="1" si="1"/>
        <v>-7026146.9195820419</v>
      </c>
      <c r="F78" s="431"/>
      <c r="G78" s="459">
        <f t="shared" si="10"/>
        <v>6</v>
      </c>
      <c r="H78" s="459">
        <v>71</v>
      </c>
      <c r="I78" s="444">
        <f t="shared" ca="1" si="5"/>
        <v>1645615.321426033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6818.9316337342198</v>
      </c>
      <c r="L78" s="444">
        <f t="shared" ca="1" si="3"/>
        <v>1643362.5237299469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-7026146.9195820419</v>
      </c>
      <c r="C79" s="447">
        <f t="shared" si="0"/>
        <v>100747.55675784221</v>
      </c>
      <c r="D79" s="447">
        <f t="shared" ca="1" si="9"/>
        <v>-186120.89921107134</v>
      </c>
      <c r="E79" s="447">
        <f t="shared" ca="1" si="1"/>
        <v>-7313015.3755509555</v>
      </c>
      <c r="F79" s="431"/>
      <c r="G79" s="459">
        <f t="shared" si="10"/>
        <v>6</v>
      </c>
      <c r="H79" s="459">
        <v>72</v>
      </c>
      <c r="I79" s="444">
        <f t="shared" ca="1" si="5"/>
        <v>1643362.5237299469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6809.5449766671945</v>
      </c>
      <c r="L79" s="444">
        <f t="shared" ca="1" si="3"/>
        <v>1641100.3393767939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-7313015.3755509555</v>
      </c>
      <c r="C80" s="447">
        <f t="shared" si="0"/>
        <v>100747.55675784221</v>
      </c>
      <c r="D80" s="447">
        <f t="shared" ca="1" si="9"/>
        <v>-186120.89921107134</v>
      </c>
      <c r="E80" s="447">
        <f t="shared" ca="1" si="1"/>
        <v>-7599883.8315198692</v>
      </c>
      <c r="F80" s="431"/>
      <c r="G80" s="459">
        <f>G79+1</f>
        <v>7</v>
      </c>
      <c r="H80" s="459">
        <v>73</v>
      </c>
      <c r="I80" s="444">
        <f t="shared" ca="1" si="5"/>
        <v>1641100.3393767939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6800.1192085290568</v>
      </c>
      <c r="L80" s="444">
        <f t="shared" ca="1" si="3"/>
        <v>1638828.7292555028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-7599883.8315198692</v>
      </c>
      <c r="C81" s="447">
        <f t="shared" si="0"/>
        <v>100747.55675784221</v>
      </c>
      <c r="D81" s="447">
        <f t="shared" ca="1" si="9"/>
        <v>-186120.89921107134</v>
      </c>
      <c r="E81" s="447">
        <f t="shared" ca="1" si="1"/>
        <v>-7886752.2874887828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1638828.7292555028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6790.6541663570106</v>
      </c>
      <c r="L81" s="444">
        <f t="shared" ca="1" si="3"/>
        <v>1636547.6540920397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-7886752.2874887828</v>
      </c>
      <c r="C82" s="447">
        <f t="shared" si="0"/>
        <v>100747.55675784221</v>
      </c>
      <c r="D82" s="447">
        <f t="shared" ca="1" si="9"/>
        <v>-186120.89921107134</v>
      </c>
      <c r="E82" s="447">
        <f t="shared" ca="1" si="1"/>
        <v>-8173620.7434576964</v>
      </c>
      <c r="F82" s="431"/>
      <c r="G82" s="459">
        <f t="shared" si="11"/>
        <v>7</v>
      </c>
      <c r="H82" s="459">
        <v>75</v>
      </c>
      <c r="I82" s="444">
        <f t="shared" ca="1" si="5"/>
        <v>1636547.6540920397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6781.1496865092477</v>
      </c>
      <c r="L82" s="444">
        <f t="shared" ca="1" si="3"/>
        <v>1634257.0744487287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-8173620.7434576964</v>
      </c>
      <c r="C83" s="447">
        <f t="shared" si="0"/>
        <v>100747.55675784221</v>
      </c>
      <c r="D83" s="447">
        <f t="shared" ca="1" si="9"/>
        <v>-186120.89921107134</v>
      </c>
      <c r="E83" s="447">
        <f t="shared" ca="1" si="1"/>
        <v>-8460489.19942661</v>
      </c>
      <c r="F83" s="431"/>
      <c r="G83" s="459">
        <f t="shared" si="11"/>
        <v>7</v>
      </c>
      <c r="H83" s="459">
        <v>76</v>
      </c>
      <c r="I83" s="444">
        <f t="shared" ca="1" si="5"/>
        <v>1634257.0744487287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6771.6056046621188</v>
      </c>
      <c r="L83" s="444">
        <f t="shared" ca="1" si="3"/>
        <v>1631956.9507235705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-8460489.19942661</v>
      </c>
      <c r="C84" s="447">
        <f t="shared" si="0"/>
        <v>100747.55675784221</v>
      </c>
      <c r="D84" s="447">
        <f t="shared" ca="1" si="9"/>
        <v>-186120.89921107134</v>
      </c>
      <c r="E84" s="447">
        <f t="shared" ca="1" si="1"/>
        <v>-8747357.6553955246</v>
      </c>
      <c r="F84" s="431"/>
      <c r="G84" s="459">
        <f t="shared" si="11"/>
        <v>7</v>
      </c>
      <c r="H84" s="459">
        <v>77</v>
      </c>
      <c r="I84" s="444">
        <f t="shared" ca="1" si="5"/>
        <v>1631956.9507235705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6762.0217558072927</v>
      </c>
      <c r="L84" s="444">
        <f t="shared" ca="1" si="3"/>
        <v>1629647.2431495576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-8747357.6553955246</v>
      </c>
      <c r="C85" s="447">
        <f t="shared" si="0"/>
        <v>100747.55675784221</v>
      </c>
      <c r="D85" s="447">
        <f t="shared" ca="1" si="9"/>
        <v>-186120.89921107134</v>
      </c>
      <c r="E85" s="447">
        <f t="shared" ca="1" si="1"/>
        <v>-9034226.1113644391</v>
      </c>
      <c r="F85" s="431"/>
      <c r="G85" s="459">
        <f t="shared" si="11"/>
        <v>7</v>
      </c>
      <c r="H85" s="459">
        <v>78</v>
      </c>
      <c r="I85" s="444">
        <f t="shared" ca="1" si="5"/>
        <v>1629647.2431495576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6752.3979742489055</v>
      </c>
      <c r="L85" s="444">
        <f t="shared" ca="1" si="3"/>
        <v>1627327.9117939863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-9034226.1113644391</v>
      </c>
      <c r="C86" s="447">
        <f t="shared" si="0"/>
        <v>100747.55675784221</v>
      </c>
      <c r="D86" s="447">
        <f t="shared" ca="1" si="9"/>
        <v>-186120.89921107134</v>
      </c>
      <c r="E86" s="447">
        <f t="shared" ca="1" si="1"/>
        <v>-9321094.5673333537</v>
      </c>
      <c r="F86" s="431"/>
      <c r="G86" s="459">
        <f t="shared" si="11"/>
        <v>7</v>
      </c>
      <c r="H86" s="459">
        <v>79</v>
      </c>
      <c r="I86" s="444">
        <f t="shared" ca="1" si="5"/>
        <v>1627327.9117939863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6742.7340936006922</v>
      </c>
      <c r="L86" s="444">
        <f t="shared" ca="1" si="3"/>
        <v>1624998.9165577667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-9321094.5673333537</v>
      </c>
      <c r="C87" s="447">
        <f t="shared" si="0"/>
        <v>100747.55675784221</v>
      </c>
      <c r="D87" s="447">
        <f t="shared" ca="1" si="9"/>
        <v>-186120.89921107134</v>
      </c>
      <c r="E87" s="447">
        <f t="shared" ca="1" si="1"/>
        <v>-9607963.0233022682</v>
      </c>
      <c r="F87" s="431"/>
      <c r="G87" s="459">
        <f t="shared" si="11"/>
        <v>7</v>
      </c>
      <c r="H87" s="459">
        <v>80</v>
      </c>
      <c r="I87" s="444">
        <f t="shared" ca="1" si="5"/>
        <v>1624998.9165577667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6733.0299467831101</v>
      </c>
      <c r="L87" s="444">
        <f t="shared" ca="1" si="3"/>
        <v>1622660.2171747296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-9607963.0233022682</v>
      </c>
      <c r="C88" s="447">
        <f t="shared" si="0"/>
        <v>100747.55675784221</v>
      </c>
      <c r="D88" s="447">
        <f t="shared" ca="1" si="9"/>
        <v>-186120.89921107134</v>
      </c>
      <c r="E88" s="447">
        <f t="shared" ca="1" si="1"/>
        <v>-9894831.4792711828</v>
      </c>
      <c r="F88" s="431"/>
      <c r="G88" s="459">
        <f t="shared" si="11"/>
        <v>7</v>
      </c>
      <c r="H88" s="459">
        <v>81</v>
      </c>
      <c r="I88" s="444">
        <f t="shared" ca="1" si="5"/>
        <v>1622660.2171747296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6723.2853660204555</v>
      </c>
      <c r="L88" s="444">
        <f t="shared" ca="1" si="3"/>
        <v>1620311.7732109297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-9894831.4792711828</v>
      </c>
      <c r="C89" s="447">
        <f t="shared" si="0"/>
        <v>100747.55675784221</v>
      </c>
      <c r="D89" s="447">
        <f t="shared" ca="1" si="9"/>
        <v>-186120.89921107134</v>
      </c>
      <c r="E89" s="447">
        <f t="shared" ca="1" si="1"/>
        <v>-10181699.935240097</v>
      </c>
      <c r="F89" s="431"/>
      <c r="G89" s="459">
        <f t="shared" si="11"/>
        <v>7</v>
      </c>
      <c r="H89" s="459">
        <v>82</v>
      </c>
      <c r="I89" s="444">
        <f t="shared" ca="1" si="5"/>
        <v>1620311.7732109297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6713.5001828379563</v>
      </c>
      <c r="L89" s="444">
        <f t="shared" ca="1" si="3"/>
        <v>1617953.5440639474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-10181699.935240097</v>
      </c>
      <c r="C90" s="447">
        <f t="shared" si="0"/>
        <v>100747.55675784221</v>
      </c>
      <c r="D90" s="447">
        <f t="shared" ca="1" si="9"/>
        <v>-186120.89921107134</v>
      </c>
      <c r="E90" s="447">
        <f t="shared" ca="1" si="1"/>
        <v>-10468568.391209012</v>
      </c>
      <c r="F90" s="431"/>
      <c r="G90" s="459">
        <f t="shared" si="11"/>
        <v>7</v>
      </c>
      <c r="H90" s="459">
        <v>83</v>
      </c>
      <c r="I90" s="444">
        <f t="shared" ca="1" si="5"/>
        <v>1617953.5440639474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6703.6742280588633</v>
      </c>
      <c r="L90" s="444">
        <f t="shared" ca="1" si="3"/>
        <v>1615585.488962186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-10468568.391209012</v>
      </c>
      <c r="C91" s="447">
        <f t="shared" si="0"/>
        <v>100747.55675784221</v>
      </c>
      <c r="D91" s="447">
        <f t="shared" ca="1" si="9"/>
        <v>-186120.89921107134</v>
      </c>
      <c r="E91" s="447">
        <f t="shared" ca="1" si="1"/>
        <v>-10755436.847177926</v>
      </c>
      <c r="F91" s="431"/>
      <c r="G91" s="459">
        <f t="shared" si="11"/>
        <v>7</v>
      </c>
      <c r="H91" s="459">
        <v>84</v>
      </c>
      <c r="I91" s="444">
        <f t="shared" ca="1" si="5"/>
        <v>1615585.488962186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6693.807331801524</v>
      </c>
      <c r="L91" s="444">
        <f t="shared" ca="1" si="3"/>
        <v>1613207.5669641674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-10755436.847177926</v>
      </c>
      <c r="C92" s="447">
        <f t="shared" si="0"/>
        <v>100747.55675784221</v>
      </c>
      <c r="D92" s="447">
        <f t="shared" ca="1" si="9"/>
        <v>-186120.89921107134</v>
      </c>
      <c r="E92" s="447">
        <f t="shared" ca="1" si="1"/>
        <v>-11042305.303146841</v>
      </c>
      <c r="F92" s="431"/>
      <c r="G92" s="459">
        <f>G91+1</f>
        <v>8</v>
      </c>
      <c r="H92" s="459">
        <v>85</v>
      </c>
      <c r="I92" s="444">
        <f t="shared" ca="1" si="5"/>
        <v>1613207.5669641674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6683.8993234764466</v>
      </c>
      <c r="L92" s="444">
        <f t="shared" ca="1" si="3"/>
        <v>1610819.7369578236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-11042305.303146841</v>
      </c>
      <c r="C93" s="447">
        <f t="shared" si="0"/>
        <v>100747.55675784221</v>
      </c>
      <c r="D93" s="447">
        <f t="shared" ca="1" si="9"/>
        <v>-186120.89921107134</v>
      </c>
      <c r="E93" s="447">
        <f t="shared" ca="1" si="1"/>
        <v>-11329173.759115756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1610819.7369578236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6673.9500317833472</v>
      </c>
      <c r="L93" s="444">
        <f t="shared" ca="1" si="3"/>
        <v>1608421.9576597868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-11329173.759115756</v>
      </c>
      <c r="C94" s="447">
        <f t="shared" si="0"/>
        <v>100747.55675784221</v>
      </c>
      <c r="D94" s="447">
        <f t="shared" ca="1" si="9"/>
        <v>-186120.89921107134</v>
      </c>
      <c r="E94" s="447">
        <f t="shared" ca="1" si="1"/>
        <v>-11616042.21508467</v>
      </c>
      <c r="F94" s="431"/>
      <c r="G94" s="459">
        <f t="shared" si="12"/>
        <v>8</v>
      </c>
      <c r="H94" s="459">
        <v>87</v>
      </c>
      <c r="I94" s="444">
        <f t="shared" ca="1" si="5"/>
        <v>1608421.9576597868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6663.959284708194</v>
      </c>
      <c r="L94" s="444">
        <f t="shared" ca="1" si="3"/>
        <v>1606014.1876146747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-11616042.21508467</v>
      </c>
      <c r="C95" s="447">
        <f t="shared" si="0"/>
        <v>100747.55675784221</v>
      </c>
      <c r="D95" s="447">
        <f t="shared" ca="1" si="9"/>
        <v>-186120.89921107134</v>
      </c>
      <c r="E95" s="447">
        <f t="shared" ca="1" si="1"/>
        <v>-11902910.671053585</v>
      </c>
      <c r="F95" s="431"/>
      <c r="G95" s="459">
        <f t="shared" si="12"/>
        <v>8</v>
      </c>
      <c r="H95" s="459">
        <v>88</v>
      </c>
      <c r="I95" s="444">
        <f t="shared" ca="1" si="5"/>
        <v>1606014.1876146747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6653.9269095202262</v>
      </c>
      <c r="L95" s="444">
        <f t="shared" ca="1" si="3"/>
        <v>1603596.3851943747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-11902910.671053585</v>
      </c>
      <c r="C96" s="447">
        <f t="shared" si="0"/>
        <v>100747.55675784221</v>
      </c>
      <c r="D96" s="447">
        <f t="shared" ca="1" si="9"/>
        <v>-186120.89921107134</v>
      </c>
      <c r="E96" s="447">
        <f t="shared" ca="1" si="1"/>
        <v>-12189779.127022499</v>
      </c>
      <c r="F96" s="431"/>
      <c r="G96" s="459">
        <f t="shared" si="12"/>
        <v>8</v>
      </c>
      <c r="H96" s="459">
        <v>89</v>
      </c>
      <c r="I96" s="444">
        <f t="shared" ca="1" si="5"/>
        <v>1603596.3851943747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6643.8527327689771</v>
      </c>
      <c r="L96" s="444">
        <f t="shared" ca="1" si="3"/>
        <v>1601168.5085973234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-12189779.127022499</v>
      </c>
      <c r="C97" s="447">
        <f t="shared" si="0"/>
        <v>100747.55675784221</v>
      </c>
      <c r="D97" s="447">
        <f t="shared" ca="1" si="9"/>
        <v>-186120.89921107134</v>
      </c>
      <c r="E97" s="447">
        <f t="shared" ca="1" si="1"/>
        <v>-12476647.582991414</v>
      </c>
      <c r="F97" s="431"/>
      <c r="G97" s="459">
        <f t="shared" si="12"/>
        <v>8</v>
      </c>
      <c r="H97" s="459">
        <v>90</v>
      </c>
      <c r="I97" s="444">
        <f t="shared" ca="1" si="5"/>
        <v>1601168.5085973234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6633.7365802812628</v>
      </c>
      <c r="L97" s="444">
        <f t="shared" ca="1" si="3"/>
        <v>1598730.5158477845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-12476647.582991414</v>
      </c>
      <c r="C98" s="447">
        <f t="shared" si="0"/>
        <v>100747.55675784221</v>
      </c>
      <c r="D98" s="447">
        <f t="shared" ca="1" si="9"/>
        <v>-186120.89921107134</v>
      </c>
      <c r="E98" s="447">
        <f t="shared" ca="1" si="1"/>
        <v>-12763516.038960328</v>
      </c>
      <c r="F98" s="431"/>
      <c r="G98" s="459">
        <f t="shared" si="12"/>
        <v>8</v>
      </c>
      <c r="H98" s="459">
        <v>91</v>
      </c>
      <c r="I98" s="444">
        <f t="shared" ca="1" si="5"/>
        <v>1598730.5158477845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6623.5782771581844</v>
      </c>
      <c r="L98" s="444">
        <f t="shared" ca="1" si="3"/>
        <v>1596282.3647951223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-12763516.038960328</v>
      </c>
      <c r="C99" s="447">
        <f t="shared" si="0"/>
        <v>100747.55675784221</v>
      </c>
      <c r="D99" s="447">
        <f t="shared" ca="1" si="9"/>
        <v>-186120.89921107134</v>
      </c>
      <c r="E99" s="447">
        <f t="shared" ca="1" si="1"/>
        <v>-13050384.494929243</v>
      </c>
      <c r="F99" s="431"/>
      <c r="G99" s="459">
        <f t="shared" si="12"/>
        <v>8</v>
      </c>
      <c r="H99" s="459">
        <v>92</v>
      </c>
      <c r="I99" s="444">
        <f t="shared" ca="1" si="5"/>
        <v>1596282.3647951223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6613.3776477720921</v>
      </c>
      <c r="L99" s="444">
        <f t="shared" ca="1" si="3"/>
        <v>1593824.0131130742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-13050384.494929243</v>
      </c>
      <c r="C100" s="447">
        <f t="shared" si="0"/>
        <v>100747.55675784221</v>
      </c>
      <c r="D100" s="447">
        <f t="shared" ca="1" si="9"/>
        <v>-186120.89921107134</v>
      </c>
      <c r="E100" s="447">
        <f t="shared" ca="1" si="1"/>
        <v>-13337252.950898157</v>
      </c>
      <c r="F100" s="431"/>
      <c r="G100" s="459">
        <f t="shared" si="12"/>
        <v>8</v>
      </c>
      <c r="H100" s="459">
        <v>93</v>
      </c>
      <c r="I100" s="444">
        <f t="shared" ca="1" si="5"/>
        <v>1593824.0131130742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6603.1345157635578</v>
      </c>
      <c r="L100" s="444">
        <f t="shared" ca="1" si="3"/>
        <v>1591355.4182990175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-13337252.950898157</v>
      </c>
      <c r="C101" s="447">
        <f t="shared" si="0"/>
        <v>100747.55675784221</v>
      </c>
      <c r="D101" s="447">
        <f t="shared" ca="1" si="9"/>
        <v>-186120.89921107134</v>
      </c>
      <c r="E101" s="447">
        <f t="shared" ca="1" si="1"/>
        <v>-13624121.406867072</v>
      </c>
      <c r="F101" s="431"/>
      <c r="G101" s="459">
        <f t="shared" si="12"/>
        <v>8</v>
      </c>
      <c r="H101" s="459">
        <v>94</v>
      </c>
      <c r="I101" s="444">
        <f t="shared" ca="1" si="5"/>
        <v>1591355.4182990175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6592.8487040383216</v>
      </c>
      <c r="L101" s="444">
        <f t="shared" ca="1" si="3"/>
        <v>1588876.5376732356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-13624121.406867072</v>
      </c>
      <c r="C102" s="447">
        <f t="shared" si="0"/>
        <v>100747.55675784221</v>
      </c>
      <c r="D102" s="447">
        <f t="shared" ca="1" si="9"/>
        <v>-186120.89921107134</v>
      </c>
      <c r="E102" s="447">
        <f t="shared" ca="1" si="1"/>
        <v>-13910989.862835987</v>
      </c>
      <c r="F102" s="431"/>
      <c r="G102" s="459">
        <f t="shared" si="12"/>
        <v>8</v>
      </c>
      <c r="H102" s="459">
        <v>95</v>
      </c>
      <c r="I102" s="444">
        <f t="shared" ca="1" si="5"/>
        <v>1588876.5376732356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6582.5200347642303</v>
      </c>
      <c r="L102" s="444">
        <f t="shared" ca="1" si="3"/>
        <v>1586387.3283781796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-13910989.862835987</v>
      </c>
      <c r="C103" s="447">
        <f t="shared" si="0"/>
        <v>100747.55675784221</v>
      </c>
      <c r="D103" s="447">
        <f t="shared" ca="1" si="9"/>
        <v>-186120.89921107134</v>
      </c>
      <c r="E103" s="447">
        <f t="shared" ca="1" si="1"/>
        <v>-14197858.318804901</v>
      </c>
      <c r="F103" s="431"/>
      <c r="G103" s="459">
        <f t="shared" si="12"/>
        <v>8</v>
      </c>
      <c r="H103" s="459">
        <v>96</v>
      </c>
      <c r="I103" s="444">
        <f t="shared" ca="1" si="5"/>
        <v>1586387.3283781796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6572.148329368164</v>
      </c>
      <c r="L103" s="444">
        <f t="shared" ca="1" si="3"/>
        <v>1583887.7473777274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-14197858.318804901</v>
      </c>
      <c r="C104" s="447">
        <f t="shared" si="0"/>
        <v>75560.667568381657</v>
      </c>
      <c r="D104" s="447">
        <f t="shared" ca="1" si="9"/>
        <v>-186120.89921107134</v>
      </c>
      <c r="E104" s="447">
        <f t="shared" ca="1" si="1"/>
        <v>-14459539.885584354</v>
      </c>
      <c r="F104" s="431"/>
      <c r="G104" s="459">
        <f>G103+1</f>
        <v>9</v>
      </c>
      <c r="H104" s="459">
        <v>97</v>
      </c>
      <c r="I104" s="444">
        <f t="shared" ca="1" si="5"/>
        <v>1583887.7473777274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6561.7334085329467</v>
      </c>
      <c r="L104" s="444">
        <f t="shared" ca="1" si="3"/>
        <v>1581377.7514564402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-14459539.885584354</v>
      </c>
      <c r="C105" s="447">
        <f t="shared" si="0"/>
        <v>0</v>
      </c>
      <c r="D105" s="447">
        <f t="shared" ca="1" si="9"/>
        <v>-186120.89921107134</v>
      </c>
      <c r="E105" s="447">
        <f t="shared" ca="1" si="1"/>
        <v>-14645660.784795426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1581377.7514564402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6554.0921738609168</v>
      </c>
      <c r="L105" s="444">
        <f t="shared" ca="1" si="3"/>
        <v>1579536.2139004809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-14645660.784795426</v>
      </c>
      <c r="C106" s="447">
        <f t="shared" si="0"/>
        <v>0</v>
      </c>
      <c r="D106" s="447">
        <f t="shared" ca="1" si="9"/>
        <v>-186120.89921107134</v>
      </c>
      <c r="E106" s="447">
        <f t="shared" ca="1" si="1"/>
        <v>-14831781.684006497</v>
      </c>
      <c r="F106" s="431"/>
      <c r="G106" s="459">
        <f t="shared" si="13"/>
        <v>9</v>
      </c>
      <c r="H106" s="459">
        <v>99</v>
      </c>
      <c r="I106" s="444">
        <f t="shared" ca="1" si="5"/>
        <v>1579536.2139004809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6546.4191007110858</v>
      </c>
      <c r="L106" s="444">
        <f t="shared" ca="1" si="3"/>
        <v>1577687.0032713718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-14831781.684006497</v>
      </c>
      <c r="C107" s="447">
        <f t="shared" si="0"/>
        <v>0</v>
      </c>
      <c r="D107" s="447">
        <f t="shared" ca="1" si="9"/>
        <v>-186120.89921107134</v>
      </c>
      <c r="E107" s="447">
        <f t="shared" ca="1" si="1"/>
        <v>-15017902.583217569</v>
      </c>
      <c r="F107" s="431"/>
      <c r="G107" s="459">
        <f t="shared" si="13"/>
        <v>9</v>
      </c>
      <c r="H107" s="459">
        <v>100</v>
      </c>
      <c r="I107" s="444">
        <f t="shared" ca="1" si="5"/>
        <v>1577687.0032713718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6538.7140564231322</v>
      </c>
      <c r="L107" s="444">
        <f t="shared" ca="1" si="3"/>
        <v>1575830.0875979748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-15017902.583217569</v>
      </c>
      <c r="C108" s="447">
        <f t="shared" si="0"/>
        <v>0</v>
      </c>
      <c r="D108" s="447">
        <f t="shared" ca="1" si="9"/>
        <v>-186120.89921107134</v>
      </c>
      <c r="E108" s="447">
        <f t="shared" ca="1" si="1"/>
        <v>-15204023.48242864</v>
      </c>
      <c r="F108" s="431"/>
      <c r="G108" s="459">
        <f t="shared" si="13"/>
        <v>9</v>
      </c>
      <c r="H108" s="459">
        <v>101</v>
      </c>
      <c r="I108" s="444">
        <f t="shared" ca="1" si="5"/>
        <v>1575830.0875979748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6530.9769077839774</v>
      </c>
      <c r="L108" s="444">
        <f t="shared" ca="1" si="3"/>
        <v>1573965.4347759385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-15204023.48242864</v>
      </c>
      <c r="C109" s="447">
        <f t="shared" si="0"/>
        <v>0</v>
      </c>
      <c r="D109" s="447">
        <f t="shared" ca="1" si="9"/>
        <v>-186120.89921107134</v>
      </c>
      <c r="E109" s="447">
        <f t="shared" ca="1" si="1"/>
        <v>-15390144.381639712</v>
      </c>
      <c r="F109" s="431"/>
      <c r="G109" s="459">
        <f t="shared" si="13"/>
        <v>9</v>
      </c>
      <c r="H109" s="459">
        <v>102</v>
      </c>
      <c r="I109" s="444">
        <f t="shared" ca="1" si="5"/>
        <v>1573965.4347759385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6523.2075210254934</v>
      </c>
      <c r="L109" s="444">
        <f t="shared" ca="1" si="3"/>
        <v>1572093.0125671439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-15390144.381639712</v>
      </c>
      <c r="C110" s="447">
        <f t="shared" si="0"/>
        <v>0</v>
      </c>
      <c r="D110" s="447">
        <f t="shared" ca="1" si="9"/>
        <v>-186120.89921107134</v>
      </c>
      <c r="E110" s="447">
        <f t="shared" ca="1" si="1"/>
        <v>-15576265.280850783</v>
      </c>
      <c r="F110" s="431"/>
      <c r="G110" s="459">
        <f t="shared" si="13"/>
        <v>9</v>
      </c>
      <c r="H110" s="459">
        <v>103</v>
      </c>
      <c r="I110" s="444">
        <f t="shared" ca="1" si="5"/>
        <v>1572093.0125671439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6515.4057618221823</v>
      </c>
      <c r="L110" s="444">
        <f t="shared" ca="1" si="3"/>
        <v>1570212.7885991458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-15576265.280850783</v>
      </c>
      <c r="C111" s="447">
        <f t="shared" si="0"/>
        <v>0</v>
      </c>
      <c r="D111" s="447">
        <f t="shared" ca="1" si="9"/>
        <v>-186120.89921107134</v>
      </c>
      <c r="E111" s="447">
        <f t="shared" ca="1" si="1"/>
        <v>-15762386.180061854</v>
      </c>
      <c r="F111" s="431"/>
      <c r="G111" s="459">
        <f t="shared" si="13"/>
        <v>9</v>
      </c>
      <c r="H111" s="459">
        <v>104</v>
      </c>
      <c r="I111" s="444">
        <f t="shared" ca="1" si="5"/>
        <v>1570212.7885991458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6507.5714952888566</v>
      </c>
      <c r="L111" s="444">
        <f t="shared" ca="1" si="3"/>
        <v>1568324.7303646144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-15762386.180061854</v>
      </c>
      <c r="C112" s="447">
        <f t="shared" si="0"/>
        <v>0</v>
      </c>
      <c r="D112" s="447">
        <f t="shared" ca="1" si="9"/>
        <v>-186120.89921107134</v>
      </c>
      <c r="E112" s="447">
        <f t="shared" ca="1" si="1"/>
        <v>-15948507.079272926</v>
      </c>
      <c r="F112" s="431"/>
      <c r="G112" s="459">
        <f t="shared" si="13"/>
        <v>9</v>
      </c>
      <c r="H112" s="459">
        <v>105</v>
      </c>
      <c r="I112" s="444">
        <f t="shared" ca="1" si="5"/>
        <v>1568324.7303646144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6499.7045859783093</v>
      </c>
      <c r="L112" s="444">
        <f t="shared" ca="1" si="3"/>
        <v>1566428.8052207725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-15948507.079272926</v>
      </c>
      <c r="C113" s="447">
        <f t="shared" si="0"/>
        <v>0</v>
      </c>
      <c r="D113" s="447">
        <f t="shared" ca="1" si="9"/>
        <v>-186120.89921107134</v>
      </c>
      <c r="E113" s="447">
        <f t="shared" ca="1" si="1"/>
        <v>-16134627.978483997</v>
      </c>
      <c r="F113" s="431"/>
      <c r="G113" s="459">
        <f t="shared" si="13"/>
        <v>9</v>
      </c>
      <c r="H113" s="459">
        <v>106</v>
      </c>
      <c r="I113" s="444">
        <f t="shared" ca="1" si="5"/>
        <v>1566428.8052207725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6491.8048978789684</v>
      </c>
      <c r="L113" s="444">
        <f t="shared" ca="1" si="3"/>
        <v>1564524.9803888313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-16134627.978483997</v>
      </c>
      <c r="C114" s="447">
        <f t="shared" si="0"/>
        <v>0</v>
      </c>
      <c r="D114" s="447">
        <f t="shared" ca="1" si="9"/>
        <v>-186120.89921107134</v>
      </c>
      <c r="E114" s="447">
        <f t="shared" ca="1" si="1"/>
        <v>-16320748.877695069</v>
      </c>
      <c r="F114" s="431"/>
      <c r="G114" s="459">
        <f t="shared" si="13"/>
        <v>9</v>
      </c>
      <c r="H114" s="459">
        <v>107</v>
      </c>
      <c r="I114" s="444">
        <f t="shared" ca="1" si="5"/>
        <v>1564524.9803888313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6483.8722944125466</v>
      </c>
      <c r="L114" s="444">
        <f t="shared" ca="1" si="3"/>
        <v>1562613.2229534236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-16320748.877695069</v>
      </c>
      <c r="C115" s="447">
        <f t="shared" si="0"/>
        <v>0</v>
      </c>
      <c r="D115" s="447">
        <f t="shared" ca="1" si="9"/>
        <v>-186120.89921107134</v>
      </c>
      <c r="E115" s="447">
        <f t="shared" ca="1" si="1"/>
        <v>-16506869.77690614</v>
      </c>
      <c r="F115" s="431"/>
      <c r="G115" s="459">
        <f t="shared" si="13"/>
        <v>9</v>
      </c>
      <c r="H115" s="459">
        <v>108</v>
      </c>
      <c r="I115" s="444">
        <f t="shared" ca="1" si="5"/>
        <v>1562613.2229534236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6475.9066384316811</v>
      </c>
      <c r="L115" s="444">
        <f t="shared" ca="1" si="3"/>
        <v>1560693.499862035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-16506869.77690614</v>
      </c>
      <c r="C116" s="447">
        <f t="shared" si="0"/>
        <v>0</v>
      </c>
      <c r="D116" s="447">
        <f t="shared" ca="1" si="9"/>
        <v>-186120.89921107134</v>
      </c>
      <c r="E116" s="447">
        <f t="shared" ca="1" si="1"/>
        <v>-16692990.676117212</v>
      </c>
      <c r="F116" s="431"/>
      <c r="G116" s="459">
        <f>G115+1</f>
        <v>10</v>
      </c>
      <c r="H116" s="459">
        <v>109</v>
      </c>
      <c r="I116" s="444">
        <f t="shared" ca="1" si="5"/>
        <v>1560693.499862035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6467.907792217562</v>
      </c>
      <c r="L116" s="444">
        <f t="shared" ca="1" si="3"/>
        <v>1558765.7779244324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-16692990.676117212</v>
      </c>
      <c r="C117" s="447">
        <f t="shared" si="0"/>
        <v>0</v>
      </c>
      <c r="D117" s="447">
        <f t="shared" ca="1" si="9"/>
        <v>-186120.89921107134</v>
      </c>
      <c r="E117" s="447">
        <f t="shared" ca="1" si="1"/>
        <v>-16879111.575328283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1558765.7779244324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6459.8756174775508</v>
      </c>
      <c r="L117" s="444">
        <f t="shared" ca="1" si="3"/>
        <v>1556830.0238120898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-16879111.575328283</v>
      </c>
      <c r="C118" s="447">
        <f t="shared" si="0"/>
        <v>0</v>
      </c>
      <c r="D118" s="447">
        <f t="shared" ca="1" si="9"/>
        <v>-186120.89921107134</v>
      </c>
      <c r="E118" s="447">
        <f t="shared" ca="1" si="1"/>
        <v>-17065232.474539354</v>
      </c>
      <c r="F118" s="431"/>
      <c r="G118" s="459">
        <f t="shared" si="14"/>
        <v>10</v>
      </c>
      <c r="H118" s="459">
        <v>111</v>
      </c>
      <c r="I118" s="444">
        <f t="shared" ca="1" si="5"/>
        <v>1556830.0238120898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6451.8099753427905</v>
      </c>
      <c r="L118" s="444">
        <f t="shared" ca="1" si="3"/>
        <v>1554886.2040576125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-17065232.474539354</v>
      </c>
      <c r="C119" s="447">
        <f t="shared" si="0"/>
        <v>0</v>
      </c>
      <c r="D119" s="447">
        <f t="shared" ca="1" si="9"/>
        <v>-186120.89921107134</v>
      </c>
      <c r="E119" s="447">
        <f t="shared" ca="1" si="1"/>
        <v>-17251353.373750426</v>
      </c>
      <c r="F119" s="431"/>
      <c r="G119" s="459">
        <f t="shared" si="14"/>
        <v>10</v>
      </c>
      <c r="H119" s="459">
        <v>112</v>
      </c>
      <c r="I119" s="444">
        <f t="shared" ca="1" si="5"/>
        <v>1554886.2040576125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6443.7107263658008</v>
      </c>
      <c r="L119" s="444">
        <f t="shared" ca="1" si="3"/>
        <v>1552934.2850541582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-17251353.373750426</v>
      </c>
      <c r="C120" s="447">
        <f t="shared" si="0"/>
        <v>0</v>
      </c>
      <c r="D120" s="447">
        <f t="shared" ca="1" si="9"/>
        <v>-186120.89921107134</v>
      </c>
      <c r="E120" s="447">
        <f t="shared" ca="1" si="1"/>
        <v>-17437474.272961497</v>
      </c>
      <c r="F120" s="431"/>
      <c r="G120" s="459">
        <f t="shared" si="14"/>
        <v>10</v>
      </c>
      <c r="H120" s="459">
        <v>113</v>
      </c>
      <c r="I120" s="444">
        <f t="shared" ca="1" si="5"/>
        <v>1552934.2850541582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6435.5777305180745</v>
      </c>
      <c r="L120" s="444">
        <f t="shared" ca="1" si="3"/>
        <v>1550974.2330548561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-17437474.272961497</v>
      </c>
      <c r="C121" s="447">
        <f t="shared" si="0"/>
        <v>0</v>
      </c>
      <c r="D121" s="447">
        <f t="shared" ca="1" si="9"/>
        <v>-186120.89921107134</v>
      </c>
      <c r="E121" s="447">
        <f t="shared" ca="1" si="1"/>
        <v>-17623595.172172569</v>
      </c>
      <c r="F121" s="431"/>
      <c r="G121" s="459">
        <f t="shared" si="14"/>
        <v>10</v>
      </c>
      <c r="H121" s="459">
        <v>114</v>
      </c>
      <c r="I121" s="444">
        <f t="shared" ca="1" si="5"/>
        <v>1550974.2330548561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6427.4108471876498</v>
      </c>
      <c r="L121" s="444">
        <f t="shared" ca="1" si="3"/>
        <v>1549006.0141722236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-17623595.172172569</v>
      </c>
      <c r="C122" s="447">
        <f t="shared" si="0"/>
        <v>0</v>
      </c>
      <c r="D122" s="447">
        <f t="shared" ca="1" si="9"/>
        <v>-186120.89921107134</v>
      </c>
      <c r="E122" s="447">
        <f t="shared" ca="1" si="1"/>
        <v>-17809716.07138364</v>
      </c>
      <c r="F122" s="431"/>
      <c r="G122" s="459">
        <f t="shared" si="14"/>
        <v>10</v>
      </c>
      <c r="H122" s="459">
        <v>115</v>
      </c>
      <c r="I122" s="444">
        <f t="shared" ca="1" si="5"/>
        <v>1549006.0141722236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6419.209935176681</v>
      </c>
      <c r="L122" s="444">
        <f t="shared" ca="1" si="3"/>
        <v>1547029.5943775801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-17809716.07138364</v>
      </c>
      <c r="C123" s="447">
        <f t="shared" si="0"/>
        <v>0</v>
      </c>
      <c r="D123" s="447">
        <f t="shared" ca="1" si="9"/>
        <v>-186120.89921107134</v>
      </c>
      <c r="E123" s="447">
        <f t="shared" ca="1" si="1"/>
        <v>-17995836.970594712</v>
      </c>
      <c r="F123" s="431"/>
      <c r="G123" s="459">
        <f t="shared" si="14"/>
        <v>10</v>
      </c>
      <c r="H123" s="459">
        <v>116</v>
      </c>
      <c r="I123" s="444">
        <f t="shared" ca="1" si="5"/>
        <v>1547029.5943775801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6410.9748526989997</v>
      </c>
      <c r="L123" s="444">
        <f t="shared" ca="1" si="3"/>
        <v>1545044.939500459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-17995836.970594712</v>
      </c>
      <c r="C124" s="447">
        <f t="shared" si="0"/>
        <v>0</v>
      </c>
      <c r="D124" s="447">
        <f t="shared" ca="1" si="9"/>
        <v>-186120.89921107134</v>
      </c>
      <c r="E124" s="447">
        <f t="shared" ca="1" si="1"/>
        <v>-18181957.869805783</v>
      </c>
      <c r="F124" s="431"/>
      <c r="G124" s="459">
        <f t="shared" si="14"/>
        <v>10</v>
      </c>
      <c r="H124" s="459">
        <v>117</v>
      </c>
      <c r="I124" s="444">
        <f t="shared" ca="1" si="5"/>
        <v>1545044.939500459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6402.7054573776613</v>
      </c>
      <c r="L124" s="444">
        <f t="shared" ca="1" si="3"/>
        <v>1543052.0152280165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-18181957.869805783</v>
      </c>
      <c r="C125" s="447">
        <f t="shared" si="0"/>
        <v>0</v>
      </c>
      <c r="D125" s="447">
        <f t="shared" ca="1" si="9"/>
        <v>-186120.89921107134</v>
      </c>
      <c r="E125" s="447">
        <f t="shared" ca="1" si="1"/>
        <v>-18368078.769016854</v>
      </c>
      <c r="F125" s="431"/>
      <c r="G125" s="459">
        <f t="shared" si="14"/>
        <v>10</v>
      </c>
      <c r="H125" s="459">
        <v>118</v>
      </c>
      <c r="I125" s="444">
        <f t="shared" ca="1" si="5"/>
        <v>1543052.0152280165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6394.4016062424844</v>
      </c>
      <c r="L125" s="444">
        <f t="shared" ca="1" si="3"/>
        <v>1541050.7871044388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-18368078.769016854</v>
      </c>
      <c r="C126" s="447">
        <f t="shared" si="0"/>
        <v>0</v>
      </c>
      <c r="D126" s="447">
        <f t="shared" ca="1" si="9"/>
        <v>-186120.89921107134</v>
      </c>
      <c r="E126" s="447">
        <f t="shared" ca="1" si="1"/>
        <v>-18554199.668227926</v>
      </c>
      <c r="F126" s="431"/>
      <c r="G126" s="459">
        <f t="shared" si="14"/>
        <v>10</v>
      </c>
      <c r="H126" s="459">
        <v>119</v>
      </c>
      <c r="I126" s="444">
        <f t="shared" ca="1" si="5"/>
        <v>1541050.7871044388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6386.0631557275774</v>
      </c>
      <c r="L126" s="444">
        <f t="shared" ca="1" si="3"/>
        <v>1539041.220530346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-18554199.668227926</v>
      </c>
      <c r="C127" s="447">
        <f t="shared" si="0"/>
        <v>0</v>
      </c>
      <c r="D127" s="447">
        <f t="shared" ca="1" si="9"/>
        <v>-186120.89921107134</v>
      </c>
      <c r="E127" s="447">
        <f t="shared" ca="1" si="1"/>
        <v>-18740320.567438997</v>
      </c>
      <c r="F127" s="431"/>
      <c r="G127" s="459">
        <f t="shared" si="14"/>
        <v>10</v>
      </c>
      <c r="H127" s="459">
        <v>120</v>
      </c>
      <c r="I127" s="444">
        <f t="shared" ca="1" si="5"/>
        <v>1539041.220530346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6377.6899616688579</v>
      </c>
      <c r="L127" s="444">
        <f t="shared" ca="1" si="3"/>
        <v>1537023.2807621947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-18740320.567438997</v>
      </c>
      <c r="C128" s="447">
        <f t="shared" si="0"/>
        <v>0</v>
      </c>
      <c r="D128" s="447">
        <f t="shared" ca="1" si="9"/>
        <v>-186120.89921107134</v>
      </c>
      <c r="E128" s="447">
        <f t="shared" ca="1" si="1"/>
        <v>-18926441.466650069</v>
      </c>
      <c r="F128" s="431"/>
      <c r="G128" s="459">
        <f>G127+1</f>
        <v>11</v>
      </c>
      <c r="H128" s="459">
        <v>121</v>
      </c>
      <c r="I128" s="444">
        <f t="shared" ca="1" si="5"/>
        <v>1537023.2807621947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6369.2818793015604</v>
      </c>
      <c r="L128" s="444">
        <f t="shared" ca="1" si="3"/>
        <v>1534996.9329116761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-18926441.466650069</v>
      </c>
      <c r="C129" s="447">
        <f t="shared" si="0"/>
        <v>0</v>
      </c>
      <c r="D129" s="447">
        <f t="shared" ca="1" si="9"/>
        <v>-186120.89921107134</v>
      </c>
      <c r="E129" s="447">
        <f t="shared" ca="1" si="1"/>
        <v>-19112562.36586114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1534996.9329116761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6360.8387632577333</v>
      </c>
      <c r="L129" s="444">
        <f t="shared" ca="1" si="3"/>
        <v>1532962.1419451137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-19112562.36586114</v>
      </c>
      <c r="C130" s="447">
        <f t="shared" si="0"/>
        <v>0</v>
      </c>
      <c r="D130" s="447">
        <f t="shared" ca="1" si="9"/>
        <v>-186120.89921107134</v>
      </c>
      <c r="E130" s="447">
        <f t="shared" ca="1" si="1"/>
        <v>-19298683.265072212</v>
      </c>
      <c r="F130" s="431"/>
      <c r="G130" s="459">
        <f t="shared" si="15"/>
        <v>11</v>
      </c>
      <c r="H130" s="459">
        <v>123</v>
      </c>
      <c r="I130" s="444">
        <f t="shared" ca="1" si="5"/>
        <v>1532962.1419451137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6352.3604675637225</v>
      </c>
      <c r="L130" s="444">
        <f t="shared" ca="1" si="3"/>
        <v>1530918.8726828571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-19298683.265072212</v>
      </c>
      <c r="C131" s="447">
        <f t="shared" si="0"/>
        <v>0</v>
      </c>
      <c r="D131" s="447">
        <f t="shared" ca="1" si="9"/>
        <v>-186120.89921107134</v>
      </c>
      <c r="E131" s="447">
        <f t="shared" ca="1" si="1"/>
        <v>-19484804.164283283</v>
      </c>
      <c r="F131" s="431"/>
      <c r="G131" s="459">
        <f t="shared" si="15"/>
        <v>11</v>
      </c>
      <c r="H131" s="459">
        <v>124</v>
      </c>
      <c r="I131" s="444">
        <f t="shared" ca="1" si="5"/>
        <v>1530918.8726828571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6343.846845637654</v>
      </c>
      <c r="L131" s="444">
        <f t="shared" ca="1" si="3"/>
        <v>1528867.0897986745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-19484804.164283283</v>
      </c>
      <c r="C132" s="447">
        <f t="shared" si="0"/>
        <v>0</v>
      </c>
      <c r="D132" s="447">
        <f t="shared" ca="1" si="9"/>
        <v>-186120.89921107134</v>
      </c>
      <c r="E132" s="447">
        <f t="shared" ca="1" si="1"/>
        <v>-19670925.063494354</v>
      </c>
      <c r="F132" s="431"/>
      <c r="G132" s="459">
        <f t="shared" si="15"/>
        <v>11</v>
      </c>
      <c r="H132" s="459">
        <v>125</v>
      </c>
      <c r="I132" s="444">
        <f t="shared" ca="1" si="5"/>
        <v>1528867.0897986745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6335.2977502868926</v>
      </c>
      <c r="L132" s="444">
        <f t="shared" ca="1" si="3"/>
        <v>1526806.7578191413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-19670925.063494354</v>
      </c>
      <c r="C133" s="447">
        <f t="shared" si="0"/>
        <v>0</v>
      </c>
      <c r="D133" s="447">
        <f t="shared" ca="1" si="9"/>
        <v>-186120.89921107134</v>
      </c>
      <c r="E133" s="447">
        <f t="shared" ca="1" si="1"/>
        <v>-19857045.962705426</v>
      </c>
      <c r="F133" s="431"/>
      <c r="G133" s="459">
        <f t="shared" si="15"/>
        <v>11</v>
      </c>
      <c r="H133" s="459">
        <v>126</v>
      </c>
      <c r="I133" s="444">
        <f t="shared" ca="1" si="5"/>
        <v>1526806.7578191413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6326.7130337055041</v>
      </c>
      <c r="L133" s="444">
        <f t="shared" ca="1" si="3"/>
        <v>1524737.8411230266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-19857045.962705426</v>
      </c>
      <c r="C134" s="447">
        <f t="shared" si="0"/>
        <v>0</v>
      </c>
      <c r="D134" s="447">
        <f t="shared" ca="1" si="9"/>
        <v>-186120.89921107134</v>
      </c>
      <c r="E134" s="447">
        <f t="shared" ca="1" si="1"/>
        <v>-20043166.861916497</v>
      </c>
      <c r="F134" s="431"/>
      <c r="G134" s="459">
        <f t="shared" si="15"/>
        <v>11</v>
      </c>
      <c r="H134" s="459">
        <v>127</v>
      </c>
      <c r="I134" s="444">
        <f t="shared" ca="1" si="5"/>
        <v>1524737.8411230266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6318.0925474716933</v>
      </c>
      <c r="L134" s="444">
        <f t="shared" ca="1" si="3"/>
        <v>1522660.303940678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-20043166.861916497</v>
      </c>
      <c r="C135" s="447">
        <f t="shared" si="0"/>
        <v>0</v>
      </c>
      <c r="D135" s="447">
        <f t="shared" ca="1" si="9"/>
        <v>-186120.89921107134</v>
      </c>
      <c r="E135" s="447">
        <f t="shared" ca="1" si="1"/>
        <v>-20229287.761127569</v>
      </c>
      <c r="F135" s="431"/>
      <c r="G135" s="459">
        <f t="shared" si="15"/>
        <v>11</v>
      </c>
      <c r="H135" s="459">
        <v>128</v>
      </c>
      <c r="I135" s="444">
        <f t="shared" ca="1" si="5"/>
        <v>1522660.303940678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6309.4361425452407</v>
      </c>
      <c r="L135" s="444">
        <f t="shared" ca="1" si="3"/>
        <v>1520574.110353403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-20229287.761127569</v>
      </c>
      <c r="C136" s="447">
        <f t="shared" si="0"/>
        <v>0</v>
      </c>
      <c r="D136" s="447">
        <f t="shared" ca="1" si="9"/>
        <v>-186120.89921107134</v>
      </c>
      <c r="E136" s="447">
        <f t="shared" ca="1" si="1"/>
        <v>-20415408.66033864</v>
      </c>
      <c r="F136" s="431"/>
      <c r="G136" s="459">
        <f t="shared" si="15"/>
        <v>11</v>
      </c>
      <c r="H136" s="459">
        <v>129</v>
      </c>
      <c r="I136" s="444">
        <f t="shared" ca="1" si="5"/>
        <v>1520574.110353403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6300.743669264928</v>
      </c>
      <c r="L136" s="444">
        <f t="shared" ca="1" si="3"/>
        <v>1518479.2242928478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1518479.2242928478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6292.014977345948</v>
      </c>
      <c r="L137" s="444">
        <f t="shared" ca="1" si="3"/>
        <v>1516375.6095403736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1516375.6095403736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6283.2499158773053</v>
      </c>
      <c r="L138" s="444">
        <f t="shared" ca="1" si="3"/>
        <v>1514263.2297264307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1514263.2297264307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6274.4483333192102</v>
      </c>
      <c r="L139" s="444">
        <f t="shared" ca="1" si="3"/>
        <v>1512142.0483299298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1512142.0483299298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6265.610077500457</v>
      </c>
      <c r="L140" s="444">
        <f t="shared" ca="1" si="3"/>
        <v>1510012.02867761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1510012.02867761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6256.7349956157905</v>
      </c>
      <c r="L141" s="444">
        <f t="shared" ca="1" si="3"/>
        <v>1507873.1339434057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1507873.1339434057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6247.8229342232726</v>
      </c>
      <c r="L142" s="444">
        <f t="shared" ca="1" si="3"/>
        <v>1505725.3271478089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1505725.3271478089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6238.8737392416197</v>
      </c>
      <c r="L143" s="444">
        <f t="shared" ca="1" si="3"/>
        <v>1503568.5711572303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1503568.5711572303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6229.8872559475421</v>
      </c>
      <c r="L144" s="444">
        <f t="shared" ca="1" si="3"/>
        <v>1501402.8286833577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1501402.8286833577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6220.8633289730733</v>
      </c>
      <c r="L145" s="444">
        <f t="shared" ca="1" si="3"/>
        <v>1499228.0622825106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1499228.0622825106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6211.8018023028762</v>
      </c>
      <c r="L146" s="444">
        <f t="shared" ca="1" si="3"/>
        <v>1497044.2343549933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1497044.2343549933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6202.7025192715546</v>
      </c>
      <c r="L147" s="444">
        <f t="shared" ca="1" si="3"/>
        <v>1494851.3071444447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1494851.3071444447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6193.5653225609349</v>
      </c>
      <c r="L148" s="444">
        <f t="shared" ca="1" si="3"/>
        <v>1492649.2427371854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1492649.2427371854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6184.3900541973553</v>
      </c>
      <c r="L149" s="444">
        <f t="shared" ca="1" si="3"/>
        <v>1490438.0030615625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1490438.0030615625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6175.1765555489264</v>
      </c>
      <c r="L150" s="444">
        <f t="shared" ca="1" si="3"/>
        <v>1488217.5498872914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1488217.5498872914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6165.9246673227963</v>
      </c>
      <c r="L151" s="444">
        <f t="shared" ca="1" si="3"/>
        <v>1485987.844824794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1485987.844824794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6156.6342295623908</v>
      </c>
      <c r="L152" s="444">
        <f t="shared" ca="1" si="3"/>
        <v>1483748.8493245363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1483748.8493245363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6147.3050816446503</v>
      </c>
      <c r="L153" s="444">
        <f t="shared" ca="1" si="3"/>
        <v>1481500.5246763607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1481500.5246763607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6137.9370622772522</v>
      </c>
      <c r="L154" s="444">
        <f t="shared" ca="1" si="3"/>
        <v>1479242.8320088177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1479242.8320088177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6128.5300094958229</v>
      </c>
      <c r="L155" s="444">
        <f t="shared" ca="1" si="3"/>
        <v>1476975.7322884933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1476975.7322884933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6119.0837606611376</v>
      </c>
      <c r="L156" s="444">
        <f t="shared" ca="1" si="3"/>
        <v>1474699.1863193342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1474699.1863193342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6109.5981524563085</v>
      </c>
      <c r="L157" s="444">
        <f t="shared" ca="1" si="3"/>
        <v>1472413.1547419704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1472413.1547419704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6100.0730208839586</v>
      </c>
      <c r="L158" s="444">
        <f t="shared" ca="1" si="3"/>
        <v>1470117.5980330342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1470117.5980330342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6090.508201263392</v>
      </c>
      <c r="L159" s="444">
        <f t="shared" ca="1" si="3"/>
        <v>1467812.4765044774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1467812.4765044774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6080.9035282277382</v>
      </c>
      <c r="L160" s="444">
        <f t="shared" ca="1" si="3"/>
        <v>1465497.750302885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1465497.750302885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6071.2588357211034</v>
      </c>
      <c r="L161" s="444">
        <f t="shared" ca="1" si="3"/>
        <v>1463173.3794087858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1463173.3794087858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6061.5739569956904</v>
      </c>
      <c r="L162" s="444">
        <f t="shared" ca="1" si="3"/>
        <v>1460839.3236359614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1460839.3236359614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6051.8487246089217</v>
      </c>
      <c r="L163" s="444">
        <f t="shared" ca="1" si="3"/>
        <v>1458495.5426307502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1458495.5426307502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6042.0829704205416</v>
      </c>
      <c r="L164" s="444">
        <f t="shared" ca="1" si="3"/>
        <v>1456141.9958713506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1456141.9958713506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6032.2765255897102</v>
      </c>
      <c r="L165" s="444">
        <f t="shared" ca="1" si="3"/>
        <v>1453778.6426671201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1453778.6426671201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6022.4292205720831</v>
      </c>
      <c r="L166" s="444">
        <f t="shared" ca="1" si="3"/>
        <v>1451405.442157872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1451405.442157872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6012.5408851168822</v>
      </c>
      <c r="L167" s="444">
        <f t="shared" ca="1" si="3"/>
        <v>1449022.3533131687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1449022.3533131687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6002.6113482639521</v>
      </c>
      <c r="L168" s="444">
        <f t="shared" ca="1" si="3"/>
        <v>1446629.3349316125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1446629.3349316125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5992.6404383408008</v>
      </c>
      <c r="L169" s="444">
        <f t="shared" ca="1" si="3"/>
        <v>1444226.3456401331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1444226.3456401331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5982.6279829596369</v>
      </c>
      <c r="L170" s="444">
        <f t="shared" ca="1" si="3"/>
        <v>1441813.3438932726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1441813.3438932726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5972.573809014385</v>
      </c>
      <c r="L171" s="444">
        <f t="shared" ca="1" si="3"/>
        <v>1439390.2879724668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1439390.2879724668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5962.4777426776946</v>
      </c>
      <c r="L172" s="444">
        <f t="shared" ca="1" si="3"/>
        <v>1436957.1359853244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1436957.1359853244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5952.3396093979345</v>
      </c>
      <c r="L173" s="444">
        <f t="shared" ca="1" si="3"/>
        <v>1434513.8458649023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1434513.8458649023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5942.1592338961755</v>
      </c>
      <c r="L174" s="444">
        <f t="shared" ca="1" si="3"/>
        <v>1432060.3753689781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1432060.3753689781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5931.9364401631583</v>
      </c>
      <c r="L175" s="444">
        <f t="shared" ca="1" si="3"/>
        <v>1429596.682079321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1429596.682079321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5921.6710514562537</v>
      </c>
      <c r="L176" s="444">
        <f t="shared" ca="1" si="3"/>
        <v>1427122.7234009572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1427122.7234009572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5911.3628902964037</v>
      </c>
      <c r="L177" s="444">
        <f t="shared" ca="1" si="3"/>
        <v>1424638.4565614334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1424638.4565614334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5901.0117784650547</v>
      </c>
      <c r="L178" s="444">
        <f t="shared" ca="1" si="3"/>
        <v>1422143.8386100782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1422143.8386100782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5890.6175370010751</v>
      </c>
      <c r="L179" s="444">
        <f t="shared" ca="1" si="3"/>
        <v>1419638.8264172592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1419638.8264172592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5880.1799861976624</v>
      </c>
      <c r="L180" s="444">
        <f t="shared" ca="1" si="3"/>
        <v>1417123.3766736367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1417123.3766736367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5869.6989455992352</v>
      </c>
      <c r="L181" s="444">
        <f t="shared" ca="1" si="3"/>
        <v>1414597.4458894157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1414597.4458894157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5859.1742339983148</v>
      </c>
      <c r="L182" s="444">
        <f t="shared" ca="1" si="3"/>
        <v>1412060.9903935939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1412060.9903935939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5848.6056694323906</v>
      </c>
      <c r="L183" s="444">
        <f t="shared" ca="1" si="3"/>
        <v>1409513.966333206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1409513.966333206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5837.993069180774</v>
      </c>
      <c r="L184" s="444">
        <f t="shared" ca="1" si="3"/>
        <v>1406956.3296725666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1406956.3296725666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5827.3362497614435</v>
      </c>
      <c r="L185" s="444">
        <f t="shared" ca="1" si="3"/>
        <v>1404388.0361925079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1404388.0361925079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5816.6350269278655</v>
      </c>
      <c r="L186" s="444">
        <f t="shared" ca="1" si="3"/>
        <v>1401809.0414896156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1401809.0414896156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5805.8892156658139</v>
      </c>
      <c r="L187" s="444">
        <f t="shared" ca="1" si="3"/>
        <v>1399219.3009754613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1399219.3009754613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5795.0986301901712</v>
      </c>
      <c r="L188" s="444">
        <f t="shared" ca="1" si="3"/>
        <v>1396618.7698758312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1396618.7698758312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5784.2630839417125</v>
      </c>
      <c r="L189" s="444">
        <f t="shared" ca="1" si="3"/>
        <v>1394007.4032299528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1394007.4032299528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5773.3823895838859</v>
      </c>
      <c r="L190" s="444">
        <f t="shared" ca="1" si="3"/>
        <v>1391385.1558897165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1391385.1558897165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5762.4563589995678</v>
      </c>
      <c r="L191" s="444">
        <f t="shared" ca="1" si="3"/>
        <v>1388751.9825188958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1388751.9825188958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5751.4848032878144</v>
      </c>
      <c r="L192" s="444">
        <f t="shared" ca="1" si="3"/>
        <v>1386107.8375923634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1386107.8375923634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5740.4675327605964</v>
      </c>
      <c r="L193" s="444">
        <f t="shared" ca="1" si="3"/>
        <v>1383452.6753953039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1383452.6753953039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5729.4043569395153</v>
      </c>
      <c r="L194" s="444">
        <f t="shared" ca="1" si="3"/>
        <v>1380786.4500224232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1380786.4500224232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5718.295084552512</v>
      </c>
      <c r="L195" s="444">
        <f t="shared" ca="1" si="3"/>
        <v>1378109.1153771556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1378109.1153771556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5707.1395235305645</v>
      </c>
      <c r="L196" s="444">
        <f t="shared" ca="1" si="3"/>
        <v>1375420.625170866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1375420.625170866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5695.9374810043573</v>
      </c>
      <c r="L197" s="444">
        <f t="shared" ca="1" si="3"/>
        <v>1372720.9329220501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1372720.9329220501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5684.6887633009583</v>
      </c>
      <c r="L198" s="444">
        <f t="shared" ca="1" si="3"/>
        <v>1370009.9919555308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1370009.9919555308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5673.3931759404613</v>
      </c>
      <c r="L199" s="444">
        <f t="shared" ca="1" si="3"/>
        <v>1367287.7554016511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1367287.7554016511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5662.0505236326289</v>
      </c>
      <c r="L200" s="444">
        <f t="shared" ca="1" si="3"/>
        <v>1364554.1761954636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1364554.1761954636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5650.6606102735141</v>
      </c>
      <c r="L201" s="444">
        <f t="shared" ca="1" si="3"/>
        <v>1361809.2070759169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1361809.2070759169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5639.2232389420697</v>
      </c>
      <c r="L202" s="444">
        <f t="shared" ca="1" si="3"/>
        <v>1359052.8005850387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1359052.8005850387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5627.7382118967435</v>
      </c>
      <c r="L203" s="444">
        <f t="shared" ca="1" si="3"/>
        <v>1356284.9090671153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1356284.9090671153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5616.2053305720628</v>
      </c>
      <c r="L204" s="444">
        <f t="shared" ca="1" si="3"/>
        <v>1353505.4846678672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1353505.4846678672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5604.6243955751961</v>
      </c>
      <c r="L205" s="444">
        <f t="shared" ca="1" si="3"/>
        <v>1350714.4793336221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1350714.4793336221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5592.9952066825081</v>
      </c>
      <c r="L206" s="444">
        <f t="shared" ca="1" si="3"/>
        <v>1347911.8448104844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1347911.8448104844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5581.3175628361014</v>
      </c>
      <c r="L207" s="444">
        <f t="shared" ca="1" si="3"/>
        <v>1345097.5326435002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1345097.5326435002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5569.5912621403331</v>
      </c>
      <c r="L208" s="444">
        <f t="shared" ca="1" si="3"/>
        <v>1342271.4941758204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1342271.4941758204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5557.8161018583342</v>
      </c>
      <c r="L209" s="444">
        <f t="shared" ca="1" si="3"/>
        <v>1339433.6805478586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1339433.6805478586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5545.991878408493</v>
      </c>
      <c r="L210" s="444">
        <f t="shared" ca="1" si="3"/>
        <v>1336584.0426964469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1336584.0426964469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5534.1183873609443</v>
      </c>
      <c r="L211" s="444">
        <f t="shared" ca="1" si="3"/>
        <v>1333722.5313539878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1333722.5313539878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5522.1954234340319</v>
      </c>
      <c r="L212" s="444">
        <f t="shared" ca="1" si="3"/>
        <v>1330849.0970476016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1330849.0970476016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5510.2227804907561</v>
      </c>
      <c r="L213" s="444">
        <f t="shared" ca="1" si="3"/>
        <v>1327963.6900982722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1327963.6900982722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5498.2002515352169</v>
      </c>
      <c r="L214" s="444">
        <f t="shared" ca="1" si="3"/>
        <v>1325066.2606199873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1325066.2606199873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5486.1276287090295</v>
      </c>
      <c r="L215" s="444">
        <f t="shared" ca="1" si="3"/>
        <v>1322156.758518876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1322156.758518876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5474.0047032877328</v>
      </c>
      <c r="L216" s="444">
        <f t="shared" ca="1" si="3"/>
        <v>1319235.1334923436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1319235.1334923436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5461.8312656771805</v>
      </c>
      <c r="L217" s="444">
        <f t="shared" ca="1" si="3"/>
        <v>1316301.3350282006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1316301.3350282006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5449.6071054099184</v>
      </c>
      <c r="L218" s="444">
        <f t="shared" ca="1" si="3"/>
        <v>1313355.3124037904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1313355.3124037904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5437.3320111415424</v>
      </c>
      <c r="L219" s="444">
        <f t="shared" ca="1" si="3"/>
        <v>1310397.0146851118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1310397.0146851118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5425.0057706470488</v>
      </c>
      <c r="L220" s="444">
        <f t="shared" ca="1" si="3"/>
        <v>1307426.3907259386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1307426.3907259386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5412.62817081716</v>
      </c>
      <c r="L221" s="444">
        <f t="shared" ca="1" si="3"/>
        <v>1304443.3891669356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1304443.3891669356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5400.1989976546474</v>
      </c>
      <c r="L222" s="444">
        <f t="shared" ca="1" si="3"/>
        <v>1301447.9584347701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1301447.9584347701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5387.7180362706249</v>
      </c>
      <c r="L223" s="444">
        <f t="shared" ca="1" si="3"/>
        <v>1298440.0467412206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1298440.0467412206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5375.1850708808352</v>
      </c>
      <c r="L224" s="444">
        <f t="shared" ca="1" si="3"/>
        <v>1295419.6020822814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1295419.6020822814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5362.5998848019217</v>
      </c>
      <c r="L225" s="444">
        <f t="shared" ca="1" si="3"/>
        <v>1292386.5722372632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1292386.5722372632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5349.962260447679</v>
      </c>
      <c r="L226" s="444">
        <f t="shared" ca="1" si="3"/>
        <v>1289340.9047678907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1289340.9047678907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5337.2719793252936</v>
      </c>
      <c r="L227" s="444">
        <f t="shared" ca="1" si="3"/>
        <v>1286282.5470173957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1286282.5470173957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5324.5288220315651</v>
      </c>
      <c r="L228" s="444">
        <f t="shared" ca="1" si="3"/>
        <v>1283211.4461096071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1283211.4461096071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5311.7325682491119</v>
      </c>
      <c r="L229" s="444">
        <f t="shared" ca="1" si="3"/>
        <v>1280127.548948036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1280127.548948036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5298.8829967425663</v>
      </c>
      <c r="L230" s="444">
        <f t="shared" ca="1" si="3"/>
        <v>1277030.8022149585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1277030.8022149585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5285.9798853547427</v>
      </c>
      <c r="L231" s="444">
        <f t="shared" ca="1" si="3"/>
        <v>1273921.1523704929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1273921.1523704929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5273.0230110028033</v>
      </c>
      <c r="L232" s="444">
        <f t="shared" ca="1" si="3"/>
        <v>1270798.5456516754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1270798.5456516754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5260.0121496743968</v>
      </c>
      <c r="L233" s="444">
        <f t="shared" ca="1" si="3"/>
        <v>1267662.9280715296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1267662.9280715296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5246.9470764237894</v>
      </c>
      <c r="L234" s="444">
        <f t="shared" ca="1" si="3"/>
        <v>1264514.2454181332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1264514.2454181332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5233.8275653679711</v>
      </c>
      <c r="L235" s="444">
        <f t="shared" ca="1" si="3"/>
        <v>1261352.4432536811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1261352.4432536811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5220.6533896827532</v>
      </c>
      <c r="L236" s="444">
        <f t="shared" ca="1" si="3"/>
        <v>1258177.4669135436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1258177.4669135436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5207.4243215988481</v>
      </c>
      <c r="L237" s="444">
        <f t="shared" ca="1" si="3"/>
        <v>1254989.2615053223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1254989.2615053223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5194.1401323979253</v>
      </c>
      <c r="L238" s="444">
        <f t="shared" ca="1" si="3"/>
        <v>1251787.7719079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1251787.7719079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5180.8005924086656</v>
      </c>
      <c r="L239" s="444">
        <f t="shared" ca="1" si="3"/>
        <v>1248572.9427704886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1248572.9427704886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5167.4054710027849</v>
      </c>
      <c r="L240" s="444">
        <f t="shared" ca="1" si="3"/>
        <v>1245344.7185116711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1245344.7185116711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5153.9545365910453</v>
      </c>
      <c r="L241" s="444">
        <f t="shared" ca="1" si="3"/>
        <v>1242103.0433184418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1242103.0433184418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5140.4475566192568</v>
      </c>
      <c r="L242" s="444">
        <f t="shared" ca="1" si="3"/>
        <v>1238847.861145241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1238847.861145241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5126.8842975642528</v>
      </c>
      <c r="L243" s="444">
        <f t="shared" ca="1" si="3"/>
        <v>1235579.1157129849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1235579.1157129849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5113.264524929853</v>
      </c>
      <c r="L244" s="444">
        <f t="shared" ca="1" si="3"/>
        <v>1232296.7505080947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1232296.7505080947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5099.5880032428104</v>
      </c>
      <c r="L245" s="444">
        <f t="shared" ca="1" si="3"/>
        <v>1229000.7087815173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1229000.7087815173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5085.8544960487379</v>
      </c>
      <c r="L246" s="444">
        <f t="shared" ca="1" si="3"/>
        <v>1225690.9335477459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1225690.9335477459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5072.0637659080239</v>
      </c>
      <c r="L247" s="444">
        <f t="shared" ca="1" si="3"/>
        <v>1222367.3675838339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1222367.3675838339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5058.2155743917237</v>
      </c>
      <c r="L248" s="444">
        <f t="shared" ca="1" si="3"/>
        <v>1219029.9534284053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1219029.9534284053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5044.3096820774381</v>
      </c>
      <c r="L249" s="444">
        <f t="shared" ca="1" si="3"/>
        <v>1215678.6333806626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1215678.6333806626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5030.3458485451765</v>
      </c>
      <c r="L250" s="444">
        <f t="shared" ca="1" si="3"/>
        <v>1212313.3494993877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1212313.3494993877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5016.3238323731975</v>
      </c>
      <c r="L251" s="444">
        <f t="shared" ca="1" si="3"/>
        <v>1208934.0436019406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1208934.0436019406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5002.2433911338348</v>
      </c>
      <c r="L252" s="444">
        <f t="shared" ca="1" si="3"/>
        <v>1205540.6572632543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1205540.6572632543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4988.1042813893091</v>
      </c>
      <c r="L253" s="444">
        <f t="shared" ca="1" si="3"/>
        <v>1202133.1318148235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1202133.1318148235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4973.9062586875134</v>
      </c>
      <c r="L254" s="444">
        <f t="shared" ca="1" si="3"/>
        <v>1198711.4083436909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1198711.4083436909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4959.649077557795</v>
      </c>
      <c r="L255" s="444">
        <f t="shared" ca="1" si="3"/>
        <v>1195275.4276914285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1195275.4276914285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4945.3324915067014</v>
      </c>
      <c r="L256" s="444">
        <f t="shared" ca="1" si="3"/>
        <v>1191825.1304531149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1191825.1304531149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4930.9562530137282</v>
      </c>
      <c r="L257" s="444">
        <f t="shared" ca="1" si="3"/>
        <v>1188360.4569763085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1188360.4569763085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4916.5201135270345</v>
      </c>
      <c r="L258" s="444">
        <f t="shared" ca="1" si="3"/>
        <v>1184881.3473600154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1184881.3473600154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4902.023823459147</v>
      </c>
      <c r="L259" s="444">
        <f t="shared" ca="1" si="3"/>
        <v>1181387.7414536544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1181387.7414536544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4887.4671321826427</v>
      </c>
      <c r="L260" s="444">
        <f t="shared" ca="1" si="3"/>
        <v>1177879.5788560167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1177879.5788560167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4872.8497880258192</v>
      </c>
      <c r="L261" s="444">
        <f t="shared" ca="1" si="3"/>
        <v>1174356.7989142223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1174356.7989142223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4858.1715382683424</v>
      </c>
      <c r="L262" s="444">
        <f t="shared" ca="1" si="3"/>
        <v>1170819.3407226705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1170819.3407226705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4843.432129136876</v>
      </c>
      <c r="L263" s="444">
        <f t="shared" ref="L263:L517" ca="1" si="28">I263-J263+K263</f>
        <v>1167267.1431219873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1167267.1431219873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4828.6313058006963</v>
      </c>
      <c r="L264" s="444">
        <f t="shared" ca="1" si="28"/>
        <v>1163700.1446979679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1163700.1446979679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4813.7688123672824</v>
      </c>
      <c r="L265" s="444">
        <f t="shared" ca="1" si="28"/>
        <v>1160118.283780515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1160118.283780515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4798.8443918778949</v>
      </c>
      <c r="L266" s="444">
        <f t="shared" ca="1" si="28"/>
        <v>1156521.4984425728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1156521.4984425728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4783.857786303136</v>
      </c>
      <c r="L267" s="444">
        <f t="shared" ca="1" si="28"/>
        <v>1152909.7264990557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1152909.7264990557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4768.8087365384818</v>
      </c>
      <c r="L268" s="444">
        <f t="shared" ca="1" si="28"/>
        <v>1149282.9055057741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1149282.9055057741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4753.6969823998079</v>
      </c>
      <c r="L269" s="444">
        <f t="shared" ca="1" si="28"/>
        <v>1145640.9727583537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1145640.9727583537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4738.5222626188897</v>
      </c>
      <c r="L270" s="444">
        <f t="shared" ca="1" si="28"/>
        <v>1141983.8652911524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1141983.8652911524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4723.2843148388838</v>
      </c>
      <c r="L271" s="444">
        <f t="shared" ca="1" si="28"/>
        <v>1138311.5198761711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1138311.5198761711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4707.9828756097959</v>
      </c>
      <c r="L272" s="444">
        <f t="shared" ca="1" si="28"/>
        <v>1134623.8730219607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1134623.8730219607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4692.6176803839189</v>
      </c>
      <c r="L273" s="444">
        <f t="shared" ca="1" si="28"/>
        <v>1130920.8609725244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1130920.8609725244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4677.1884635112674</v>
      </c>
      <c r="L274" s="444">
        <f t="shared" ca="1" si="28"/>
        <v>1127202.4197062154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1127202.4197062154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4661.6949582349798</v>
      </c>
      <c r="L275" s="444">
        <f t="shared" ca="1" si="28"/>
        <v>1123468.4849346301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1123468.4849346301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4646.1368966867076</v>
      </c>
      <c r="L276" s="444">
        <f t="shared" ca="1" si="28"/>
        <v>1119718.9921014966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1119718.9921014966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4630.5140098819847</v>
      </c>
      <c r="L277" s="444">
        <f t="shared" ca="1" si="28"/>
        <v>1115953.8763815584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1115953.8763815584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4614.8260277155759</v>
      </c>
      <c r="L278" s="444">
        <f t="shared" ca="1" si="28"/>
        <v>1112173.0726794538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1112173.0726794538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4599.0726789568062</v>
      </c>
      <c r="L279" s="444">
        <f t="shared" ca="1" si="28"/>
        <v>1108376.5156285905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1108376.5156285905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4583.2536912448759</v>
      </c>
      <c r="L280" s="444">
        <f t="shared" ca="1" si="28"/>
        <v>1104564.1395900152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1104564.1395900152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4567.3687910841454</v>
      </c>
      <c r="L281" s="444">
        <f t="shared" ca="1" si="28"/>
        <v>1100735.878651279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1100735.878651279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4551.4177038394118</v>
      </c>
      <c r="L282" s="444">
        <f t="shared" ca="1" si="28"/>
        <v>1096891.6666252983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1096891.6666252983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4535.4001537311588</v>
      </c>
      <c r="L283" s="444">
        <f t="shared" ca="1" si="28"/>
        <v>1093031.4370492094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1093031.4370492094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4519.3158638307887</v>
      </c>
      <c r="L284" s="444">
        <f t="shared" ca="1" si="28"/>
        <v>1089155.1231832199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1089155.1231832199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4503.1645560558318</v>
      </c>
      <c r="L285" s="444">
        <f t="shared" ca="1" si="28"/>
        <v>1085262.6580094555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1085262.6580094555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4486.9459511651476</v>
      </c>
      <c r="L286" s="444">
        <f t="shared" ca="1" si="28"/>
        <v>1081353.9742308005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1081353.9742308005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4470.6597687540843</v>
      </c>
      <c r="L287" s="444">
        <f t="shared" ca="1" si="28"/>
        <v>1077429.0042697345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1077429.0042697345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4454.3057272496426</v>
      </c>
      <c r="L288" s="444">
        <f t="shared" ca="1" si="28"/>
        <v>1073487.680267164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1073487.680267164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4437.8835439055993</v>
      </c>
      <c r="L289" s="444">
        <f t="shared" ca="1" si="28"/>
        <v>1069529.9340812494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1069529.9340812494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4421.3929347976218</v>
      </c>
      <c r="L290" s="444">
        <f t="shared" ca="1" si="28"/>
        <v>1065555.6972862268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1065555.6972862268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4404.8336148183607</v>
      </c>
      <c r="L291" s="444">
        <f t="shared" ca="1" si="28"/>
        <v>1061564.9011712249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1061564.9011712249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4388.2052976725199</v>
      </c>
      <c r="L292" s="444">
        <f t="shared" ca="1" si="28"/>
        <v>1057557.4767390771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1057557.4767390771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4371.5076958719037</v>
      </c>
      <c r="L293" s="444">
        <f t="shared" ca="1" si="28"/>
        <v>1053533.3547051288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1053533.3547051288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4354.7405207304528</v>
      </c>
      <c r="L294" s="444">
        <f t="shared" ca="1" si="28"/>
        <v>1049492.465496039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1049492.465496039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4337.9034823592456</v>
      </c>
      <c r="L295" s="444">
        <f t="shared" ca="1" si="28"/>
        <v>1045434.7392485781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1045434.7392485781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4320.9962896614916</v>
      </c>
      <c r="L296" s="444">
        <f t="shared" ca="1" si="28"/>
        <v>1041360.1058084194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1041360.1058084194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4304.0186503274963</v>
      </c>
      <c r="L297" s="444">
        <f t="shared" ca="1" si="28"/>
        <v>1037268.4947289267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1037268.4947289267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4286.9702708296099</v>
      </c>
      <c r="L298" s="444">
        <f t="shared" ca="1" si="28"/>
        <v>1033159.8352699361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1033159.8352699361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4269.8508564171498</v>
      </c>
      <c r="L299" s="444">
        <f t="shared" ca="1" si="28"/>
        <v>1029034.056396533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1029034.056396533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4252.6601111113032</v>
      </c>
      <c r="L300" s="444">
        <f t="shared" ca="1" si="28"/>
        <v>1024891.0867778242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1024891.0867778242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4235.3977377000165</v>
      </c>
      <c r="L301" s="444">
        <f t="shared" ca="1" si="28"/>
        <v>1020730.8547857041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1020730.8547857041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4218.0634377328497</v>
      </c>
      <c r="L302" s="444">
        <f t="shared" ca="1" si="28"/>
        <v>1016553.2884936167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1016553.2884936167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4200.6569115158181</v>
      </c>
      <c r="L303" s="444">
        <f t="shared" ca="1" si="28"/>
        <v>1012358.3156753124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1012358.3156753124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4183.1778581062181</v>
      </c>
      <c r="L304" s="444">
        <f t="shared" ca="1" si="28"/>
        <v>1008145.8638035984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1008145.8638035984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4165.6259753074091</v>
      </c>
      <c r="L305" s="444">
        <f t="shared" ca="1" si="28"/>
        <v>1003915.8600490857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1003915.8600490857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4148.0009596636064</v>
      </c>
      <c r="L306" s="444">
        <f t="shared" ca="1" si="28"/>
        <v>999668.23127892916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999668.23127892916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4130.3025064546209</v>
      </c>
      <c r="L307" s="444">
        <f t="shared" ca="1" si="28"/>
        <v>995402.90405556362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995402.90405556362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4112.5303096905973</v>
      </c>
      <c r="L308" s="444">
        <f t="shared" ca="1" si="28"/>
        <v>991119.80463543406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991119.80463543406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4094.684062106724</v>
      </c>
      <c r="L309" s="444">
        <f t="shared" ca="1" si="28"/>
        <v>986818.85896772065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986818.85896772065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4076.7634551579185</v>
      </c>
      <c r="L310" s="444">
        <f t="shared" ca="1" si="28"/>
        <v>982499.99269305833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982499.99269305833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4058.768179013492</v>
      </c>
      <c r="L311" s="444">
        <f t="shared" ca="1" si="28"/>
        <v>978163.13114225166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978163.13114225166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4040.6979225517975</v>
      </c>
      <c r="L312" s="444">
        <f t="shared" ca="1" si="28"/>
        <v>973808.19933498325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973808.19933498325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4022.5523733548462</v>
      </c>
      <c r="L313" s="444">
        <f t="shared" ca="1" si="28"/>
        <v>969435.12197851785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969435.12197851785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4004.331217702907</v>
      </c>
      <c r="L314" s="444">
        <f t="shared" ca="1" si="28"/>
        <v>965043.82346640062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965043.82346640062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3986.0341405690847</v>
      </c>
      <c r="L315" s="444">
        <f t="shared" ca="1" si="28"/>
        <v>960634.22787714947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960634.22787714947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3967.660825613872</v>
      </c>
      <c r="L316" s="444">
        <f t="shared" ca="1" si="28"/>
        <v>956206.25897294318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956206.25897294318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3949.2109551796789</v>
      </c>
      <c r="L317" s="444">
        <f t="shared" ca="1" si="28"/>
        <v>951759.84019830264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951759.84019830264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3930.6842102853434</v>
      </c>
      <c r="L318" s="444">
        <f t="shared" ca="1" si="28"/>
        <v>947294.89467876777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947294.89467876777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3912.0802706206155</v>
      </c>
      <c r="L319" s="444">
        <f t="shared" ca="1" si="28"/>
        <v>942811.34521956823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942811.34521956823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3893.3988145406174</v>
      </c>
      <c r="L320" s="444">
        <f t="shared" ca="1" si="28"/>
        <v>938309.11430428864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938309.11430428864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3874.6395190602852</v>
      </c>
      <c r="L321" s="444">
        <f t="shared" ca="1" si="28"/>
        <v>933788.12409352872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933788.12409352872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3855.8020598487856</v>
      </c>
      <c r="L322" s="444">
        <f t="shared" ca="1" si="28"/>
        <v>929248.29642355733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929248.29642355733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3836.8861112239042</v>
      </c>
      <c r="L323" s="444">
        <f t="shared" ca="1" si="28"/>
        <v>924689.5528049611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924689.5528049611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3817.8913461464203</v>
      </c>
      <c r="L324" s="444">
        <f t="shared" ca="1" si="28"/>
        <v>920111.81442128739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920111.81442128739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3798.8174362144468</v>
      </c>
      <c r="L325" s="444">
        <f t="shared" ca="1" si="28"/>
        <v>915515.00212768163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915515.00212768163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3779.6640516577554</v>
      </c>
      <c r="L326" s="444">
        <f t="shared" ca="1" si="28"/>
        <v>910899.03644951922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910899.03644951922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3760.4308613320791</v>
      </c>
      <c r="L327" s="444">
        <f t="shared" ca="1" si="28"/>
        <v>906263.83758103114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906263.83758103114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3741.1175327133792</v>
      </c>
      <c r="L328" s="444">
        <f t="shared" ca="1" si="28"/>
        <v>901609.3253839243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901609.3253839243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3721.7237318921002</v>
      </c>
      <c r="L329" s="444">
        <f t="shared" ca="1" si="28"/>
        <v>896935.41938599618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896935.41938599618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3702.2491235674006</v>
      </c>
      <c r="L330" s="444">
        <f t="shared" ca="1" si="28"/>
        <v>892242.03877974337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892242.03877974337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3682.6933710413464</v>
      </c>
      <c r="L331" s="444">
        <f t="shared" ca="1" si="28"/>
        <v>887529.10242096451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887529.10242096451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3663.0561362131011</v>
      </c>
      <c r="L332" s="444">
        <f t="shared" ca="1" si="28"/>
        <v>882796.52882735746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882796.52882735746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3643.3370795730716</v>
      </c>
      <c r="L333" s="444">
        <f t="shared" ca="1" si="28"/>
        <v>878044.23617711035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878044.23617711035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3623.5358601970424</v>
      </c>
      <c r="L334" s="444">
        <f t="shared" ca="1" si="28"/>
        <v>873272.1423074872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873272.1423074872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3603.6521357402794</v>
      </c>
      <c r="L335" s="444">
        <f t="shared" ca="1" si="28"/>
        <v>868480.16471340728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868480.16471340728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3583.6855624316136</v>
      </c>
      <c r="L336" s="444">
        <f t="shared" ca="1" si="28"/>
        <v>863668.22054601868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863668.22054601868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3563.6357950674937</v>
      </c>
      <c r="L337" s="444">
        <f t="shared" ca="1" si="28"/>
        <v>858836.22661126603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858836.22661126603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3543.5024870060242</v>
      </c>
      <c r="L338" s="444">
        <f t="shared" ca="1" si="28"/>
        <v>853984.09936845186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853984.09936845186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3523.2852901609654</v>
      </c>
      <c r="L339" s="444">
        <f t="shared" ca="1" si="28"/>
        <v>849111.75492879259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849111.75492879259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3502.9838549957185</v>
      </c>
      <c r="L340" s="444">
        <f t="shared" ca="1" si="28"/>
        <v>844219.1090539681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844219.1090539681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3482.597830517283</v>
      </c>
      <c r="L341" s="444">
        <f t="shared" ca="1" si="28"/>
        <v>839306.07715466525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839306.07715466525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3462.1268642701871</v>
      </c>
      <c r="L342" s="444">
        <f t="shared" ca="1" si="28"/>
        <v>834372.57428911526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834372.57428911526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3441.570602330396</v>
      </c>
      <c r="L343" s="444">
        <f t="shared" ca="1" si="28"/>
        <v>829418.51516162546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829418.51516162546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3420.9286892991881</v>
      </c>
      <c r="L344" s="444">
        <f t="shared" ca="1" si="28"/>
        <v>824443.81412110443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824443.81412110443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3400.2007682970175</v>
      </c>
      <c r="L345" s="444">
        <f t="shared" ca="1" si="28"/>
        <v>819448.38515958132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819448.38515958132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3379.3864809573379</v>
      </c>
      <c r="L346" s="444">
        <f t="shared" ca="1" si="28"/>
        <v>814432.14191071852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814432.14191071852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3358.4854674204098</v>
      </c>
      <c r="L347" s="444">
        <f t="shared" ca="1" si="28"/>
        <v>809394.99764831876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809394.99764831876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3337.4973663270775</v>
      </c>
      <c r="L348" s="444">
        <f t="shared" ca="1" si="28"/>
        <v>804336.86528482568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804336.86528482568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3316.4218148125228</v>
      </c>
      <c r="L349" s="444">
        <f t="shared" ca="1" si="28"/>
        <v>799257.65736981807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799257.65736981807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3295.2584484999911</v>
      </c>
      <c r="L350" s="444">
        <f t="shared" ca="1" si="28"/>
        <v>794157.28608849784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794157.28608849784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3274.0069014944902</v>
      </c>
      <c r="L351" s="444">
        <f t="shared" ca="1" si="28"/>
        <v>789035.66326017212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789035.66326017212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3252.6668063764664</v>
      </c>
      <c r="L352" s="444">
        <f t="shared" ca="1" si="28"/>
        <v>783892.70033672836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783892.70033672836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3231.2377941954505</v>
      </c>
      <c r="L353" s="444">
        <f t="shared" ca="1" si="28"/>
        <v>778728.3084011036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778728.3084011036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3209.7194944636808</v>
      </c>
      <c r="L354" s="444">
        <f t="shared" ca="1" si="28"/>
        <v>773542.39816574706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773542.39816574706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3188.1115351496951</v>
      </c>
      <c r="L355" s="444">
        <f t="shared" ca="1" si="28"/>
        <v>768334.87997107662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768334.87997107662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3166.4135426719017</v>
      </c>
      <c r="L356" s="444">
        <f t="shared" ca="1" si="28"/>
        <v>763105.66378392838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763105.66378392838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3144.6251418921174</v>
      </c>
      <c r="L357" s="444">
        <f t="shared" ca="1" si="28"/>
        <v>757854.65919600031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757854.65919600031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3122.7459561090836</v>
      </c>
      <c r="L358" s="444">
        <f t="shared" ca="1" si="28"/>
        <v>752581.77542228927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752581.77542228927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3100.7756070519545</v>
      </c>
      <c r="L359" s="444">
        <f t="shared" ca="1" si="28"/>
        <v>747286.921299521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747286.921299521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3078.7137148737534</v>
      </c>
      <c r="L360" s="444">
        <f t="shared" ca="1" si="28"/>
        <v>741970.00528457458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741970.00528457458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3056.5598981448102</v>
      </c>
      <c r="L361" s="444">
        <f t="shared" ca="1" si="28"/>
        <v>736630.9354528992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736630.9354528992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3034.3137738461623</v>
      </c>
      <c r="L362" s="444">
        <f t="shared" ca="1" si="28"/>
        <v>731269.61949692515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731269.61949692515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3011.9749573629374</v>
      </c>
      <c r="L363" s="444">
        <f t="shared" ca="1" si="28"/>
        <v>725885.96472446795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725885.96472446795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2989.5430624776991</v>
      </c>
      <c r="L364" s="444">
        <f t="shared" ca="1" si="28"/>
        <v>720479.87805712549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720479.87805712549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2967.0177013637722</v>
      </c>
      <c r="L365" s="444">
        <f t="shared" ca="1" si="28"/>
        <v>715051.26602866908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715051.26602866908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2944.3984845785371</v>
      </c>
      <c r="L366" s="444">
        <f t="shared" ca="1" si="28"/>
        <v>709600.03478342749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709600.03478342749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2921.6850210566972</v>
      </c>
      <c r="L367" s="444">
        <f t="shared" ca="1" si="28"/>
        <v>704126.09007466398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704126.09007466398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2898.8769181035159</v>
      </c>
      <c r="L368" s="444">
        <f t="shared" ca="1" si="28"/>
        <v>698629.33726294735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698629.33726294735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2875.9737813880297</v>
      </c>
      <c r="L369" s="444">
        <f t="shared" ca="1" si="28"/>
        <v>693109.68131451518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693109.68131451518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2852.9752149362293</v>
      </c>
      <c r="L370" s="444">
        <f t="shared" ca="1" si="28"/>
        <v>687567.02679963119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687567.02679963119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2829.8808211242126</v>
      </c>
      <c r="L371" s="444">
        <f t="shared" ca="1" si="28"/>
        <v>682001.27789093519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682001.27789093519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2806.6902006713126</v>
      </c>
      <c r="L372" s="444">
        <f t="shared" ca="1" si="28"/>
        <v>676412.33836178633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676412.33836178633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2783.4029526331924</v>
      </c>
      <c r="L373" s="444">
        <f t="shared" ca="1" si="28"/>
        <v>670800.11158459936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670800.11158459936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2760.0186743949134</v>
      </c>
      <c r="L374" s="444">
        <f t="shared" ca="1" si="28"/>
        <v>665164.50052917411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665164.50052917411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2736.5369616639746</v>
      </c>
      <c r="L375" s="444">
        <f t="shared" ca="1" si="28"/>
        <v>659505.40776101791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659505.40776101791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2712.9574084633236</v>
      </c>
      <c r="L376" s="444">
        <f t="shared" ca="1" si="28"/>
        <v>653822.73543966108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653822.73543966108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2689.279607124337</v>
      </c>
      <c r="L377" s="444">
        <f t="shared" ca="1" si="28"/>
        <v>648116.38531696529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648116.38531696529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2665.5031482797713</v>
      </c>
      <c r="L378" s="444">
        <f t="shared" ca="1" si="28"/>
        <v>642386.25873542484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642386.25873542484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2641.627620856686</v>
      </c>
      <c r="L379" s="444">
        <f t="shared" ca="1" si="28"/>
        <v>636632.2566264614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636632.2566264614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2617.6526120693384</v>
      </c>
      <c r="L380" s="444">
        <f t="shared" ca="1" si="28"/>
        <v>630854.27950871061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630854.27950871061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2593.5777074120433</v>
      </c>
      <c r="L381" s="444">
        <f t="shared" ca="1" si="28"/>
        <v>625052.22748630249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625052.22748630249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2569.4024906520094</v>
      </c>
      <c r="L382" s="444">
        <f t="shared" ca="1" si="28"/>
        <v>619226.00024713436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619226.00024713436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2545.1265438221426</v>
      </c>
      <c r="L383" s="444">
        <f t="shared" ca="1" si="28"/>
        <v>613375.4970611363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613375.4970611363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2520.7494472138169</v>
      </c>
      <c r="L384" s="444">
        <f t="shared" ca="1" si="28"/>
        <v>607500.61677852995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607500.61677852995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2496.2707793696241</v>
      </c>
      <c r="L385" s="444">
        <f t="shared" ca="1" si="28"/>
        <v>601601.2578280794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601601.2578280794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2471.6901170760802</v>
      </c>
      <c r="L386" s="444">
        <f t="shared" ca="1" si="28"/>
        <v>595677.31821533525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595677.31821533525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2447.0070353563128</v>
      </c>
      <c r="L387" s="444">
        <f t="shared" ca="1" si="28"/>
        <v>589728.69552087144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589728.69552087144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2422.2211074627135</v>
      </c>
      <c r="L388" s="444">
        <f t="shared" ca="1" si="28"/>
        <v>583755.28689851402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583755.28689851402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2397.3319048695575</v>
      </c>
      <c r="L389" s="444">
        <f t="shared" ca="1" si="28"/>
        <v>577756.98907356337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577756.98907356337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2372.3389972655964</v>
      </c>
      <c r="L390" s="444">
        <f t="shared" ca="1" si="28"/>
        <v>571733.69834100874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571733.69834100874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2347.2419525466189</v>
      </c>
      <c r="L391" s="444">
        <f t="shared" ca="1" si="28"/>
        <v>565685.3105637352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565685.3105637352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2322.0403368079792</v>
      </c>
      <c r="L392" s="444">
        <f t="shared" ca="1" si="28"/>
        <v>559611.72117072297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559611.72117072297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2296.7337143370951</v>
      </c>
      <c r="L393" s="444">
        <f t="shared" ca="1" si="28"/>
        <v>553512.8251552399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553512.8251552399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2271.3216476059156</v>
      </c>
      <c r="L394" s="444">
        <f t="shared" ca="1" si="28"/>
        <v>547388.51707302558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547388.51707302558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2245.8036972633558</v>
      </c>
      <c r="L395" s="444">
        <f t="shared" ca="1" si="28"/>
        <v>541238.69104046875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541238.69104046875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2220.1794221277023</v>
      </c>
      <c r="L396" s="444">
        <f t="shared" ca="1" si="28"/>
        <v>535063.24073277623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535063.24073277623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2194.4483791789835</v>
      </c>
      <c r="L397" s="444">
        <f t="shared" ca="1" si="28"/>
        <v>528862.05938213505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528862.05938213505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2168.610123551312</v>
      </c>
      <c r="L398" s="444">
        <f t="shared" ca="1" si="28"/>
        <v>522635.0397758662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522635.0397758662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2142.6642085251915</v>
      </c>
      <c r="L399" s="444">
        <f t="shared" ca="1" si="28"/>
        <v>516382.07425457123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516382.07425457123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2116.6101855197962</v>
      </c>
      <c r="L400" s="444">
        <f t="shared" ca="1" si="28"/>
        <v>510103.05471027084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510103.05471027084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2090.447604085211</v>
      </c>
      <c r="L401" s="444">
        <f t="shared" ca="1" si="28"/>
        <v>503797.87258453586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503797.87258453586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2064.1760118946486</v>
      </c>
      <c r="L402" s="444">
        <f t="shared" ca="1" si="28"/>
        <v>497466.41886661033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497466.41886661033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2037.7949547366256</v>
      </c>
      <c r="L403" s="444">
        <f t="shared" ca="1" si="28"/>
        <v>491108.58409152675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491108.58409152675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2011.3039765071107</v>
      </c>
      <c r="L404" s="444">
        <f t="shared" ca="1" si="28"/>
        <v>484724.25833821367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484724.25833821367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1984.7026192016394</v>
      </c>
      <c r="L405" s="444">
        <f t="shared" ca="1" si="28"/>
        <v>478313.3312275951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478313.3312275951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1957.9904229073954</v>
      </c>
      <c r="L406" s="444">
        <f t="shared" ca="1" si="28"/>
        <v>471875.69192068232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471875.69192068232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1931.1669257952592</v>
      </c>
      <c r="L407" s="444">
        <f t="shared" ca="1" si="28"/>
        <v>465411.2291166574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465411.2291166574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1904.2316641118214</v>
      </c>
      <c r="L408" s="444">
        <f t="shared" ca="1" si="28"/>
        <v>458919.83105094905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458919.83105094905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1877.1841721713699</v>
      </c>
      <c r="L409" s="444">
        <f t="shared" ca="1" si="28"/>
        <v>452401.38549330021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452401.38549330021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1850.0239823478335</v>
      </c>
      <c r="L410" s="444">
        <f t="shared" ca="1" si="28"/>
        <v>445855.77974582789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445855.77974582789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1822.7506250666988</v>
      </c>
      <c r="L411" s="444">
        <f t="shared" ca="1" si="28"/>
        <v>439282.9006410744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439282.9006410744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1795.3636287968925</v>
      </c>
      <c r="L412" s="444">
        <f t="shared" ca="1" si="28"/>
        <v>432682.63454005111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432682.63454005111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1767.8625200426288</v>
      </c>
      <c r="L413" s="444">
        <f t="shared" ca="1" si="28"/>
        <v>426054.86733027356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426054.86733027356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1740.2468233352224</v>
      </c>
      <c r="L414" s="444">
        <f t="shared" ca="1" si="28"/>
        <v>419399.48442378861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419399.48442378861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1712.5160612248687</v>
      </c>
      <c r="L415" s="444">
        <f t="shared" ca="1" si="28"/>
        <v>412716.37075519329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412716.37075519329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1684.669754272388</v>
      </c>
      <c r="L416" s="444">
        <f t="shared" ca="1" si="28"/>
        <v>406005.41077964549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406005.41077964549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1656.7074210409387</v>
      </c>
      <c r="L417" s="444">
        <f t="shared" ca="1" si="28"/>
        <v>399266.48847086623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399266.48847086623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1628.6285780876919</v>
      </c>
      <c r="L418" s="444">
        <f t="shared" ca="1" si="28"/>
        <v>392499.48731913371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392499.48731913371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1600.4327399554729</v>
      </c>
      <c r="L419" s="444">
        <f t="shared" ca="1" si="28"/>
        <v>385704.29032926902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385704.29032926902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1572.1194191643701</v>
      </c>
      <c r="L420" s="444">
        <f t="shared" ca="1" si="28"/>
        <v>378880.78001861321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378880.78001861321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1543.6881262033044</v>
      </c>
      <c r="L421" s="444">
        <f t="shared" ca="1" si="28"/>
        <v>372028.83841499634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372028.83841499634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1515.1383695215673</v>
      </c>
      <c r="L422" s="444">
        <f t="shared" ca="1" si="28"/>
        <v>365148.34705469775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365148.34705469775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1486.4696555203232</v>
      </c>
      <c r="L423" s="444">
        <f t="shared" ca="1" si="28"/>
        <v>358239.18698039791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358239.18698039791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1457.6814885440738</v>
      </c>
      <c r="L424" s="444">
        <f t="shared" ca="1" si="28"/>
        <v>351301.23873912182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351301.23873912182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1428.7733708720903</v>
      </c>
      <c r="L425" s="444">
        <f t="shared" ca="1" si="28"/>
        <v>344334.38238017372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344334.38238017372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1399.7448027098064</v>
      </c>
      <c r="L426" s="444">
        <f t="shared" ca="1" si="28"/>
        <v>337338.49745306332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337338.49745306332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1370.5952821801798</v>
      </c>
      <c r="L427" s="444">
        <f t="shared" ca="1" si="28"/>
        <v>330313.46300542331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330313.46300542331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1341.3243053150131</v>
      </c>
      <c r="L428" s="444">
        <f t="shared" ca="1" si="28"/>
        <v>323259.15758091817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323259.15758091817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1311.9313660462417</v>
      </c>
      <c r="L429" s="444">
        <f t="shared" ca="1" si="28"/>
        <v>316175.45921714423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316175.45921714423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1282.4159561971835</v>
      </c>
      <c r="L430" s="444">
        <f t="shared" ca="1" si="28"/>
        <v>309062.24544352124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309062.24544352124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1252.7775654737543</v>
      </c>
      <c r="L431" s="444">
        <f t="shared" ca="1" si="28"/>
        <v>301919.39327917481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301919.39327917481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1223.0156814556442</v>
      </c>
      <c r="L432" s="444">
        <f t="shared" ca="1" si="28"/>
        <v>294746.77923081029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294746.77923081029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1193.1297895874588</v>
      </c>
      <c r="L433" s="444">
        <f t="shared" ca="1" si="28"/>
        <v>287544.27929057757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287544.27929057757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1163.1193731698224</v>
      </c>
      <c r="L434" s="444">
        <f t="shared" ca="1" si="28"/>
        <v>280311.76893392723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280311.76893392723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1132.9839133504461</v>
      </c>
      <c r="L435" s="444">
        <f t="shared" ca="1" si="28"/>
        <v>273049.12311745749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273049.12311745749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1102.7228891151553</v>
      </c>
      <c r="L436" s="444">
        <f t="shared" ca="1" si="28"/>
        <v>265756.21627675247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265756.21627675247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1072.3357772788845</v>
      </c>
      <c r="L437" s="444">
        <f t="shared" ca="1" si="28"/>
        <v>258432.92232421116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258432.92232421116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1041.8220524766291</v>
      </c>
      <c r="L438" s="444">
        <f t="shared" ca="1" si="28"/>
        <v>251079.11464686762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251079.11464686762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1011.1811871543642</v>
      </c>
      <c r="L439" s="444">
        <f t="shared" ca="1" si="28"/>
        <v>243694.66610420181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243694.66610420181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980.41265155992346</v>
      </c>
      <c r="L440" s="444">
        <f t="shared" ca="1" si="28"/>
        <v>236279.44902594155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236279.44902594155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949.51591373383906</v>
      </c>
      <c r="L441" s="444">
        <f t="shared" ca="1" si="28"/>
        <v>228833.3352098552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228833.3352098552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918.49043950014584</v>
      </c>
      <c r="L442" s="444">
        <f t="shared" ca="1" si="28"/>
        <v>221356.19591953515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221356.19591953515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887.3356924571458</v>
      </c>
      <c r="L443" s="444">
        <f t="shared" ca="1" si="28"/>
        <v>213847.90188217213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213847.90188217213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856.05113396813306</v>
      </c>
      <c r="L444" s="444">
        <f t="shared" ca="1" si="28"/>
        <v>206308.32328632008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206308.32328632008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824.63622315208295</v>
      </c>
      <c r="L445" s="444">
        <f t="shared" ca="1" si="28"/>
        <v>198737.32977965198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198737.32977965198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793.09041687429908</v>
      </c>
      <c r="L446" s="444">
        <f t="shared" ca="1" si="28"/>
        <v>191134.79046670609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191134.79046670609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761.41316973702465</v>
      </c>
      <c r="L447" s="444">
        <f t="shared" ca="1" si="28"/>
        <v>183500.57390662294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183500.57390662294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729.60393407001152</v>
      </c>
      <c r="L448" s="444">
        <f t="shared" ca="1" si="28"/>
        <v>175834.54811087277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175834.54811087277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697.66215992105242</v>
      </c>
      <c r="L449" s="444">
        <f t="shared" ca="1" si="28"/>
        <v>168136.58054097363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168136.58054097363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665.58729504647272</v>
      </c>
      <c r="L450" s="444">
        <f t="shared" ca="1" si="28"/>
        <v>160406.53810619994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160406.53810619994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633.37878490158232</v>
      </c>
      <c r="L451" s="444">
        <f t="shared" ca="1" si="28"/>
        <v>152644.28716128133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152644.28716128133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601.03607263108813</v>
      </c>
      <c r="L452" s="444">
        <f t="shared" ca="1" si="28"/>
        <v>144849.69350409223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144849.69350409223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568.55859905946681</v>
      </c>
      <c r="L453" s="444">
        <f t="shared" ca="1" si="28"/>
        <v>137022.62237333151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137022.62237333151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535.94580268129721</v>
      </c>
      <c r="L454" s="444">
        <f t="shared" ca="1" si="28"/>
        <v>129162.93844619262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129162.93844619262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503.19711965155187</v>
      </c>
      <c r="L455" s="444">
        <f t="shared" ca="1" si="28"/>
        <v>121270.50583602399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121270.50583602399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470.31198377584928</v>
      </c>
      <c r="L456" s="444">
        <f t="shared" ca="1" si="28"/>
        <v>113345.18808997965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113345.18808997965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437.28982650066445</v>
      </c>
      <c r="L457" s="444">
        <f t="shared" ca="1" si="28"/>
        <v>105386.84818666014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105386.84818666014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404.1300769034998</v>
      </c>
      <c r="L458" s="444">
        <f t="shared" ca="1" si="28"/>
        <v>97395.348533743454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97395.348533743454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370.83216168301362</v>
      </c>
      <c r="L459" s="444">
        <f t="shared" ca="1" si="28"/>
        <v>89370.550965606279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89370.550965606279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337.39550514910871</v>
      </c>
      <c r="L460" s="444">
        <f t="shared" ca="1" si="28"/>
        <v>81312.316740935203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81312.316740935203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303.81952921297926</v>
      </c>
      <c r="L461" s="444">
        <f t="shared" ca="1" si="28"/>
        <v>73220.506540328002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73220.506540328002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270.1036533771159</v>
      </c>
      <c r="L462" s="444">
        <f t="shared" ca="1" si="28"/>
        <v>65094.980463884938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65094.980463884938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236.24729472526985</v>
      </c>
      <c r="L463" s="444">
        <f t="shared" ca="1" si="28"/>
        <v>56935.598028790024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56935.598028790024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202.24986791237433</v>
      </c>
      <c r="L464" s="444">
        <f t="shared" ca="1" si="28"/>
        <v>48742.218166882216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48742.218166882216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168.11078515442514</v>
      </c>
      <c r="L465" s="444">
        <f t="shared" ca="1" si="28"/>
        <v>40514.699222216455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40514.699222216455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133.8294562183178</v>
      </c>
      <c r="L466" s="444">
        <f t="shared" ca="1" si="28"/>
        <v>32252.898948614591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32252.898948614591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99.405288411643355</v>
      </c>
      <c r="L467" s="444">
        <f t="shared" ca="1" si="28"/>
        <v>23956.674507206048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23956.674507206048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64.8376865724411</v>
      </c>
      <c r="L468" s="444">
        <f t="shared" ca="1" si="28"/>
        <v>15625.882463958304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15625.882463958304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30.126053058908834</v>
      </c>
      <c r="L469" s="444">
        <f t="shared" ca="1" si="28"/>
        <v>7260.378787197028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7260.378787197028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-4.7302122609298181</v>
      </c>
      <c r="L470" s="444">
        <f t="shared" ca="1" si="28"/>
        <v>-1139.9811548840862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-1139.9811548840862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-39.731712019601126</v>
      </c>
      <c r="L471" s="444">
        <f t="shared" ca="1" si="28"/>
        <v>-9575.3425967238709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-9575.3425967238709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-74.879051360600229</v>
      </c>
      <c r="L472" s="444">
        <f t="shared" ca="1" si="28"/>
        <v>-18045.851377904655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-18045.851377904655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-110.17283794885348</v>
      </c>
      <c r="L473" s="444">
        <f t="shared" ca="1" si="28"/>
        <v>-26551.65394567369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-26551.65394567369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-145.61368198122449</v>
      </c>
      <c r="L474" s="444">
        <f t="shared" ca="1" si="28"/>
        <v>-35092.8973574751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-35092.8973574751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-181.20219619706367</v>
      </c>
      <c r="L475" s="444">
        <f t="shared" ca="1" si="28"/>
        <v>-43669.729283492343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-43669.729283492343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-216.93899588880222</v>
      </c>
      <c r="L476" s="444">
        <f t="shared" ca="1" si="28"/>
        <v>-52282.298009201324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-52282.298009201324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-252.82469891258964</v>
      </c>
      <c r="L477" s="444">
        <f t="shared" ca="1" si="28"/>
        <v>-60930.752437934098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-60930.752437934098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-288.85992569897621</v>
      </c>
      <c r="L478" s="444">
        <f t="shared" ca="1" si="28"/>
        <v>-69615.242093453257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-69615.242093453257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-325.04529926363932</v>
      </c>
      <c r="L479" s="444">
        <f t="shared" ca="1" si="28"/>
        <v>-78335.917122537081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-78335.917122537081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-361.38144521815525</v>
      </c>
      <c r="L480" s="444">
        <f t="shared" ca="1" si="28"/>
        <v>-87092.928297575418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-87092.928297575418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-397.86899178081501</v>
      </c>
      <c r="L481" s="444">
        <f t="shared" ca="1" si="28"/>
        <v>-95886.427019176408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-95886.427019176408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-434.50856978748584</v>
      </c>
      <c r="L482" s="444">
        <f t="shared" ca="1" si="28"/>
        <v>-104716.56531878408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-104716.56531878408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-471.30081270251776</v>
      </c>
      <c r="L483" s="444">
        <f t="shared" ca="1" si="28"/>
        <v>-113583.49586130679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-113583.49586130679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-508.2463566296957</v>
      </c>
      <c r="L484" s="444">
        <f t="shared" ca="1" si="28"/>
        <v>-122487.37194775666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-122487.37194775666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-545.34584032323687</v>
      </c>
      <c r="L485" s="444">
        <f t="shared" ca="1" si="28"/>
        <v>-131428.34751790008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-131428.34751790008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-582.59990519883445</v>
      </c>
      <c r="L486" s="444">
        <f t="shared" ca="1" si="28"/>
        <v>-140406.57715291911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-140406.57715291911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-620.00919534474701</v>
      </c>
      <c r="L487" s="444">
        <f t="shared" ca="1" si="28"/>
        <v>-149422.21607808405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-149422.21607808405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-657.5743575329343</v>
      </c>
      <c r="L488" s="444">
        <f t="shared" ca="1" si="28"/>
        <v>-158475.42016543716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-158475.42016543716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-695.29604123023887</v>
      </c>
      <c r="L489" s="444">
        <f t="shared" ca="1" si="28"/>
        <v>-167566.34593648757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-167566.34593648757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-733.17489860961564</v>
      </c>
      <c r="L490" s="444">
        <f t="shared" ca="1" si="28"/>
        <v>-176695.15056491736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-176695.15056491736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-771.21158456140643</v>
      </c>
      <c r="L491" s="444">
        <f t="shared" ca="1" si="28"/>
        <v>-185861.99187929896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-185861.99187929896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-809.40675670466305</v>
      </c>
      <c r="L492" s="444">
        <f t="shared" ca="1" si="28"/>
        <v>-195067.02836582382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-195067.02836582382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-847.76107539851671</v>
      </c>
      <c r="L493" s="444">
        <f t="shared" ca="1" si="28"/>
        <v>-204310.41917104251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-204310.41917104251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-886.2752037535945</v>
      </c>
      <c r="L494" s="444">
        <f t="shared" ca="1" si="28"/>
        <v>-213592.32410461627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-213592.32410461627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-924.94980764348531</v>
      </c>
      <c r="L495" s="444">
        <f t="shared" ca="1" si="28"/>
        <v>-222912.90364207994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-222912.90364207994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-963.78555571625066</v>
      </c>
      <c r="L496" s="444">
        <f t="shared" ca="1" si="28"/>
        <v>-232272.31892761638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-232272.31892761638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-1002.7831194059856</v>
      </c>
      <c r="L497" s="444">
        <f t="shared" ca="1" si="28"/>
        <v>-241670.73177684256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-241670.73177684256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-1041.9431729444282</v>
      </c>
      <c r="L498" s="444">
        <f t="shared" ca="1" si="28"/>
        <v>-251108.30467960716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-251108.30467960716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-1081.2663933726139</v>
      </c>
      <c r="L499" s="444">
        <f t="shared" ca="1" si="28"/>
        <v>-260585.20080279995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-260585.20080279995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-1120.7534605525839</v>
      </c>
      <c r="L500" s="444">
        <f t="shared" ca="1" si="28"/>
        <v>-270101.58399317274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-270101.58399317274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-1160.4050571791372</v>
      </c>
      <c r="L501" s="444">
        <f t="shared" ca="1" si="28"/>
        <v>-279657.61878017208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-279657.61878017208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-1200.2218687916345</v>
      </c>
      <c r="L502" s="444">
        <f t="shared" ca="1" si="28"/>
        <v>-289253.47037878388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-289253.47037878388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-1240.2045837858502</v>
      </c>
      <c r="L503" s="444">
        <f t="shared" ca="1" si="28"/>
        <v>-298889.30469238991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-298889.30469238991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-1280.3538934258754</v>
      </c>
      <c r="L504" s="444">
        <f t="shared" ca="1" si="28"/>
        <v>-308565.28831563599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-308565.28831563599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-1320.6704918560674</v>
      </c>
      <c r="L505" s="444">
        <f t="shared" ca="1" si="28"/>
        <v>-318281.58853731223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-318281.58853731223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-1361.1550761130518</v>
      </c>
      <c r="L506" s="444">
        <f t="shared" ca="1" si="28"/>
        <v>-328038.37334324548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-328038.37334324548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-1401.8083461377735</v>
      </c>
      <c r="L507" s="444">
        <f t="shared" ca="1" si="28"/>
        <v>-337835.81141920341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-337835.81141920341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-1442.6310047875984</v>
      </c>
      <c r="L508" s="444">
        <f t="shared" ca="1" si="28"/>
        <v>-347674.07215381117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-347674.07215381117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-1483.623757848464</v>
      </c>
      <c r="L509" s="444">
        <f t="shared" ca="1" si="28"/>
        <v>-357553.32564147981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-357553.32564147981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-1524.7873140470833</v>
      </c>
      <c r="L510" s="444">
        <f t="shared" ca="1" si="28"/>
        <v>-367473.7426853471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-367473.7426853471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-1566.122385063197</v>
      </c>
      <c r="L511" s="444">
        <f t="shared" ca="1" si="28"/>
        <v>-377435.49480023049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-377435.49480023049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-1607.6296855418777</v>
      </c>
      <c r="L512" s="444">
        <f t="shared" ca="1" si="28"/>
        <v>-387438.75421559258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-387438.75421559258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-1649.3099331058866</v>
      </c>
      <c r="L513" s="444">
        <f t="shared" ca="1" si="28"/>
        <v>-397483.69387851865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-397483.69387851865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-1691.1638483680783</v>
      </c>
      <c r="L514" s="444">
        <f t="shared" ca="1" si="28"/>
        <v>-407570.48745670693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-407570.48745670693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-1733.192154943863</v>
      </c>
      <c r="L515" s="444">
        <f t="shared" ca="1" si="28"/>
        <v>-417699.309341471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-417699.309341471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-1775.3955794637134</v>
      </c>
      <c r="L516" s="444">
        <f t="shared" ca="1" si="28"/>
        <v>-427870.33465075487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-427870.33465075487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-1817.7748515857293</v>
      </c>
      <c r="L517" s="444">
        <f t="shared" ca="1" si="28"/>
        <v>-438083.73923216079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-438083.73923216079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-1860.3307040082541</v>
      </c>
      <c r="L518" s="444">
        <f t="shared" ref="L518:L772" ca="1" si="54">I518-J518+K518</f>
        <v>-448339.6996659892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-448339.6996659892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-1903.0638724825394</v>
      </c>
      <c r="L519" s="444">
        <f t="shared" ca="1" si="54"/>
        <v>-458638.3932682919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-458638.3932682919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-1945.975095825467</v>
      </c>
      <c r="L520" s="444">
        <f t="shared" ca="1" si="54"/>
        <v>-468979.99809393752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-468979.99809393752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-1989.0651159323238</v>
      </c>
      <c r="L521" s="444">
        <f t="shared" ca="1" si="54"/>
        <v>-479364.69293969002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-479364.69293969002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-2032.3346777896259</v>
      </c>
      <c r="L522" s="444">
        <f t="shared" ca="1" si="54"/>
        <v>-489792.65734729986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-489792.65734729986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-2075.7845294880003</v>
      </c>
      <c r="L523" s="444">
        <f t="shared" ca="1" si="54"/>
        <v>-500264.07160660805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-500264.07160660805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-2119.4154222351171</v>
      </c>
      <c r="L524" s="444">
        <f t="shared" ca="1" si="54"/>
        <v>-510779.11675866332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-510779.11675866332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-2163.228110368681</v>
      </c>
      <c r="L525" s="444">
        <f t="shared" ca="1" si="54"/>
        <v>-521337.97459885216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-521337.97459885216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-2207.2233513694682</v>
      </c>
      <c r="L526" s="444">
        <f t="shared" ca="1" si="54"/>
        <v>-531940.8276800419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-531940.8276800419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-2251.4019058744252</v>
      </c>
      <c r="L527" s="444">
        <f t="shared" ca="1" si="54"/>
        <v>-542587.85931573645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-542587.85931573645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-2295.7645376898195</v>
      </c>
      <c r="L528" s="444">
        <f t="shared" ca="1" si="54"/>
        <v>-553279.25358324649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-553279.25358324649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-2340.3120138044446</v>
      </c>
      <c r="L529" s="444">
        <f t="shared" ca="1" si="54"/>
        <v>-564015.19532687112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-564015.19532687112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-2385.0451044028805</v>
      </c>
      <c r="L530" s="444">
        <f t="shared" ca="1" si="54"/>
        <v>-574795.87016109424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-574795.87016109424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-2429.9645828788102</v>
      </c>
      <c r="L531" s="444">
        <f t="shared" ca="1" si="54"/>
        <v>-585621.46447379328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-585621.46447379328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-2475.0712258483895</v>
      </c>
      <c r="L532" s="444">
        <f t="shared" ca="1" si="54"/>
        <v>-596492.16542946186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-596492.16542946186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-2520.3658131636753</v>
      </c>
      <c r="L533" s="444">
        <f t="shared" ca="1" si="54"/>
        <v>-607408.16097244574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-607408.16097244574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-2565.8491279261079</v>
      </c>
      <c r="L534" s="444">
        <f t="shared" ca="1" si="54"/>
        <v>-618369.63983019209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-618369.63983019209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-2611.5219565000511</v>
      </c>
      <c r="L535" s="444">
        <f t="shared" ca="1" si="54"/>
        <v>-629376.79151651228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-629376.79151651228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-2657.3850885263851</v>
      </c>
      <c r="L536" s="444">
        <f t="shared" ca="1" si="54"/>
        <v>-640429.80633485888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-640429.80633485888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-2703.4393169361629</v>
      </c>
      <c r="L537" s="444">
        <f t="shared" ca="1" si="54"/>
        <v>-651528.87538161525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-651528.87538161525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-2749.6854379643141</v>
      </c>
      <c r="L538" s="444">
        <f t="shared" ca="1" si="54"/>
        <v>-662674.1905493997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-662674.1905493997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-2796.1242511634164</v>
      </c>
      <c r="L539" s="444">
        <f t="shared" ca="1" si="54"/>
        <v>-673865.94453038333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-673865.94453038333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-2842.7565594175148</v>
      </c>
      <c r="L540" s="444">
        <f t="shared" ca="1" si="54"/>
        <v>-685104.33081962098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-685104.33081962098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-2889.583168956005</v>
      </c>
      <c r="L541" s="444">
        <f t="shared" ca="1" si="54"/>
        <v>-696389.54371839715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-696389.54371839715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-2936.604889367572</v>
      </c>
      <c r="L542" s="444">
        <f t="shared" ca="1" si="54"/>
        <v>-707721.77833758492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-707721.77833758492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-2983.8225336141877</v>
      </c>
      <c r="L543" s="444">
        <f t="shared" ca="1" si="54"/>
        <v>-719101.23060101934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-719101.23060101934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-3031.2369180451647</v>
      </c>
      <c r="L544" s="444">
        <f t="shared" ca="1" si="54"/>
        <v>-730528.09724888473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-730528.09724888473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-3078.8488624112706</v>
      </c>
      <c r="L545" s="444">
        <f t="shared" ca="1" si="54"/>
        <v>-742002.57584111614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-742002.57584111614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-3126.6591898789011</v>
      </c>
      <c r="L546" s="444">
        <f t="shared" ca="1" si="54"/>
        <v>-753524.86476081517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-753524.86476081517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-3174.668727044314</v>
      </c>
      <c r="L547" s="444">
        <f t="shared" ca="1" si="54"/>
        <v>-765095.16321767971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-765095.16321767971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-3222.8783039479163</v>
      </c>
      <c r="L548" s="444">
        <f t="shared" ca="1" si="54"/>
        <v>-776713.67125144775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-776713.67125144775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-3271.2887540886163</v>
      </c>
      <c r="L549" s="444">
        <f t="shared" ca="1" si="54"/>
        <v>-788380.58973535651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-788380.58973535651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-3319.9009144382362</v>
      </c>
      <c r="L550" s="444">
        <f t="shared" ca="1" si="54"/>
        <v>-800096.12037961488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-800096.12037961488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-3368.7156254559795</v>
      </c>
      <c r="L551" s="444">
        <f t="shared" ca="1" si="54"/>
        <v>-811860.46573489101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-811860.46573489101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-3417.7337311029628</v>
      </c>
      <c r="L552" s="444">
        <f t="shared" ca="1" si="54"/>
        <v>-823673.82919581421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-823673.82919581421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-3466.9560788568106</v>
      </c>
      <c r="L553" s="444">
        <f t="shared" ca="1" si="54"/>
        <v>-835536.41500449122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-835536.41500449122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-3516.3835197262974</v>
      </c>
      <c r="L554" s="444">
        <f t="shared" ca="1" si="54"/>
        <v>-847448.42825403775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-847448.42825403775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-3566.0169082660746</v>
      </c>
      <c r="L555" s="444">
        <f t="shared" ca="1" si="54"/>
        <v>-859410.07489212404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-859410.07489212404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-3615.8571025914343</v>
      </c>
      <c r="L556" s="444">
        <f t="shared" ca="1" si="54"/>
        <v>-871421.56172453566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-871421.56172453566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-3665.9049643931498</v>
      </c>
      <c r="L557" s="444">
        <f t="shared" ca="1" si="54"/>
        <v>-883483.09641874896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-883483.09641874896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-3716.1613589523713</v>
      </c>
      <c r="L558" s="444">
        <f t="shared" ca="1" si="54"/>
        <v>-895594.88750752155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-895594.88750752155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-3766.6271551555906</v>
      </c>
      <c r="L559" s="444">
        <f t="shared" ca="1" si="54"/>
        <v>-907757.14439249737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-907757.14439249737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-3817.3032255096564</v>
      </c>
      <c r="L560" s="444">
        <f t="shared" ca="1" si="54"/>
        <v>-919970.07734782726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-919970.07734782726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-3868.1904461568643</v>
      </c>
      <c r="L561" s="444">
        <f t="shared" ca="1" si="54"/>
        <v>-932233.89752380433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-932233.89752380433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-3919.2896968901023</v>
      </c>
      <c r="L562" s="444">
        <f t="shared" ca="1" si="54"/>
        <v>-944548.81695051456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-944548.81695051456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-3970.6018611680615</v>
      </c>
      <c r="L563" s="444">
        <f t="shared" ca="1" si="54"/>
        <v>-956915.04854150279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-956915.04854150279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-4022.1278261305129</v>
      </c>
      <c r="L564" s="444">
        <f t="shared" ca="1" si="54"/>
        <v>-969332.80609745346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-969332.80609745346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-4073.8684826136396</v>
      </c>
      <c r="L565" s="444">
        <f t="shared" ca="1" si="54"/>
        <v>-981802.30430988723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-981802.30430988723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-4125.8247251654475</v>
      </c>
      <c r="L566" s="444">
        <f t="shared" ca="1" si="54"/>
        <v>-994323.75876487291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-994323.75876487291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-4177.9974520612213</v>
      </c>
      <c r="L567" s="444">
        <f t="shared" ca="1" si="54"/>
        <v>-1006897.3859467544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-1006897.3859467544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-4230.3875653190607</v>
      </c>
      <c r="L568" s="444">
        <f t="shared" ca="1" si="54"/>
        <v>-1019523.4032418936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-1019523.4032418936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-4282.995970715474</v>
      </c>
      <c r="L569" s="444">
        <f t="shared" ca="1" si="54"/>
        <v>-1032202.0289424292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-1032202.0289424292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-4335.8235778010394</v>
      </c>
      <c r="L570" s="444">
        <f t="shared" ca="1" si="54"/>
        <v>-1044933.4822500504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-1044933.4822500504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-4388.8712999161271</v>
      </c>
      <c r="L571" s="444">
        <f t="shared" ca="1" si="54"/>
        <v>-1057717.9832797868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-1057717.9832797868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-4442.1400542066958</v>
      </c>
      <c r="L572" s="444">
        <f t="shared" ca="1" si="54"/>
        <v>-1070555.7530638136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-1070555.7530638136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-4495.6307616401409</v>
      </c>
      <c r="L573" s="444">
        <f t="shared" ca="1" si="54"/>
        <v>-1083447.0135552739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-1083447.0135552739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-4549.3443470212251</v>
      </c>
      <c r="L574" s="444">
        <f t="shared" ca="1" si="54"/>
        <v>-1096391.9876321154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-1096391.9876321154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-4603.2817390080645</v>
      </c>
      <c r="L575" s="444">
        <f t="shared" ca="1" si="54"/>
        <v>-1109390.8991009437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-1109390.8991009437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-4657.4438701281824</v>
      </c>
      <c r="L576" s="444">
        <f t="shared" ca="1" si="54"/>
        <v>-1122443.972700892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-1122443.972700892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-4711.8316767946344</v>
      </c>
      <c r="L577" s="444">
        <f t="shared" ca="1" si="54"/>
        <v>-1135551.4341075069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-1135551.4341075069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-4766.4460993221965</v>
      </c>
      <c r="L578" s="444">
        <f t="shared" ca="1" si="54"/>
        <v>-1148713.5099366494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-1148713.5099366494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-4821.2880819436232</v>
      </c>
      <c r="L579" s="444">
        <f t="shared" ca="1" si="54"/>
        <v>-1161930.4277484131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-1161930.4277484131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-4876.3585728259714</v>
      </c>
      <c r="L580" s="444">
        <f t="shared" ca="1" si="54"/>
        <v>-1175202.4160510593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-1175202.4160510593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-4931.6585240869972</v>
      </c>
      <c r="L581" s="444">
        <f t="shared" ca="1" si="54"/>
        <v>-1188529.7043049664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-1188529.7043049664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-4987.188891811611</v>
      </c>
      <c r="L582" s="444">
        <f t="shared" ca="1" si="54"/>
        <v>-1201912.5229265981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-1201912.5229265981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-5042.950636068409</v>
      </c>
      <c r="L583" s="444">
        <f t="shared" ca="1" si="54"/>
        <v>-1215351.1032924866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-1215351.1032924866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-5098.944720926278</v>
      </c>
      <c r="L584" s="444">
        <f t="shared" ca="1" si="54"/>
        <v>-1228845.677743233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-1228845.677743233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-5155.1721144710555</v>
      </c>
      <c r="L585" s="444">
        <f t="shared" ca="1" si="54"/>
        <v>-1242396.4795875242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-1242396.4795875242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-5211.6337888222679</v>
      </c>
      <c r="L586" s="444">
        <f t="shared" ca="1" si="54"/>
        <v>-1256003.7431061666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-1256003.7431061666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-5268.3307201499447</v>
      </c>
      <c r="L587" s="444">
        <f t="shared" ca="1" si="54"/>
        <v>-1269667.7035561367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-1269667.7035561367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-5325.2638886914865</v>
      </c>
      <c r="L588" s="444">
        <f t="shared" ca="1" si="54"/>
        <v>-1283388.5971746484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-1283388.5971746484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-5382.4342787686192</v>
      </c>
      <c r="L589" s="444">
        <f t="shared" ca="1" si="54"/>
        <v>-1297166.6611832373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-1297166.6611832373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-5439.8428788044066</v>
      </c>
      <c r="L590" s="444">
        <f t="shared" ca="1" si="54"/>
        <v>-1311002.1337918618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-1311002.1337918618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-5497.4906813403413</v>
      </c>
      <c r="L591" s="444">
        <f t="shared" ca="1" si="54"/>
        <v>-1324895.2542030225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-1324895.2542030225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-5555.3786830535109</v>
      </c>
      <c r="L592" s="444">
        <f t="shared" ca="1" si="54"/>
        <v>-1338846.2626158961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-1338846.2626158961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-5613.5078847738178</v>
      </c>
      <c r="L593" s="444">
        <f t="shared" ca="1" si="54"/>
        <v>-1352855.4002304901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-1352855.4002304901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-5671.8792915012928</v>
      </c>
      <c r="L594" s="444">
        <f t="shared" ca="1" si="54"/>
        <v>-1366922.9092518117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-1366922.9092518117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-5730.4939124234661</v>
      </c>
      <c r="L595" s="444">
        <f t="shared" ca="1" si="54"/>
        <v>-1381049.0328940554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-1381049.0328940554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-5789.3527609328148</v>
      </c>
      <c r="L596" s="444">
        <f t="shared" ca="1" si="54"/>
        <v>-1395234.0153848084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-1395234.0153848084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-5848.4568546442861</v>
      </c>
      <c r="L597" s="444">
        <f t="shared" ca="1" si="54"/>
        <v>-1409478.1019692728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-1409478.1019692728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-5907.8072154128877</v>
      </c>
      <c r="L598" s="444">
        <f t="shared" ca="1" si="54"/>
        <v>-1423781.5389145059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-1423781.5389145059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-5967.4048693513587</v>
      </c>
      <c r="L599" s="444">
        <f t="shared" ca="1" si="54"/>
        <v>-1438144.5735136773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-1438144.5735136773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-6027.2508468479064</v>
      </c>
      <c r="L600" s="444">
        <f t="shared" ca="1" si="54"/>
        <v>-1452567.4540903454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-1452567.4540903454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-6087.3461825840232</v>
      </c>
      <c r="L601" s="444">
        <f t="shared" ca="1" si="54"/>
        <v>-1467050.4300027497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-1467050.4300027497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-6147.6919155523747</v>
      </c>
      <c r="L602" s="444">
        <f t="shared" ca="1" si="54"/>
        <v>-1481593.7516481222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-1481593.7516481222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-6208.2890890747603</v>
      </c>
      <c r="L603" s="444">
        <f t="shared" ca="1" si="54"/>
        <v>-1496197.6704670172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-1496197.6704670172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-6269.138750820156</v>
      </c>
      <c r="L604" s="444">
        <f t="shared" ca="1" si="54"/>
        <v>-1510862.4389476576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-1510862.4389476576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-6330.2419528228238</v>
      </c>
      <c r="L605" s="444">
        <f t="shared" ca="1" si="54"/>
        <v>-1525588.3106303005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-1525588.3106303005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-6391.5997515005029</v>
      </c>
      <c r="L606" s="444">
        <f t="shared" ca="1" si="54"/>
        <v>-1540375.5401116211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-1540375.5401116211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-6453.2132076726721</v>
      </c>
      <c r="L607" s="444">
        <f t="shared" ca="1" si="54"/>
        <v>-1555224.3830491139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-1555224.3830491139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-6515.0833865788918</v>
      </c>
      <c r="L608" s="444">
        <f t="shared" ca="1" si="54"/>
        <v>-1570135.0961655129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-1570135.0961655129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-6577.2113578972212</v>
      </c>
      <c r="L609" s="444">
        <f t="shared" ca="1" si="54"/>
        <v>-1585107.9372532303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-1585107.9372532303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-6639.59819576271</v>
      </c>
      <c r="L610" s="444">
        <f t="shared" ca="1" si="54"/>
        <v>-1600143.165178813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-1600143.165178813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-6702.2449787859714</v>
      </c>
      <c r="L611" s="444">
        <f t="shared" ca="1" si="54"/>
        <v>-1615241.0398874192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-1615241.0398874192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-6765.1527900718311</v>
      </c>
      <c r="L612" s="444">
        <f t="shared" ca="1" si="54"/>
        <v>-1630401.8224073113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-1630401.8224073113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-6828.3227172380466</v>
      </c>
      <c r="L613" s="444">
        <f t="shared" ca="1" si="54"/>
        <v>-1645625.7748543695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-1645625.7748543695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-6891.755852434123</v>
      </c>
      <c r="L614" s="444">
        <f t="shared" ca="1" si="54"/>
        <v>-1660913.1604366237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-1660913.1604366237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-6955.4532923601828</v>
      </c>
      <c r="L615" s="444">
        <f t="shared" ca="1" si="54"/>
        <v>-1676264.2434588042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-1676264.2434588042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-7019.4161382859347</v>
      </c>
      <c r="L616" s="444">
        <f t="shared" ca="1" si="54"/>
        <v>-1691679.2893269104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-1691679.2893269104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-7083.645496069712</v>
      </c>
      <c r="L617" s="444">
        <f t="shared" ca="1" si="54"/>
        <v>-1707158.5645528003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-1707158.5645528003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-7148.1424761775861</v>
      </c>
      <c r="L618" s="444">
        <f t="shared" ca="1" si="54"/>
        <v>-1722702.336758798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-1722702.336758798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-7212.9081937025749</v>
      </c>
      <c r="L619" s="444">
        <f t="shared" ca="1" si="54"/>
        <v>-1738310.8746823207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-1738310.8746823207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-7277.9437683839205</v>
      </c>
      <c r="L620" s="444">
        <f t="shared" ca="1" si="54"/>
        <v>-1753984.4481805249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-1753984.4481805249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-7343.2503246264378</v>
      </c>
      <c r="L621" s="444">
        <f t="shared" ca="1" si="54"/>
        <v>-1769723.3282349715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-1769723.3282349715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-7408.8289915199648</v>
      </c>
      <c r="L622" s="444">
        <f t="shared" ca="1" si="54"/>
        <v>-1785527.7869563117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-1785527.7869563117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-7474.6809028588823</v>
      </c>
      <c r="L623" s="444">
        <f t="shared" ca="1" si="54"/>
        <v>-1801398.0975889908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-1801398.0975889908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-7540.8071971617128</v>
      </c>
      <c r="L624" s="444">
        <f t="shared" ca="1" si="54"/>
        <v>-1817334.5345159727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-1817334.5345159727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-7607.209017690805</v>
      </c>
      <c r="L625" s="444">
        <f t="shared" ca="1" si="54"/>
        <v>-1833337.3732634836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-1833337.3732634836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-7673.887512472098</v>
      </c>
      <c r="L626" s="444">
        <f t="shared" ca="1" si="54"/>
        <v>-1849406.8905057758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-1849406.8905057758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-7740.8438343149837</v>
      </c>
      <c r="L627" s="444">
        <f t="shared" ca="1" si="54"/>
        <v>-1865543.364069911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-1865543.364069911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-7808.079140832212</v>
      </c>
      <c r="L628" s="444">
        <f t="shared" ca="1" si="54"/>
        <v>-1881747.0729405633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-1881747.0729405633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-7875.5945944599307</v>
      </c>
      <c r="L629" s="444">
        <f t="shared" ca="1" si="54"/>
        <v>-1898018.2972648435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-1898018.2972648435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-7943.3913624777661</v>
      </c>
      <c r="L630" s="444">
        <f t="shared" ca="1" si="54"/>
        <v>-1914357.3183571415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-1914357.3183571415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-8011.4706170290065</v>
      </c>
      <c r="L631" s="444">
        <f t="shared" ca="1" si="54"/>
        <v>-1930764.4187039908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-1930764.4187039908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-8079.8335351408787</v>
      </c>
      <c r="L632" s="444">
        <f t="shared" ca="1" si="54"/>
        <v>-1947239.8819689518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-1947239.8819689518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-8148.481298744884</v>
      </c>
      <c r="L633" s="444">
        <f t="shared" ca="1" si="54"/>
        <v>-1963783.9929975169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-1963783.9929975169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-8217.4150946972368</v>
      </c>
      <c r="L634" s="444">
        <f t="shared" ca="1" si="54"/>
        <v>-1980397.0378220342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-1980397.0378220342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-8286.6361147993939</v>
      </c>
      <c r="L635" s="444">
        <f t="shared" ca="1" si="54"/>
        <v>-1997079.3036666538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-1997079.3036666538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-8356.1455558186408</v>
      </c>
      <c r="L636" s="444">
        <f t="shared" ca="1" si="54"/>
        <v>-2013831.0789522927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-2013831.0789522927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-8425.944619508804</v>
      </c>
      <c r="L637" s="444">
        <f t="shared" ca="1" si="54"/>
        <v>-2030652.6533016216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-2030652.6533016216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-8496.0345126310076</v>
      </c>
      <c r="L638" s="444">
        <f t="shared" ca="1" si="54"/>
        <v>-2047544.3175440726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-2047544.3175440726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-8566.4164469745538</v>
      </c>
      <c r="L639" s="444">
        <f t="shared" ca="1" si="54"/>
        <v>-2064506.3637208673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-2064506.3637208673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-8637.0916393778643</v>
      </c>
      <c r="L640" s="444">
        <f t="shared" ca="1" si="54"/>
        <v>-2081539.0850900654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-2081539.0850900654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-8708.0613117495213</v>
      </c>
      <c r="L641" s="444">
        <f t="shared" ca="1" si="54"/>
        <v>-2098642.7761316351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-2098642.7761316351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-8779.3266910893981</v>
      </c>
      <c r="L642" s="444">
        <f t="shared" ca="1" si="54"/>
        <v>-2115817.7325525447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-2115817.7325525447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-8850.8890095098541</v>
      </c>
      <c r="L643" s="444">
        <f t="shared" ca="1" si="54"/>
        <v>-2133064.2512918748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-2133064.2512918748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-8922.7495042570627</v>
      </c>
      <c r="L644" s="444">
        <f t="shared" ca="1" si="54"/>
        <v>-2150382.6305259522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-2150382.6305259522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-8994.9094177323859</v>
      </c>
      <c r="L645" s="444">
        <f t="shared" ca="1" si="54"/>
        <v>-2167773.1696735052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-2167773.1696735052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-9067.369997513857</v>
      </c>
      <c r="L646" s="444">
        <f t="shared" ca="1" si="54"/>
        <v>-2185236.1694008396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-2185236.1694008396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-9140.1324963777497</v>
      </c>
      <c r="L647" s="444">
        <f t="shared" ca="1" si="54"/>
        <v>-2202771.9316270379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-2202771.9316270379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-9213.1981723202425</v>
      </c>
      <c r="L648" s="444">
        <f t="shared" ca="1" si="54"/>
        <v>-2220380.7595291785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-2220380.7595291785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-9286.5682885791612</v>
      </c>
      <c r="L649" s="444">
        <f t="shared" ca="1" si="54"/>
        <v>-2238062.957547578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-2238062.957547578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-9360.2441136558264</v>
      </c>
      <c r="L650" s="444">
        <f t="shared" ca="1" si="54"/>
        <v>-2255818.8313910542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-2255818.8313910542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-9434.2269213369782</v>
      </c>
      <c r="L651" s="444">
        <f t="shared" ca="1" si="54"/>
        <v>-2273648.6880422118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-2273648.6880422118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-9508.5179907168003</v>
      </c>
      <c r="L652" s="444">
        <f t="shared" ca="1" si="54"/>
        <v>-2291552.835762749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-2291552.835762749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-9583.1186062190391</v>
      </c>
      <c r="L653" s="444">
        <f t="shared" ca="1" si="54"/>
        <v>-2309531.5840987884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-2309531.5840987884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-9658.0300576192039</v>
      </c>
      <c r="L654" s="444">
        <f t="shared" ca="1" si="54"/>
        <v>-2327585.2438862282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-2327585.2438862282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-9733.2536400668687</v>
      </c>
      <c r="L655" s="444">
        <f t="shared" ca="1" si="54"/>
        <v>-2345714.1272561154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-2345714.1272561154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-9808.7906541080665</v>
      </c>
      <c r="L656" s="444">
        <f t="shared" ca="1" si="54"/>
        <v>-2363918.5476400438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-2363918.5476400438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-9884.6424057077675</v>
      </c>
      <c r="L657" s="444">
        <f t="shared" ca="1" si="54"/>
        <v>-2382198.819775572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-2382198.819775572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-9960.8102062724683</v>
      </c>
      <c r="L658" s="444">
        <f t="shared" ca="1" si="54"/>
        <v>-2400555.2597116651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-2400555.2597116651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-10037.295372672856</v>
      </c>
      <c r="L659" s="444">
        <f t="shared" ca="1" si="54"/>
        <v>-2418988.1848141584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-2418988.1848141584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-10114.099227266579</v>
      </c>
      <c r="L660" s="444">
        <f t="shared" ca="1" si="54"/>
        <v>-2437497.9137712452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-2437497.9137712452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-10191.223097921107</v>
      </c>
      <c r="L661" s="444">
        <f t="shared" ca="1" si="54"/>
        <v>-2456084.7665989865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-2456084.7665989865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-10268.668318036694</v>
      </c>
      <c r="L662" s="444">
        <f t="shared" ca="1" si="54"/>
        <v>-2474749.0646468434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-2474749.0646468434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-10346.436226569433</v>
      </c>
      <c r="L663" s="444">
        <f t="shared" ca="1" si="54"/>
        <v>-2493491.1306032334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-2493491.1306032334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-10424.52816805439</v>
      </c>
      <c r="L664" s="444">
        <f t="shared" ca="1" si="54"/>
        <v>-2512311.2885011081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-2512311.2885011081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-10502.945492628869</v>
      </c>
      <c r="L665" s="444">
        <f t="shared" ca="1" si="54"/>
        <v>-2531209.8637235574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-2531209.8637235574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-10581.68955605574</v>
      </c>
      <c r="L666" s="444">
        <f t="shared" ca="1" si="54"/>
        <v>-2550187.1830094336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-2550187.1830094336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-10660.761719746892</v>
      </c>
      <c r="L667" s="444">
        <f t="shared" ca="1" si="54"/>
        <v>-2569243.574459001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-2569243.574459001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-10740.163350786755</v>
      </c>
      <c r="L668" s="444">
        <f t="shared" ca="1" si="54"/>
        <v>-2588379.3675396079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-2588379.3675396079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-10819.895821955952</v>
      </c>
      <c r="L669" s="444">
        <f t="shared" ca="1" si="54"/>
        <v>-2607594.8930913843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-2607594.8930913843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-10899.96051175502</v>
      </c>
      <c r="L670" s="444">
        <f t="shared" ca="1" si="54"/>
        <v>-2626890.4833329599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-2626890.4833329599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-10980.358804428251</v>
      </c>
      <c r="L671" s="444">
        <f t="shared" ca="1" si="54"/>
        <v>-2646266.4718672084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-2646266.4718672084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-11061.09208998762</v>
      </c>
      <c r="L672" s="444">
        <f t="shared" ca="1" si="54"/>
        <v>-2665723.1936870166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-2665723.1936870166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-11142.16176423682</v>
      </c>
      <c r="L673" s="444">
        <f t="shared" ca="1" si="54"/>
        <v>-2685260.9851810737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-2685260.9851810737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-11223.569228795392</v>
      </c>
      <c r="L674" s="444">
        <f t="shared" ca="1" si="54"/>
        <v>-2704880.1841396894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-2704880.1841396894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-11305.315891122958</v>
      </c>
      <c r="L675" s="444">
        <f t="shared" ca="1" si="54"/>
        <v>-2724581.1297606328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-2724581.1297606328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-11387.403164543555</v>
      </c>
      <c r="L676" s="444">
        <f t="shared" ca="1" si="54"/>
        <v>-2744364.1626549968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-2744364.1626549968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-11469.832468270071</v>
      </c>
      <c r="L677" s="444">
        <f t="shared" ca="1" si="54"/>
        <v>-2764229.6248530871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-2764229.6248530871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-11552.605227428781</v>
      </c>
      <c r="L678" s="444">
        <f t="shared" ca="1" si="54"/>
        <v>-2784177.8598103365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-2784177.8598103365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-11635.722873083987</v>
      </c>
      <c r="L679" s="444">
        <f t="shared" ca="1" si="54"/>
        <v>-2804209.2124132407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-2804209.2124132407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-11719.186842262754</v>
      </c>
      <c r="L680" s="444">
        <f t="shared" ca="1" si="54"/>
        <v>-2824324.0289853239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-2824324.0289853239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-11802.998577979768</v>
      </c>
      <c r="L681" s="444">
        <f t="shared" ca="1" si="54"/>
        <v>-2844522.6572931241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-2844522.6572931241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-11887.15952926227</v>
      </c>
      <c r="L682" s="444">
        <f t="shared" ca="1" si="54"/>
        <v>-2864805.4465522068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-2864805.4465522068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-11971.671151175113</v>
      </c>
      <c r="L683" s="444">
        <f t="shared" ca="1" si="54"/>
        <v>-2885172.7474332023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-2885172.7474332023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-12056.534904845928</v>
      </c>
      <c r="L684" s="444">
        <f t="shared" ca="1" si="54"/>
        <v>-2905624.9120678687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-2905624.9120678687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-12141.752257490371</v>
      </c>
      <c r="L685" s="444">
        <f t="shared" ca="1" si="54"/>
        <v>-2926162.2940551797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-2926162.2940551797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-12227.3246824375</v>
      </c>
      <c r="L686" s="444">
        <f t="shared" ca="1" si="54"/>
        <v>-2946785.2484674375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-2946785.2484674375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-12313.253659155242</v>
      </c>
      <c r="L687" s="444">
        <f t="shared" ca="1" si="54"/>
        <v>-2967494.1318564131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-2967494.1318564131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-12399.540673275973</v>
      </c>
      <c r="L688" s="444">
        <f t="shared" ca="1" si="54"/>
        <v>-2988289.3022595095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-2988289.3022595095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-12486.187216622207</v>
      </c>
      <c r="L689" s="444">
        <f t="shared" ca="1" si="54"/>
        <v>-3009171.1192059522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-3009171.1192059522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-12573.194787232385</v>
      </c>
      <c r="L690" s="444">
        <f t="shared" ca="1" si="54"/>
        <v>-3030139.9437230048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-3030139.9437230048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-12660.564889386771</v>
      </c>
      <c r="L691" s="444">
        <f t="shared" ca="1" si="54"/>
        <v>-3051196.138342212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-3051196.138342212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-12748.299033633468</v>
      </c>
      <c r="L692" s="444">
        <f t="shared" ca="1" si="54"/>
        <v>-3072340.0671056658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-3072340.0671056658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-12836.398736814526</v>
      </c>
      <c r="L693" s="444">
        <f t="shared" ca="1" si="54"/>
        <v>-3093572.0955723007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-3093572.0955723007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-12924.865522092172</v>
      </c>
      <c r="L694" s="444">
        <f t="shared" ca="1" si="54"/>
        <v>-3114892.5908242133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-3114892.5908242133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-13013.700918975141</v>
      </c>
      <c r="L695" s="444">
        <f t="shared" ca="1" si="54"/>
        <v>-3136301.921473009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-3136301.921473009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-13102.906463345123</v>
      </c>
      <c r="L696" s="444">
        <f t="shared" ca="1" si="54"/>
        <v>-3157800.4576661745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-3157800.4576661745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-13192.483697483312</v>
      </c>
      <c r="L697" s="444">
        <f t="shared" ca="1" si="54"/>
        <v>-3179388.5710934782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-3179388.5710934782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-13282.434170097078</v>
      </c>
      <c r="L698" s="444">
        <f t="shared" ca="1" si="54"/>
        <v>-3201066.6349933958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-3201066.6349933958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-13372.759436346734</v>
      </c>
      <c r="L699" s="444">
        <f t="shared" ca="1" si="54"/>
        <v>-3222835.0241595628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-3222835.0241595628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-13463.46105787243</v>
      </c>
      <c r="L700" s="444">
        <f t="shared" ca="1" si="54"/>
        <v>-3244694.1149472557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-3244694.1149472557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-13554.540602821151</v>
      </c>
      <c r="L701" s="444">
        <f t="shared" ca="1" si="54"/>
        <v>-3266644.285279897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-3266644.285279897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-13645.999645873822</v>
      </c>
      <c r="L702" s="444">
        <f t="shared" ca="1" si="54"/>
        <v>-3288685.9146555914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-3288685.9146555914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-13737.83976827255</v>
      </c>
      <c r="L703" s="444">
        <f t="shared" ca="1" si="54"/>
        <v>-3310819.3841536841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-3310819.3841536841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-13830.062557847936</v>
      </c>
      <c r="L704" s="444">
        <f t="shared" ca="1" si="54"/>
        <v>-3333045.0764413523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-3333045.0764413523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-13922.669609046552</v>
      </c>
      <c r="L705" s="444">
        <f t="shared" ca="1" si="54"/>
        <v>-3355363.3757802192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-3355363.3757802192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-14015.662522958497</v>
      </c>
      <c r="L706" s="444">
        <f t="shared" ca="1" si="54"/>
        <v>-3377774.6680329982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-3377774.6680329982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-14109.042907345078</v>
      </c>
      <c r="L707" s="444">
        <f t="shared" ca="1" si="54"/>
        <v>-3400279.3406701637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-3400279.3406701637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-14202.812376666601</v>
      </c>
      <c r="L708" s="444">
        <f t="shared" ca="1" si="54"/>
        <v>-3422877.782776651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-3422877.782776651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-14296.972552110297</v>
      </c>
      <c r="L709" s="444">
        <f t="shared" ca="1" si="54"/>
        <v>-3445570.3850585818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-3445570.3850585818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-14391.52506161834</v>
      </c>
      <c r="L710" s="444">
        <f t="shared" ca="1" si="54"/>
        <v>-3468357.5398500208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-3468357.5398500208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-14486.471539916003</v>
      </c>
      <c r="L711" s="444">
        <f t="shared" ca="1" si="54"/>
        <v>-3491239.6411197572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-3491239.6411197572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-14581.813628539907</v>
      </c>
      <c r="L712" s="444">
        <f t="shared" ca="1" si="54"/>
        <v>-3514217.0844781175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-3514217.0844781175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-14677.552975866405</v>
      </c>
      <c r="L713" s="444">
        <f t="shared" ca="1" si="54"/>
        <v>-3537290.2671838044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-3537290.2671838044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-14773.691237140103</v>
      </c>
      <c r="L714" s="444">
        <f t="shared" ca="1" si="54"/>
        <v>-3560459.5881507648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-3560459.5881507648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-14870.230074502437</v>
      </c>
      <c r="L715" s="444">
        <f t="shared" ca="1" si="54"/>
        <v>-3583725.4479550878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-3583725.4479550878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-14967.171157020452</v>
      </c>
      <c r="L716" s="444">
        <f t="shared" ca="1" si="54"/>
        <v>-3607088.2488419288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-3607088.2488419288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-15064.516160715619</v>
      </c>
      <c r="L717" s="444">
        <f t="shared" ca="1" si="54"/>
        <v>-3630548.394732465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-3630548.394732465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-15162.266768592855</v>
      </c>
      <c r="L718" s="444">
        <f t="shared" ca="1" si="54"/>
        <v>-3654106.2912308783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-3654106.2912308783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-15260.424670669578</v>
      </c>
      <c r="L719" s="444">
        <f t="shared" ca="1" si="54"/>
        <v>-3677762.3456313685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-3677762.3456313685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-15358.991564004953</v>
      </c>
      <c r="L720" s="444">
        <f t="shared" ca="1" si="54"/>
        <v>-3701516.966925194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-3701516.966925194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-15457.969152729227</v>
      </c>
      <c r="L721" s="444">
        <f t="shared" ca="1" si="54"/>
        <v>-3725370.5658077435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-3725370.5658077435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-15557.359148073181</v>
      </c>
      <c r="L722" s="444">
        <f t="shared" ca="1" si="54"/>
        <v>-3749323.5546856369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-3749323.5546856369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-15657.163268397739</v>
      </c>
      <c r="L723" s="444">
        <f t="shared" ca="1" si="54"/>
        <v>-3773376.3476838549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-3773376.3476838549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-15757.383239223647</v>
      </c>
      <c r="L724" s="444">
        <f t="shared" ca="1" si="54"/>
        <v>-3797529.3606528989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-3797529.3606528989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-15858.02079326133</v>
      </c>
      <c r="L725" s="444">
        <f t="shared" ca="1" si="54"/>
        <v>-3821783.0111759808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-3821783.0111759808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-15959.077670440838</v>
      </c>
      <c r="L726" s="444">
        <f t="shared" ca="1" si="54"/>
        <v>-3846137.7185762422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-3846137.7185762422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-16060.555617941925</v>
      </c>
      <c r="L727" s="444">
        <f t="shared" ca="1" si="54"/>
        <v>-3870593.9039240046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-3870593.9039240046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-16162.456390224268</v>
      </c>
      <c r="L728" s="444">
        <f t="shared" ca="1" si="54"/>
        <v>-3895151.9900440495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-3895151.9900440495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-16264.781749057789</v>
      </c>
      <c r="L729" s="444">
        <f t="shared" ca="1" si="54"/>
        <v>-3919812.4015229275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-3919812.4015229275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-16367.533463553116</v>
      </c>
      <c r="L730" s="444">
        <f t="shared" ca="1" si="54"/>
        <v>-3944575.5647163009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-3944575.5647163009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-16470.713310192172</v>
      </c>
      <c r="L731" s="444">
        <f t="shared" ca="1" si="54"/>
        <v>-3969441.9077563137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-3969441.9077563137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-16574.323072858893</v>
      </c>
      <c r="L732" s="444">
        <f t="shared" ca="1" si="54"/>
        <v>-3994411.8605589932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-3994411.8605589932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-16678.364542870055</v>
      </c>
      <c r="L733" s="444">
        <f t="shared" ca="1" si="54"/>
        <v>-4019485.8548316834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-4019485.8548316834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-16782.839519006269</v>
      </c>
      <c r="L734" s="444">
        <f t="shared" ca="1" si="54"/>
        <v>-4044664.3240805101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-4044664.3240805101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-16887.749807543045</v>
      </c>
      <c r="L735" s="444">
        <f t="shared" ca="1" si="54"/>
        <v>-4069947.7036178736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-4069947.7036178736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-16993.097222282056</v>
      </c>
      <c r="L736" s="444">
        <f t="shared" ca="1" si="54"/>
        <v>-4095336.4305699761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-4095336.4305699761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-17098.883584582487</v>
      </c>
      <c r="L737" s="444">
        <f t="shared" ca="1" si="54"/>
        <v>-4120830.9438843792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-4120830.9438843792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-17205.110723392499</v>
      </c>
      <c r="L738" s="444">
        <f t="shared" ca="1" si="54"/>
        <v>-4146431.6843375922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-4146431.6843375922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-17311.780475280884</v>
      </c>
      <c r="L739" s="444">
        <f t="shared" ca="1" si="54"/>
        <v>-4172139.0945426933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-4172139.0945426933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-17418.894684468803</v>
      </c>
      <c r="L740" s="444">
        <f t="shared" ca="1" si="54"/>
        <v>-4197953.6189569822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-4197953.6189569822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-17526.455202861678</v>
      </c>
      <c r="L741" s="444">
        <f t="shared" ca="1" si="54"/>
        <v>-4223875.7038896643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-4223875.7038896643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-17634.463890081184</v>
      </c>
      <c r="L742" s="444">
        <f t="shared" ca="1" si="54"/>
        <v>-4249905.7975095659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-4249905.7975095659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-17742.922613497441</v>
      </c>
      <c r="L743" s="444">
        <f t="shared" ca="1" si="54"/>
        <v>-4276044.3498528842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-4276044.3498528842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-17851.833248261268</v>
      </c>
      <c r="L744" s="444">
        <f t="shared" ca="1" si="54"/>
        <v>-4302291.812830966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-4302291.812830966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-17961.197677336611</v>
      </c>
      <c r="L745" s="444">
        <f t="shared" ca="1" si="54"/>
        <v>-4328648.640238123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-4328648.640238123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-18071.017791533097</v>
      </c>
      <c r="L746" s="444">
        <f t="shared" ca="1" si="54"/>
        <v>-4355115.2877594763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-4355115.2877594763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-18181.295489538737</v>
      </c>
      <c r="L747" s="444">
        <f t="shared" ca="1" si="54"/>
        <v>-4381692.2129788352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-4381692.2129788352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-18292.032677952731</v>
      </c>
      <c r="L748" s="444">
        <f t="shared" ca="1" si="54"/>
        <v>-4408379.8753866088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-4408379.8753866088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-18403.231271318455</v>
      </c>
      <c r="L749" s="444">
        <f t="shared" ca="1" si="54"/>
        <v>-4435178.7363877473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-4435178.7363877473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-18514.893192156531</v>
      </c>
      <c r="L750" s="444">
        <f t="shared" ca="1" si="54"/>
        <v>-4462089.259309724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-4462089.259309724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-18627.0203709981</v>
      </c>
      <c r="L751" s="444">
        <f t="shared" ca="1" si="54"/>
        <v>-4489111.9094105428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-4489111.9094105428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-18739.614746418181</v>
      </c>
      <c r="L752" s="444">
        <f t="shared" ca="1" si="54"/>
        <v>-4516247.1538867811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-4516247.1538867811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-18852.678265069171</v>
      </c>
      <c r="L753" s="444">
        <f t="shared" ca="1" si="54"/>
        <v>-4543495.4618816711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-4543495.4618816711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-18966.212881714549</v>
      </c>
      <c r="L754" s="444">
        <f t="shared" ca="1" si="54"/>
        <v>-4570857.3044932056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-4570857.3044932056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-19080.220559262609</v>
      </c>
      <c r="L755" s="444">
        <f t="shared" ca="1" si="54"/>
        <v>-4598333.1547822887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-4598333.1547822887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-19194.703268800455</v>
      </c>
      <c r="L756" s="444">
        <f t="shared" ca="1" si="54"/>
        <v>-4625923.48778091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-4625923.48778091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-19309.662989628043</v>
      </c>
      <c r="L757" s="444">
        <f t="shared" ca="1" si="54"/>
        <v>-4653628.7805003589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-4653628.7805003589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-19425.101709292412</v>
      </c>
      <c r="L758" s="444">
        <f t="shared" ca="1" si="54"/>
        <v>-4681449.5119394716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-4681449.5119394716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-19541.021423622049</v>
      </c>
      <c r="L759" s="444">
        <f t="shared" ca="1" si="54"/>
        <v>-4709386.163092914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-4709386.163092914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-19657.424136761394</v>
      </c>
      <c r="L760" s="444">
        <f t="shared" ca="1" si="54"/>
        <v>-4737439.216959496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-4737439.216959496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-19774.311861205486</v>
      </c>
      <c r="L761" s="444">
        <f t="shared" ca="1" si="54"/>
        <v>-4765609.1585505223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-4765609.1585505223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-19891.686617834763</v>
      </c>
      <c r="L762" s="444">
        <f t="shared" ca="1" si="54"/>
        <v>-4793896.4748981772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-4793896.4748981772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-20009.55043594999</v>
      </c>
      <c r="L763" s="444">
        <f t="shared" ca="1" si="54"/>
        <v>-4822301.6550639477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-4822301.6550639477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-20127.905353307367</v>
      </c>
      <c r="L764" s="444">
        <f t="shared" ca="1" si="54"/>
        <v>-4850825.1901470758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-4850825.1901470758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-20246.753416153733</v>
      </c>
      <c r="L765" s="444">
        <f t="shared" ca="1" si="54"/>
        <v>-4879467.5732930498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-4879467.5732930498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-20366.096679261958</v>
      </c>
      <c r="L766" s="444">
        <f t="shared" ca="1" si="54"/>
        <v>-4908229.2997021321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-4908229.2997021321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-20485.937205966467</v>
      </c>
      <c r="L767" s="444">
        <f t="shared" ca="1" si="54"/>
        <v>-4937110.8666379191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-4937110.8666379191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-20606.277068198913</v>
      </c>
      <c r="L768" s="444">
        <f t="shared" ca="1" si="54"/>
        <v>-4966112.7734359382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-4966112.7734359382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-20727.118346523996</v>
      </c>
      <c r="L769" s="444">
        <f t="shared" ca="1" si="54"/>
        <v>-4995235.521512283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-4995235.521512283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-20848.463130175431</v>
      </c>
      <c r="L770" s="444">
        <f t="shared" ca="1" si="54"/>
        <v>-5024479.6143722786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-5024479.6143722786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-20970.31351709208</v>
      </c>
      <c r="L771" s="444">
        <f t="shared" ca="1" si="54"/>
        <v>-5053845.5576191908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-5053845.5576191908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-21092.671613954211</v>
      </c>
      <c r="L772" s="444">
        <f t="shared" ca="1" si="54"/>
        <v>-5083333.8589629652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-5083333.8589629652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-21215.539536219942</v>
      </c>
      <c r="L773" s="444">
        <f t="shared" ref="L773:L1027" ca="1" si="80">I773-J773+K773</f>
        <v>-5112945.0282290056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-5112945.0282290056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-21338.919408161775</v>
      </c>
      <c r="L774" s="444">
        <f t="shared" ca="1" si="80"/>
        <v>-5142679.5773669882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-5142679.5773669882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-21462.813362903369</v>
      </c>
      <c r="L775" s="444">
        <f t="shared" ca="1" si="80"/>
        <v>-5172538.0204597116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-5172538.0204597116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-21587.223542456384</v>
      </c>
      <c r="L776" s="444">
        <f t="shared" ca="1" si="80"/>
        <v>-5202520.8737319885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-5202520.8737319885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-21712.152097757538</v>
      </c>
      <c r="L777" s="444">
        <f t="shared" ca="1" si="80"/>
        <v>-5232628.6555595668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-5232628.6555595668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-21837.601188705779</v>
      </c>
      <c r="L778" s="444">
        <f t="shared" ca="1" si="80"/>
        <v>-5262861.8864780935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-5262861.8864780935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-21963.57298419964</v>
      </c>
      <c r="L779" s="444">
        <f t="shared" ca="1" si="80"/>
        <v>-5293221.0891921138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-5293221.0891921138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-22090.069662174727</v>
      </c>
      <c r="L780" s="444">
        <f t="shared" ca="1" si="80"/>
        <v>-5323706.7885841094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-5323706.7885841094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-22217.093409641373</v>
      </c>
      <c r="L781" s="444">
        <f t="shared" ca="1" si="80"/>
        <v>-5354319.5117235715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-5354319.5117235715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-22344.646422722464</v>
      </c>
      <c r="L782" s="444">
        <f t="shared" ca="1" si="80"/>
        <v>-5385059.7878761142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-5385059.7878761142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-22472.730906691395</v>
      </c>
      <c r="L783" s="444">
        <f t="shared" ca="1" si="80"/>
        <v>-5415928.1485126261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-5415928.1485126261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-22601.349076010192</v>
      </c>
      <c r="L784" s="444">
        <f t="shared" ca="1" si="80"/>
        <v>-5446925.1273184568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-5446925.1273184568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-22730.50315436782</v>
      </c>
      <c r="L785" s="444">
        <f t="shared" ca="1" si="80"/>
        <v>-5478051.2602026453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-5478051.2602026453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-22860.195374718605</v>
      </c>
      <c r="L786" s="444">
        <f t="shared" ca="1" si="80"/>
        <v>-5509307.0853071846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-5509307.0853071846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-22990.427979320855</v>
      </c>
      <c r="L787" s="444">
        <f t="shared" ca="1" si="80"/>
        <v>-5540693.1430163262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-5540693.1430163262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-23121.203219775613</v>
      </c>
      <c r="L788" s="444">
        <f t="shared" ca="1" si="80"/>
        <v>-5572209.9759659227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-5572209.9759659227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-23252.523357065595</v>
      </c>
      <c r="L789" s="444">
        <f t="shared" ca="1" si="80"/>
        <v>-5603858.1290528085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-5603858.1290528085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-23384.390661594287</v>
      </c>
      <c r="L790" s="444">
        <f t="shared" ca="1" si="80"/>
        <v>-5635638.1494442234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-5635638.1494442234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-23516.807413225182</v>
      </c>
      <c r="L791" s="444">
        <f t="shared" ca="1" si="80"/>
        <v>-5667550.5865872689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-5667550.5865872689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-23649.775901321205</v>
      </c>
      <c r="L792" s="444">
        <f t="shared" ca="1" si="80"/>
        <v>-5699595.9922184106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-5699595.9922184106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-23783.298424784294</v>
      </c>
      <c r="L793" s="444">
        <f t="shared" ca="1" si="80"/>
        <v>-5731774.9203730151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-5731774.9203730151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-23917.377292095149</v>
      </c>
      <c r="L794" s="444">
        <f t="shared" ca="1" si="80"/>
        <v>-5764087.9273949303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-5764087.9273949303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-24052.014821353128</v>
      </c>
      <c r="L795" s="444">
        <f t="shared" ca="1" si="80"/>
        <v>-5796535.5719461041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-5796535.5719461041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-24187.213340316353</v>
      </c>
      <c r="L796" s="444">
        <f t="shared" ca="1" si="80"/>
        <v>-5829118.4150162404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-5829118.4150162404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-24322.97518644192</v>
      </c>
      <c r="L797" s="444">
        <f t="shared" ca="1" si="80"/>
        <v>-5861837.0199325029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-5861837.0199325029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-24459.302706926348</v>
      </c>
      <c r="L798" s="444">
        <f t="shared" ca="1" si="80"/>
        <v>-5894691.9523692494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-5894691.9523692494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-24596.198258746124</v>
      </c>
      <c r="L799" s="444">
        <f t="shared" ca="1" si="80"/>
        <v>-5927683.7803578163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-5927683.7803578163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-24733.664208698487</v>
      </c>
      <c r="L800" s="444">
        <f t="shared" ca="1" si="80"/>
        <v>-5960813.0742963348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-5960813.0742963348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-24871.702933442313</v>
      </c>
      <c r="L801" s="444">
        <f t="shared" ca="1" si="80"/>
        <v>-5994080.406959597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-5994080.406959597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-25010.316819539239</v>
      </c>
      <c r="L802" s="444">
        <f t="shared" ca="1" si="80"/>
        <v>-6027486.3535089567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-6027486.3535089567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-25149.508263494903</v>
      </c>
      <c r="L803" s="444">
        <f t="shared" ca="1" si="80"/>
        <v>-6061031.491502272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-6061031.491502272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-25289.279671800385</v>
      </c>
      <c r="L804" s="444">
        <f t="shared" ca="1" si="80"/>
        <v>-6094716.4009038927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-6094716.4009038927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-25429.633460973804</v>
      </c>
      <c r="L805" s="444">
        <f t="shared" ca="1" si="80"/>
        <v>-6128541.6640946865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-6128541.6640946865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-25570.572057602112</v>
      </c>
      <c r="L806" s="444">
        <f t="shared" ca="1" si="80"/>
        <v>-6162507.8658821089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-6162507.8658821089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-25712.097898383039</v>
      </c>
      <c r="L807" s="444">
        <f t="shared" ca="1" si="80"/>
        <v>-6196615.593510312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-6196615.593510312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-25854.213430167219</v>
      </c>
      <c r="L808" s="444">
        <f t="shared" ca="1" si="80"/>
        <v>-6230865.4366702996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-6230865.4366702996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-25996.921110000501</v>
      </c>
      <c r="L809" s="444">
        <f t="shared" ca="1" si="80"/>
        <v>-6265257.9875101205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-6265257.9875101205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-26140.22340516642</v>
      </c>
      <c r="L810" s="444">
        <f t="shared" ca="1" si="80"/>
        <v>-6299793.8406451074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-6299793.8406451074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-26284.122793228864</v>
      </c>
      <c r="L811" s="444">
        <f t="shared" ca="1" si="80"/>
        <v>-6334473.5931681572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-6334473.5931681572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-26428.621762074905</v>
      </c>
      <c r="L812" s="444">
        <f t="shared" ca="1" si="80"/>
        <v>-6369297.8446600521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-6369297.8446600521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-26573.722809957802</v>
      </c>
      <c r="L813" s="444">
        <f t="shared" ca="1" si="80"/>
        <v>-6404267.1971998299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-6404267.1971998299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-26719.428445540208</v>
      </c>
      <c r="L814" s="444">
        <f t="shared" ca="1" si="80"/>
        <v>-6439382.2553751906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-6439382.2553751906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-26865.741187937547</v>
      </c>
      <c r="L815" s="444">
        <f t="shared" ca="1" si="80"/>
        <v>-6474643.6262929486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-6474643.6262929486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-27012.663566761537</v>
      </c>
      <c r="L816" s="444">
        <f t="shared" ca="1" si="80"/>
        <v>-6510051.9195895307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-6510051.9195895307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-27160.198122163962</v>
      </c>
      <c r="L817" s="444">
        <f t="shared" ca="1" si="80"/>
        <v>-6545607.7474415153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-6545607.7474415153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-27308.347404880562</v>
      </c>
      <c r="L818" s="444">
        <f t="shared" ca="1" si="80"/>
        <v>-6581311.7245762162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-6581311.7245762162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-27457.113976275152</v>
      </c>
      <c r="L819" s="444">
        <f t="shared" ca="1" si="80"/>
        <v>-6617164.4682823122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-6617164.4682823122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-27606.500408383887</v>
      </c>
      <c r="L820" s="444">
        <f t="shared" ca="1" si="80"/>
        <v>-6653166.5984205166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-6653166.5984205166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-27756.509283959738</v>
      </c>
      <c r="L821" s="444">
        <f t="shared" ca="1" si="80"/>
        <v>-6689318.7374342969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-6689318.7374342969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-27907.143196517158</v>
      </c>
      <c r="L822" s="444">
        <f t="shared" ca="1" si="80"/>
        <v>-6725621.5103606349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-6725621.5103606349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-28058.4047503769</v>
      </c>
      <c r="L823" s="444">
        <f t="shared" ca="1" si="80"/>
        <v>-6762075.5448408322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-6762075.5448408322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-28210.296560711053</v>
      </c>
      <c r="L824" s="444">
        <f t="shared" ca="1" si="80"/>
        <v>-6798681.4711313639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-6798681.4711313639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-28362.821253588267</v>
      </c>
      <c r="L825" s="444">
        <f t="shared" ca="1" si="80"/>
        <v>-6835439.9221147727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-6835439.9221147727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-28515.981466019133</v>
      </c>
      <c r="L826" s="444">
        <f t="shared" ca="1" si="80"/>
        <v>-6872351.5333106127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-6872351.5333106127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-28669.779846001798</v>
      </c>
      <c r="L827" s="444">
        <f t="shared" ca="1" si="80"/>
        <v>-6909416.9428864345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-6909416.9428864345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-28824.219052567729</v>
      </c>
      <c r="L828" s="444">
        <f t="shared" ca="1" si="80"/>
        <v>-6946636.791668823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-6946636.791668823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-28979.301755827681</v>
      </c>
      <c r="L829" s="444">
        <f t="shared" ca="1" si="80"/>
        <v>-6984011.7231544713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-6984011.7231544713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-29135.030637017884</v>
      </c>
      <c r="L830" s="444">
        <f t="shared" ca="1" si="80"/>
        <v>-7021542.3835213091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-7021542.3835213091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-29291.408388546373</v>
      </c>
      <c r="L831" s="444">
        <f t="shared" ca="1" si="80"/>
        <v>-7059229.4216396762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-7059229.4216396762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-29448.43771403957</v>
      </c>
      <c r="L832" s="444">
        <f t="shared" ca="1" si="80"/>
        <v>-7097073.489083536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-7097073.489083536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-29606.121328388988</v>
      </c>
      <c r="L833" s="444">
        <f t="shared" ca="1" si="80"/>
        <v>-7135075.2401417457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-7135075.2401417457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-29764.46195779819</v>
      </c>
      <c r="L834" s="444">
        <f t="shared" ca="1" si="80"/>
        <v>-7173235.3318293644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-7173235.3318293644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-29923.462339829941</v>
      </c>
      <c r="L835" s="444">
        <f t="shared" ca="1" si="80"/>
        <v>-7211554.4238990145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-7211554.4238990145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-30083.125223453477</v>
      </c>
      <c r="L836" s="444">
        <f t="shared" ca="1" si="80"/>
        <v>-7250033.1788522881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-7250033.1788522881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-30243.45336909212</v>
      </c>
      <c r="L837" s="444">
        <f t="shared" ca="1" si="80"/>
        <v>-7288672.2619512007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-7288672.2619512007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-30404.449548670924</v>
      </c>
      <c r="L838" s="444">
        <f t="shared" ca="1" si="80"/>
        <v>-7327472.3412296921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-7327472.3412296921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-30566.116545664634</v>
      </c>
      <c r="L839" s="444">
        <f t="shared" ca="1" si="80"/>
        <v>-7366434.0875051776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-7366434.0875051776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-30728.457155145821</v>
      </c>
      <c r="L840" s="444">
        <f t="shared" ca="1" si="80"/>
        <v>-7405558.1743901437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-7405558.1743901437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-30891.474183833187</v>
      </c>
      <c r="L841" s="444">
        <f t="shared" ca="1" si="80"/>
        <v>-7444845.2783037974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-7444845.2783037974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-31055.170450140075</v>
      </c>
      <c r="L842" s="444">
        <f t="shared" ca="1" si="80"/>
        <v>-7484296.0784837576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-7484296.0784837576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-31219.548784223243</v>
      </c>
      <c r="L843" s="444">
        <f t="shared" ca="1" si="80"/>
        <v>-7523911.2569978014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-7523911.2569978014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-31384.612028031755</v>
      </c>
      <c r="L844" s="444">
        <f t="shared" ca="1" si="80"/>
        <v>-7563691.4987556534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-7563691.4987556534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-31550.363035356142</v>
      </c>
      <c r="L845" s="444">
        <f t="shared" ca="1" si="80"/>
        <v>-7603637.4915208295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-7603637.4915208295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-31716.804671877708</v>
      </c>
      <c r="L846" s="444">
        <f t="shared" ca="1" si="80"/>
        <v>-7643749.9259225279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-7643749.9259225279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-31883.939815218117</v>
      </c>
      <c r="L847" s="444">
        <f t="shared" ca="1" si="80"/>
        <v>-7684029.4954675669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-7684029.4954675669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-32051.771354989112</v>
      </c>
      <c r="L848" s="444">
        <f t="shared" ca="1" si="80"/>
        <v>-7724476.8965523764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-7724476.8965523764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-32220.302192842486</v>
      </c>
      <c r="L849" s="444">
        <f t="shared" ca="1" si="80"/>
        <v>-7765092.8284750395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-7765092.8284750395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-32389.535242520247</v>
      </c>
      <c r="L850" s="444">
        <f t="shared" ca="1" si="80"/>
        <v>-7805877.9934473801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-7805877.9934473801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-32559.473429905003</v>
      </c>
      <c r="L851" s="444">
        <f t="shared" ca="1" si="80"/>
        <v>-7846833.0966071058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-7846833.0966071058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-32730.11969307053</v>
      </c>
      <c r="L852" s="444">
        <f t="shared" ca="1" si="80"/>
        <v>-7887958.8460299969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-7887958.8460299969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-32901.47698233257</v>
      </c>
      <c r="L853" s="444">
        <f t="shared" ca="1" si="80"/>
        <v>-7929255.9527421501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-7929255.9527421501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-33073.548260299882</v>
      </c>
      <c r="L854" s="444">
        <f t="shared" ca="1" si="80"/>
        <v>-7970725.13073227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-7970725.13073227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-33246.336501925383</v>
      </c>
      <c r="L855" s="444">
        <f t="shared" ca="1" si="80"/>
        <v>-8012367.0969640156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-8012367.0969640156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-33419.844694557651</v>
      </c>
      <c r="L856" s="444">
        <f t="shared" ca="1" si="80"/>
        <v>-8054182.5713883936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-8054182.5713883936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-33594.075837992561</v>
      </c>
      <c r="L857" s="444">
        <f t="shared" ca="1" si="80"/>
        <v>-8096172.2769562062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-8096172.2769562062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-33769.032944525112</v>
      </c>
      <c r="L858" s="444">
        <f t="shared" ca="1" si="80"/>
        <v>-8138336.9396305513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-8138336.9396305513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-33944.719039001546</v>
      </c>
      <c r="L859" s="444">
        <f t="shared" ca="1" si="80"/>
        <v>-8180677.2883993732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-8180677.2883993732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-34121.137158871643</v>
      </c>
      <c r="L860" s="444">
        <f t="shared" ca="1" si="80"/>
        <v>-8223194.0552880652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-8223194.0552880652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-34298.290354241188</v>
      </c>
      <c r="L861" s="444">
        <f t="shared" ca="1" si="80"/>
        <v>-8265887.9753721273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-8265887.9753721273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-34476.181687924778</v>
      </c>
      <c r="L862" s="444">
        <f t="shared" ca="1" si="80"/>
        <v>-8308759.7867898727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-8308759.7867898727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-34654.814235498721</v>
      </c>
      <c r="L863" s="444">
        <f t="shared" ca="1" si="80"/>
        <v>-8351810.2307551922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-8351810.2307551922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-34834.191085354214</v>
      </c>
      <c r="L864" s="444">
        <f t="shared" ca="1" si="80"/>
        <v>-8395040.0515703671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-8395040.0515703671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-35014.315338750777</v>
      </c>
      <c r="L865" s="444">
        <f t="shared" ca="1" si="80"/>
        <v>-8438449.9966389388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-8438449.9966389388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-35195.190109869829</v>
      </c>
      <c r="L866" s="444">
        <f t="shared" ca="1" si="80"/>
        <v>-8482040.8164786287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-8482040.8164786287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-35376.818525868541</v>
      </c>
      <c r="L867" s="444">
        <f t="shared" ca="1" si="80"/>
        <v>-8525813.2647343185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-8525813.2647343185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-35559.203726933913</v>
      </c>
      <c r="L868" s="444">
        <f t="shared" ca="1" si="80"/>
        <v>-8569768.0981910732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-8569768.0981910732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-35742.348866337059</v>
      </c>
      <c r="L869" s="444">
        <f t="shared" ca="1" si="80"/>
        <v>-8613906.0767872315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-8613906.0767872315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-35926.257110487713</v>
      </c>
      <c r="L870" s="444">
        <f t="shared" ca="1" si="80"/>
        <v>-8658227.9636275396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-8658227.9636275396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-36110.931638989001</v>
      </c>
      <c r="L871" s="444">
        <f t="shared" ca="1" si="80"/>
        <v>-8702734.5249963496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-8702734.5249963496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-36296.375644692373</v>
      </c>
      <c r="L872" s="444">
        <f t="shared" ca="1" si="80"/>
        <v>-8747426.5303708632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-8747426.5303708632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-36482.592333752851</v>
      </c>
      <c r="L873" s="444">
        <f t="shared" ca="1" si="80"/>
        <v>-8792304.7524344362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-8792304.7524344362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-36669.584925684401</v>
      </c>
      <c r="L874" s="444">
        <f t="shared" ca="1" si="80"/>
        <v>-8837369.9670899417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-8837369.9670899417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-36857.356653415678</v>
      </c>
      <c r="L875" s="444">
        <f t="shared" ca="1" si="80"/>
        <v>-8882622.9534731787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-8882622.9534731787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-37045.910763345826</v>
      </c>
      <c r="L876" s="444">
        <f t="shared" ca="1" si="80"/>
        <v>-8928064.4939663447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-8928064.4939663447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-37235.250515400687</v>
      </c>
      <c r="L877" s="444">
        <f t="shared" ca="1" si="80"/>
        <v>-8973695.3742115665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-8973695.3742115665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-37425.379183089113</v>
      </c>
      <c r="L878" s="444">
        <f t="shared" ca="1" si="80"/>
        <v>-9019516.3831244763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-9019516.3831244763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-37616.300053559571</v>
      </c>
      <c r="L879" s="444">
        <f t="shared" ca="1" si="80"/>
        <v>-9065528.312907856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-9065528.312907856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-37808.016427656985</v>
      </c>
      <c r="L880" s="444">
        <f t="shared" ca="1" si="80"/>
        <v>-9111731.959065333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-9111731.959065333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-38000.531619979804</v>
      </c>
      <c r="L881" s="444">
        <f t="shared" ca="1" si="80"/>
        <v>-9158128.1204151325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-9158128.1204151325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-38193.848958937306</v>
      </c>
      <c r="L882" s="444">
        <f t="shared" ca="1" si="80"/>
        <v>-9204717.5991038904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-9204717.5991038904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-38387.971786807131</v>
      </c>
      <c r="L883" s="444">
        <f t="shared" ca="1" si="80"/>
        <v>-9251501.2006205171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-9251501.2006205171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-38582.903459793073</v>
      </c>
      <c r="L884" s="444">
        <f t="shared" ca="1" si="80"/>
        <v>-9298479.7338101305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-9298479.7338101305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-38778.647348083126</v>
      </c>
      <c r="L885" s="444">
        <f t="shared" ca="1" si="80"/>
        <v>-9345654.0108880345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-9345654.0108880345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-38975.206835907731</v>
      </c>
      <c r="L886" s="444">
        <f t="shared" ca="1" si="80"/>
        <v>-9393024.8474537618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-9393024.8474537618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-39172.585321598257</v>
      </c>
      <c r="L887" s="444">
        <f t="shared" ca="1" si="80"/>
        <v>-9440593.06250518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-9440593.06250518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-39370.786217645837</v>
      </c>
      <c r="L888" s="444">
        <f t="shared" ca="1" si="80"/>
        <v>-9488359.4784526471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-9488359.4784526471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-39569.812950760279</v>
      </c>
      <c r="L889" s="444">
        <f t="shared" ca="1" si="80"/>
        <v>-9536324.9211332276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-9536324.9211332276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-39769.668961929368</v>
      </c>
      <c r="L890" s="444">
        <f t="shared" ca="1" si="80"/>
        <v>-9584490.2198249772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-9584490.2198249772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-39970.357706478324</v>
      </c>
      <c r="L891" s="444">
        <f t="shared" ca="1" si="80"/>
        <v>-9632856.2072612755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-9632856.2072612755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-40171.882654129564</v>
      </c>
      <c r="L892" s="444">
        <f t="shared" ca="1" si="80"/>
        <v>-9681423.7196452264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-9681423.7196452264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-40374.247289062696</v>
      </c>
      <c r="L893" s="444">
        <f t="shared" ca="1" si="80"/>
        <v>-9730193.5966641102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-9730193.5966641102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-40577.455109974711</v>
      </c>
      <c r="L894" s="444">
        <f t="shared" ca="1" si="80"/>
        <v>-9779166.681503905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-9779166.681503905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-40781.509630140521</v>
      </c>
      <c r="L895" s="444">
        <f t="shared" ca="1" si="80"/>
        <v>-9828343.8208638653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-9828343.8208638653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-40986.414377473688</v>
      </c>
      <c r="L896" s="444">
        <f t="shared" ca="1" si="80"/>
        <v>-9877725.864971159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-9877725.864971159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-41192.172894587413</v>
      </c>
      <c r="L897" s="444">
        <f t="shared" ca="1" si="80"/>
        <v>-9927313.6675955672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-9927313.6675955672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-41398.788738855779</v>
      </c>
      <c r="L898" s="444">
        <f t="shared" ca="1" si="80"/>
        <v>-9977108.0860642437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-9977108.0860642437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-41606.265482475268</v>
      </c>
      <c r="L899" s="444">
        <f t="shared" ca="1" si="80"/>
        <v>-10027109.98127654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-10027109.98127654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-41814.606712526504</v>
      </c>
      <c r="L900" s="444">
        <f t="shared" ca="1" si="80"/>
        <v>-10077320.217718886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-10077320.217718886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-42023.81603103628</v>
      </c>
      <c r="L901" s="444">
        <f t="shared" ca="1" si="80"/>
        <v>-10127739.663479744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-10127739.663479744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-42233.897055039852</v>
      </c>
      <c r="L902" s="444">
        <f t="shared" ca="1" si="80"/>
        <v>-10178369.190264603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-10178369.190264603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-42444.853416643433</v>
      </c>
      <c r="L903" s="444">
        <f t="shared" ca="1" si="80"/>
        <v>-10229209.673411068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-10229209.673411068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-42656.688763087033</v>
      </c>
      <c r="L904" s="444">
        <f t="shared" ca="1" si="80"/>
        <v>-10280261.991903976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-10280261.991903976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-42869.406756807482</v>
      </c>
      <c r="L905" s="444">
        <f t="shared" ca="1" si="80"/>
        <v>-10331527.028390603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-10331527.028390603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-43083.011075501767</v>
      </c>
      <c r="L906" s="444">
        <f t="shared" ca="1" si="80"/>
        <v>-10383005.669195926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-10383005.669195926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-43297.505412190607</v>
      </c>
      <c r="L907" s="444">
        <f t="shared" ca="1" si="80"/>
        <v>-10434698.804337937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-10434698.804337937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-43512.893475282326</v>
      </c>
      <c r="L908" s="444">
        <f t="shared" ca="1" si="80"/>
        <v>-10486607.327543041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-10486607.327543041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-43729.178988636922</v>
      </c>
      <c r="L909" s="444">
        <f t="shared" ca="1" si="80"/>
        <v>-10538732.136261499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-10538732.136261499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-43946.365691630497</v>
      </c>
      <c r="L910" s="444">
        <f t="shared" ca="1" si="80"/>
        <v>-10591074.131682949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-10591074.131682949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-44164.457339219873</v>
      </c>
      <c r="L911" s="444">
        <f t="shared" ca="1" si="80"/>
        <v>-10643634.218751989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-10643634.218751989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-44383.457702007538</v>
      </c>
      <c r="L912" s="444">
        <f t="shared" ca="1" si="80"/>
        <v>-10696413.306183817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-10696413.306183817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-44603.370566306825</v>
      </c>
      <c r="L913" s="444">
        <f t="shared" ca="1" si="80"/>
        <v>-10749412.306479944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-10749412.306479944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-44824.199734207352</v>
      </c>
      <c r="L914" s="444">
        <f t="shared" ca="1" si="80"/>
        <v>-10802632.135943972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-10802632.135943972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-45045.949023640802</v>
      </c>
      <c r="L915" s="444">
        <f t="shared" ca="1" si="80"/>
        <v>-10856073.714697434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-10856073.714697434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-45268.622268446888</v>
      </c>
      <c r="L916" s="444">
        <f t="shared" ca="1" si="80"/>
        <v>-10909737.966695702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-10909737.966695702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-45492.223318439675</v>
      </c>
      <c r="L917" s="444">
        <f t="shared" ca="1" si="80"/>
        <v>-10963625.819743961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-10963625.819743961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-45716.756039474087</v>
      </c>
      <c r="L918" s="444">
        <f t="shared" ca="1" si="80"/>
        <v>-11017738.205513256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-11017738.205513256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-45942.224313512816</v>
      </c>
      <c r="L919" s="444">
        <f t="shared" ca="1" si="80"/>
        <v>-11072076.059556589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-11072076.059556589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-46168.632038693373</v>
      </c>
      <c r="L920" s="444">
        <f t="shared" ca="1" si="80"/>
        <v>-11126640.321325103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-11126640.321325103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-46395.983129395514</v>
      </c>
      <c r="L921" s="444">
        <f t="shared" ca="1" si="80"/>
        <v>-11181431.934184318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-11181431.934184318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-46624.281516308911</v>
      </c>
      <c r="L922" s="444">
        <f t="shared" ca="1" si="80"/>
        <v>-11236451.845430449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-11236451.845430449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-46853.531146501118</v>
      </c>
      <c r="L923" s="444">
        <f t="shared" ca="1" si="80"/>
        <v>-11291701.006306769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-11291701.006306769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-47083.735983485793</v>
      </c>
      <c r="L924" s="444">
        <f t="shared" ca="1" si="80"/>
        <v>-11347180.372020075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-11347180.372020075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-47314.900007291231</v>
      </c>
      <c r="L925" s="444">
        <f t="shared" ca="1" si="80"/>
        <v>-11402890.901757186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-11402890.901757186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-47547.027214529196</v>
      </c>
      <c r="L926" s="444">
        <f t="shared" ca="1" si="80"/>
        <v>-11458833.558701536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-11458833.558701536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-47780.121618463985</v>
      </c>
      <c r="L927" s="444">
        <f t="shared" ca="1" si="80"/>
        <v>-11515009.310049821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-11515009.310049821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-48014.187249081835</v>
      </c>
      <c r="L928" s="444">
        <f t="shared" ca="1" si="80"/>
        <v>-11571419.127028722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-11571419.127028722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-48249.228153160591</v>
      </c>
      <c r="L929" s="444">
        <f t="shared" ca="1" si="80"/>
        <v>-11628063.984911703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-11628063.984911703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-48485.24839433968</v>
      </c>
      <c r="L930" s="444">
        <f t="shared" ca="1" si="80"/>
        <v>-11684944.863035863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-11684944.863035863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-48722.25205319035</v>
      </c>
      <c r="L931" s="444">
        <f t="shared" ca="1" si="80"/>
        <v>-11742062.744818874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-11742062.744818874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-48960.243227286228</v>
      </c>
      <c r="L932" s="444">
        <f t="shared" ca="1" si="80"/>
        <v>-11799418.61777598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-11799418.61777598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-49199.226031274171</v>
      </c>
      <c r="L933" s="444">
        <f t="shared" ca="1" si="80"/>
        <v>-11857013.473537074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-11857013.473537074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-49439.204596945397</v>
      </c>
      <c r="L934" s="444">
        <f t="shared" ca="1" si="80"/>
        <v>-11914848.307863841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-11914848.307863841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-49680.183073306922</v>
      </c>
      <c r="L935" s="444">
        <f t="shared" ca="1" si="80"/>
        <v>-11972924.120666968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-11972924.120666968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-49922.165626653281</v>
      </c>
      <c r="L936" s="444">
        <f t="shared" ca="1" si="80"/>
        <v>-12031241.916023441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-12031241.916023441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-50165.156440638588</v>
      </c>
      <c r="L937" s="444">
        <f t="shared" ca="1" si="80"/>
        <v>-12089802.702193899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-12089802.702193899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-50409.159716348833</v>
      </c>
      <c r="L938" s="444">
        <f t="shared" ca="1" si="80"/>
        <v>-12148607.491640069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-12148607.491640069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-50654.179672374536</v>
      </c>
      <c r="L939" s="444">
        <f t="shared" ca="1" si="80"/>
        <v>-12207657.301042264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-12207657.301042264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-50900.220544883683</v>
      </c>
      <c r="L940" s="444">
        <f t="shared" ca="1" si="80"/>
        <v>-12266953.151316969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-12266953.151316969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-51147.286587694951</v>
      </c>
      <c r="L941" s="444">
        <f t="shared" ca="1" si="80"/>
        <v>-12326496.067634484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-12326496.067634484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-51395.382072351269</v>
      </c>
      <c r="L942" s="444">
        <f t="shared" ca="1" si="80"/>
        <v>-12386287.079436656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-12386287.079436656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-51644.511288193651</v>
      </c>
      <c r="L943" s="444">
        <f t="shared" ca="1" si="80"/>
        <v>-12446327.22045467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-12446327.22045467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-51894.67854243538</v>
      </c>
      <c r="L944" s="444">
        <f t="shared" ca="1" si="80"/>
        <v>-12506617.528726926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-12506617.528726926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-52145.888160236442</v>
      </c>
      <c r="L945" s="444">
        <f t="shared" ca="1" si="80"/>
        <v>-12567159.046616983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-12567159.046616983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-52398.144484778342</v>
      </c>
      <c r="L946" s="444">
        <f t="shared" ca="1" si="80"/>
        <v>-12627952.820831582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-12627952.820831582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-52651.451877339176</v>
      </c>
      <c r="L947" s="444">
        <f t="shared" ca="1" si="80"/>
        <v>-12688999.902438741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-12688999.902438741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-52905.814717369009</v>
      </c>
      <c r="L948" s="444">
        <f t="shared" ca="1" si="80"/>
        <v>-12750301.346885931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-12750301.346885931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-53161.237402565632</v>
      </c>
      <c r="L949" s="444">
        <f t="shared" ca="1" si="80"/>
        <v>-12811858.214018317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-12811858.214018317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-53417.724348950571</v>
      </c>
      <c r="L950" s="444">
        <f t="shared" ca="1" si="80"/>
        <v>-12873671.568097088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-12873671.568097088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-53675.279990945455</v>
      </c>
      <c r="L951" s="444">
        <f t="shared" ca="1" si="80"/>
        <v>-12935742.477817854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-12935742.477817854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-53933.908781448641</v>
      </c>
      <c r="L952" s="444">
        <f t="shared" ca="1" si="80"/>
        <v>-12998072.016329123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-12998072.016329123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-54193.615191912264</v>
      </c>
      <c r="L953" s="444">
        <f t="shared" ca="1" si="80"/>
        <v>-13060661.261250855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-13060661.261250855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-54454.40371241948</v>
      </c>
      <c r="L954" s="444">
        <f t="shared" ca="1" si="80"/>
        <v>-13123511.294693096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-13123511.294693096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-54716.278851762152</v>
      </c>
      <c r="L955" s="444">
        <f t="shared" ca="1" si="80"/>
        <v>-13186623.203274678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-13186623.203274678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-54979.245137518752</v>
      </c>
      <c r="L956" s="444">
        <f t="shared" ca="1" si="80"/>
        <v>-13249998.078142017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-13249998.078142017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-55243.307116132644</v>
      </c>
      <c r="L957" s="444">
        <f t="shared" ca="1" si="80"/>
        <v>-13313637.01498797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-13313637.01498797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-55508.469352990789</v>
      </c>
      <c r="L958" s="444">
        <f t="shared" ca="1" si="80"/>
        <v>-13377541.114070781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-13377541.114070781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-55774.736432502505</v>
      </c>
      <c r="L959" s="444">
        <f t="shared" ca="1" si="80"/>
        <v>-13441711.480233103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-13441711.480233103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-56042.112958178848</v>
      </c>
      <c r="L960" s="444">
        <f t="shared" ca="1" si="80"/>
        <v>-13506149.222921101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-13506149.222921101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-56310.603552712171</v>
      </c>
      <c r="L961" s="444">
        <f t="shared" ca="1" si="80"/>
        <v>-13570855.456203634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-13570855.456203634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-56580.212858056053</v>
      </c>
      <c r="L962" s="444">
        <f t="shared" ca="1" si="80"/>
        <v>-13635831.298791511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-13635831.298791511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-56850.945535505547</v>
      </c>
      <c r="L963" s="444">
        <f t="shared" ca="1" si="80"/>
        <v>-13701077.874056837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-13701077.874056837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-57122.806265777726</v>
      </c>
      <c r="L964" s="444">
        <f t="shared" ca="1" si="80"/>
        <v>-13766596.310052434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-13766596.310052434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-57395.799749092716</v>
      </c>
      <c r="L965" s="444">
        <f t="shared" ca="1" si="80"/>
        <v>-13832387.739531348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-13832387.739531348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-57669.930705254868</v>
      </c>
      <c r="L966" s="444">
        <f t="shared" ca="1" si="80"/>
        <v>-13898453.299966423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-13898453.299966423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-57945.203873734346</v>
      </c>
      <c r="L967" s="444">
        <f t="shared" ca="1" si="80"/>
        <v>-13964794.133569978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-13964794.133569978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-58221.624013749162</v>
      </c>
      <c r="L968" s="444">
        <f t="shared" ca="1" si="80"/>
        <v>-14031411.387313548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-14031411.387313548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-58499.195904347369</v>
      </c>
      <c r="L969" s="444">
        <f t="shared" ca="1" si="80"/>
        <v>-14098306.212947717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-14098306.212947717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-58777.924344489737</v>
      </c>
      <c r="L970" s="444">
        <f t="shared" ca="1" si="80"/>
        <v>-14165479.767022027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-14165479.767022027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-59057.814153132698</v>
      </c>
      <c r="L971" s="444">
        <f t="shared" ca="1" si="80"/>
        <v>-14232933.21090498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-14232933.21090498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-59338.870169311667</v>
      </c>
      <c r="L972" s="444">
        <f t="shared" ca="1" si="80"/>
        <v>-14300667.710804112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-14300667.710804112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-59621.097252224718</v>
      </c>
      <c r="L973" s="444">
        <f t="shared" ca="1" si="80"/>
        <v>-14368684.437786158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-14368684.437786158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-59904.500281316577</v>
      </c>
      <c r="L974" s="444">
        <f t="shared" ca="1" si="80"/>
        <v>-14436984.567797296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-14436984.567797296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-60189.08415636298</v>
      </c>
      <c r="L975" s="444">
        <f t="shared" ca="1" si="80"/>
        <v>-14505569.281683479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-14505569.281683479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-60474.853797555406</v>
      </c>
      <c r="L976" s="444">
        <f t="shared" ca="1" si="80"/>
        <v>-14574439.765210854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-14574439.765210854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-60761.814145586141</v>
      </c>
      <c r="L977" s="444">
        <f t="shared" ca="1" si="80"/>
        <v>-14643597.20908626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-14643597.20908626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-61049.970161733676</v>
      </c>
      <c r="L978" s="444">
        <f t="shared" ca="1" si="80"/>
        <v>-14713042.808977814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-14713042.808977814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-61339.326827948476</v>
      </c>
      <c r="L979" s="444">
        <f t="shared" ca="1" si="80"/>
        <v>-14782777.765535584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-14782777.765535584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-61629.889146939182</v>
      </c>
      <c r="L980" s="444">
        <f t="shared" ca="1" si="80"/>
        <v>-14852803.284412343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-14852803.284412343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-61921.662142259003</v>
      </c>
      <c r="L981" s="444">
        <f t="shared" ca="1" si="80"/>
        <v>-14923120.576284422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-14923120.576284422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-62214.650858392684</v>
      </c>
      <c r="L982" s="444">
        <f t="shared" ca="1" si="80"/>
        <v>-14993730.856872635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-14993730.856872635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-62508.860360843559</v>
      </c>
      <c r="L983" s="444">
        <f t="shared" ca="1" si="80"/>
        <v>-15064635.346963299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-15064635.346963299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-62804.295736221335</v>
      </c>
      <c r="L984" s="444">
        <f t="shared" ca="1" si="80"/>
        <v>-15135835.272429341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-15135835.272429341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-63100.96209232985</v>
      </c>
      <c r="L985" s="444">
        <f t="shared" ca="1" si="80"/>
        <v>-15207331.864251493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-15207331.864251493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-63398.864558255467</v>
      </c>
      <c r="L986" s="444">
        <f t="shared" ca="1" si="80"/>
        <v>-15279126.358539568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-15279126.358539568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-63698.008284455784</v>
      </c>
      <c r="L987" s="444">
        <f t="shared" ca="1" si="80"/>
        <v>-15351219.996553844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-15351219.996553844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-63998.3984428486</v>
      </c>
      <c r="L988" s="444">
        <f t="shared" ca="1" si="80"/>
        <v>-15423614.024726514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-15423614.024726514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-64300.040226901394</v>
      </c>
      <c r="L989" s="444">
        <f t="shared" ca="1" si="80"/>
        <v>-15496309.694683235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-15496309.694683235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-64602.938851721054</v>
      </c>
      <c r="L990" s="444">
        <f t="shared" ca="1" si="80"/>
        <v>-15569308.263264777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-15569308.263264777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-64907.099554144144</v>
      </c>
      <c r="L991" s="444">
        <f t="shared" ca="1" si="80"/>
        <v>-15642610.992548741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-15642610.992548741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-65212.52759282734</v>
      </c>
      <c r="L992" s="444">
        <f t="shared" ca="1" si="80"/>
        <v>-15716219.149871388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-15716219.149871388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-65519.228248338368</v>
      </c>
      <c r="L993" s="444">
        <f t="shared" ca="1" si="80"/>
        <v>-15790134.007849548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-15790134.007849548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-65827.206823247368</v>
      </c>
      <c r="L994" s="444">
        <f t="shared" ca="1" si="80"/>
        <v>-15864356.844402615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-15864356.844402615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-66136.468642218475</v>
      </c>
      <c r="L995" s="444">
        <f t="shared" ca="1" si="80"/>
        <v>-15938888.942774653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-15938888.942774653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-66447.019052101969</v>
      </c>
      <c r="L996" s="444">
        <f t="shared" ca="1" si="80"/>
        <v>-16013731.591556575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-16013731.591556575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-66758.863422026639</v>
      </c>
      <c r="L997" s="444">
        <f t="shared" ca="1" si="80"/>
        <v>-16088886.084708422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-16088886.084708422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-67072.007143492679</v>
      </c>
      <c r="L998" s="444">
        <f t="shared" ca="1" si="80"/>
        <v>-16164353.721581735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-16164353.721581735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-67386.455630464814</v>
      </c>
      <c r="L999" s="444">
        <f t="shared" ca="1" si="80"/>
        <v>-16240135.80694202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-16240135.80694202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-67702.214319466002</v>
      </c>
      <c r="L1000" s="444">
        <f t="shared" ca="1" si="80"/>
        <v>-16316233.650991306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-16316233.650991306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-68019.288669671354</v>
      </c>
      <c r="L1001" s="444">
        <f t="shared" ca="1" si="80"/>
        <v>-16392648.569390798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-16392648.569390798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-68337.684163002574</v>
      </c>
      <c r="L1002" s="444">
        <f t="shared" ca="1" si="80"/>
        <v>-16469381.883283621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-16469381.883283621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-68657.406304222677</v>
      </c>
      <c r="L1003" s="444">
        <f t="shared" ca="1" si="80"/>
        <v>-16546434.919317665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-16546434.919317665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-68978.46062103119</v>
      </c>
      <c r="L1004" s="444">
        <f t="shared" ca="1" si="80"/>
        <v>-16623809.009668516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-16623809.009668516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-69300.852664159727</v>
      </c>
      <c r="L1005" s="444">
        <f t="shared" ca="1" si="80"/>
        <v>-16701505.492062496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-16701505.492062496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-69624.588007467988</v>
      </c>
      <c r="L1006" s="444">
        <f t="shared" ca="1" si="80"/>
        <v>-16779525.709799785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-16779525.709799785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-69949.67224804002</v>
      </c>
      <c r="L1007" s="444">
        <f t="shared" ca="1" si="80"/>
        <v>-16857871.011777643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-16857871.011777643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-70276.111006281091</v>
      </c>
      <c r="L1008" s="444">
        <f t="shared" ca="1" si="80"/>
        <v>-16936542.752513744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-16936542.752513744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-70603.909926014836</v>
      </c>
      <c r="L1009" s="444">
        <f t="shared" ca="1" si="80"/>
        <v>-17015542.292169578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-17015542.292169578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-70933.074674580814</v>
      </c>
      <c r="L1010" s="444">
        <f t="shared" ca="1" si="80"/>
        <v>-17094870.996573977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-17094870.996573977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-71263.610942932486</v>
      </c>
      <c r="L1011" s="444">
        <f t="shared" ca="1" si="80"/>
        <v>-17174530.237246729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-17174530.237246729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-71595.524445735617</v>
      </c>
      <c r="L1012" s="444">
        <f t="shared" ca="1" si="80"/>
        <v>-17254521.391422283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-17254521.391422283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-71928.820921467093</v>
      </c>
      <c r="L1013" s="444">
        <f t="shared" ca="1" si="80"/>
        <v>-17334845.842073567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-17334845.842073567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-72263.5061325141</v>
      </c>
      <c r="L1014" s="444">
        <f t="shared" ca="1" si="80"/>
        <v>-17415504.977935899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-17415504.977935899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-72599.585865273824</v>
      </c>
      <c r="L1015" s="444">
        <f t="shared" ca="1" si="80"/>
        <v>-17496500.193530992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-17496500.193530992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-72937.065930253375</v>
      </c>
      <c r="L1016" s="444">
        <f t="shared" ca="1" si="80"/>
        <v>-17577832.889191065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-17577832.889191065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-73275.952162170346</v>
      </c>
      <c r="L1017" s="444">
        <f t="shared" ca="1" si="80"/>
        <v>-17659504.471083052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-17659504.471083052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-73616.250420053635</v>
      </c>
      <c r="L1018" s="444">
        <f t="shared" ca="1" si="80"/>
        <v>-17741516.351232924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-17741516.351232924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-73957.966587344752</v>
      </c>
      <c r="L1019" s="444">
        <f t="shared" ca="1" si="80"/>
        <v>-17823869.947550088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-17823869.947550088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-74301.106571999611</v>
      </c>
      <c r="L1020" s="444">
        <f t="shared" ca="1" si="80"/>
        <v>-17906566.683851905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-17906566.683851905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-74645.676306590511</v>
      </c>
      <c r="L1021" s="444">
        <f t="shared" ca="1" si="80"/>
        <v>-17989607.989888314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-17989607.989888314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-74991.681748408882</v>
      </c>
      <c r="L1022" s="444">
        <f t="shared" ca="1" si="80"/>
        <v>-18072995.301366542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-18072995.301366542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-75339.128879568161</v>
      </c>
      <c r="L1023" s="444">
        <f t="shared" ca="1" si="80"/>
        <v>-18156730.05997593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-18156730.05997593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-75688.023707107277</v>
      </c>
      <c r="L1024" s="444">
        <f t="shared" ca="1" si="80"/>
        <v>-18240813.713412855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-18240813.713412855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-76038.372263094469</v>
      </c>
      <c r="L1025" s="444">
        <f t="shared" ca="1" si="80"/>
        <v>-18325247.71540577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-18325247.71540577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-76390.18060473162</v>
      </c>
      <c r="L1026" s="444">
        <f t="shared" ca="1" si="80"/>
        <v>-18410033.525740318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-18410033.525740318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-76743.454814458906</v>
      </c>
      <c r="L1027" s="444">
        <f t="shared" ca="1" si="80"/>
        <v>-18495172.610284597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-18495172.610284597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-77098.201000060057</v>
      </c>
      <c r="L1028" s="444">
        <f t="shared" ref="L1028:L1282" ca="1" si="106">I1028-J1028+K1028</f>
        <v>-18580666.441014476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-18580666.441014476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-77454.425294767891</v>
      </c>
      <c r="L1029" s="444">
        <f t="shared" ca="1" si="106"/>
        <v>-18666516.496039063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-18666516.496039063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-77812.13385737034</v>
      </c>
      <c r="L1030" s="444">
        <f t="shared" ca="1" si="106"/>
        <v>-18752724.259626251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-18752724.259626251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-78171.332872316954</v>
      </c>
      <c r="L1031" s="444">
        <f t="shared" ca="1" si="106"/>
        <v>-18839291.222228386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-18839291.222228386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-78532.028549825845</v>
      </c>
      <c r="L1032" s="444">
        <f t="shared" ca="1" si="106"/>
        <v>-18926218.880508032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-18926218.880508032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-78894.227125991049</v>
      </c>
      <c r="L1033" s="444">
        <f t="shared" ca="1" si="106"/>
        <v>-19013508.737363841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-19013508.737363841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-79257.934862890252</v>
      </c>
      <c r="L1034" s="444">
        <f t="shared" ca="1" si="106"/>
        <v>-19101162.301956549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-19101162.301956549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-79623.158048693193</v>
      </c>
      <c r="L1035" s="444">
        <f t="shared" ca="1" si="106"/>
        <v>-19189181.089735061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-19189181.089735061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-79989.902997770332</v>
      </c>
      <c r="L1036" s="444">
        <f t="shared" ca="1" si="106"/>
        <v>-19277566.622462649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-19277566.622462649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-80358.176050801951</v>
      </c>
      <c r="L1037" s="444">
        <f t="shared" ca="1" si="106"/>
        <v>-19366320.428243268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-19366320.428243268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-80727.983574887854</v>
      </c>
      <c r="L1038" s="444">
        <f t="shared" ca="1" si="106"/>
        <v>-19455444.041547976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-19455444.041547976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-81099.331963657474</v>
      </c>
      <c r="L1039" s="444">
        <f t="shared" ca="1" si="106"/>
        <v>-19544939.003241453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-19544939.003241453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-81472.227637380303</v>
      </c>
      <c r="L1040" s="444">
        <f t="shared" ca="1" si="106"/>
        <v>-19634806.860608652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-19634806.860608652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-81846.677043076954</v>
      </c>
      <c r="L1041" s="444">
        <f t="shared" ca="1" si="106"/>
        <v>-19725049.167381547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-19725049.167381547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-82222.686654630685</v>
      </c>
      <c r="L1042" s="444">
        <f t="shared" ca="1" si="106"/>
        <v>-19815667.483765997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-19815667.483765997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-82600.262972899232</v>
      </c>
      <c r="L1043" s="444">
        <f t="shared" ca="1" si="106"/>
        <v>-19906663.376468714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-19906663.376468714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-82979.412525827225</v>
      </c>
      <c r="L1044" s="444">
        <f t="shared" ca="1" si="106"/>
        <v>-19998038.418724362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-19998038.418724362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-83360.141868559091</v>
      </c>
      <c r="L1045" s="444">
        <f t="shared" ca="1" si="106"/>
        <v>-20089794.190322738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-20089794.190322738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-83742.457583552314</v>
      </c>
      <c r="L1046" s="444">
        <f t="shared" ca="1" si="106"/>
        <v>-20181932.277636111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-20181932.277636111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-84126.366280691378</v>
      </c>
      <c r="L1047" s="444">
        <f t="shared" ca="1" si="106"/>
        <v>-20274454.273646619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-20274454.273646619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-84511.874597401824</v>
      </c>
      <c r="L1048" s="444">
        <f t="shared" ca="1" si="106"/>
        <v>-20367361.777973838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-20367361.777973838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-84898.989198765237</v>
      </c>
      <c r="L1049" s="444">
        <f t="shared" ca="1" si="106"/>
        <v>-20460656.396902423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-20460656.396902423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-85287.716777634341</v>
      </c>
      <c r="L1050" s="444">
        <f t="shared" ca="1" si="106"/>
        <v>-20554339.743409876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-20554339.743409876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-85678.064054748727</v>
      </c>
      <c r="L1051" s="444">
        <f t="shared" ca="1" si="106"/>
        <v>-20648413.437194444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-20648413.437194444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-86070.037778851096</v>
      </c>
      <c r="L1052" s="444">
        <f t="shared" ca="1" si="106"/>
        <v>-20742879.104703113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-20742879.104703113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-86463.644726803876</v>
      </c>
      <c r="L1053" s="444">
        <f t="shared" ca="1" si="106"/>
        <v>-20837738.379159737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-20837738.379159737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-86858.891703706482</v>
      </c>
      <c r="L1054" s="444">
        <f t="shared" ca="1" si="106"/>
        <v>-20932992.900593262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-20932992.900593262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-87255.78554301284</v>
      </c>
      <c r="L1055" s="444">
        <f t="shared" ca="1" si="106"/>
        <v>-21028644.315866094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-21028644.315866094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-87654.333106649632</v>
      </c>
      <c r="L1056" s="444">
        <f t="shared" ca="1" si="106"/>
        <v>-21124694.278702561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-21124694.278702561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-88054.54128513491</v>
      </c>
      <c r="L1057" s="444">
        <f t="shared" ca="1" si="106"/>
        <v>-21221144.449717514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-21221144.449717514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-88456.416997697219</v>
      </c>
      <c r="L1058" s="444">
        <f t="shared" ca="1" si="106"/>
        <v>-21317996.49644503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-21317996.49644503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-88859.967192395197</v>
      </c>
      <c r="L1059" s="444">
        <f t="shared" ca="1" si="106"/>
        <v>-21415252.093367245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-21415252.093367245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-89265.198846237763</v>
      </c>
      <c r="L1060" s="444">
        <f t="shared" ca="1" si="106"/>
        <v>-21512912.921943303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-21512912.921943303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-89672.118965304675</v>
      </c>
      <c r="L1061" s="444">
        <f t="shared" ca="1" si="106"/>
        <v>-21610980.670638427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-21610980.670638427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-90080.734584867692</v>
      </c>
      <c r="L1062" s="444">
        <f t="shared" ca="1" si="106"/>
        <v>-21709457.034953114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-21709457.034953114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-90491.052769512215</v>
      </c>
      <c r="L1063" s="444">
        <f t="shared" ca="1" si="106"/>
        <v>-21808343.717452444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-21808343.717452444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-90903.08061325943</v>
      </c>
      <c r="L1064" s="444">
        <f t="shared" ca="1" si="106"/>
        <v>-21907642.427795522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-21907642.427795522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-91316.825239688915</v>
      </c>
      <c r="L1065" s="444">
        <f t="shared" ca="1" si="106"/>
        <v>-22007354.882765029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-22007354.882765029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-91732.29380206186</v>
      </c>
      <c r="L1066" s="444">
        <f t="shared" ca="1" si="106"/>
        <v>-22107482.806296907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-22107482.806296907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-92149.49348344469</v>
      </c>
      <c r="L1067" s="444">
        <f t="shared" ca="1" si="106"/>
        <v>-22208027.929510172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-22208027.929510172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-92568.431496833291</v>
      </c>
      <c r="L1068" s="444">
        <f t="shared" ca="1" si="106"/>
        <v>-22308991.990736824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-22308991.990736824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-92989.115085277677</v>
      </c>
      <c r="L1069" s="444">
        <f t="shared" ca="1" si="106"/>
        <v>-22410376.73555192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-22410376.73555192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-93411.551522007241</v>
      </c>
      <c r="L1070" s="444">
        <f t="shared" ca="1" si="106"/>
        <v>-22512183.916803747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-22512183.916803747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-93835.748110556524</v>
      </c>
      <c r="L1071" s="444">
        <f t="shared" ca="1" si="106"/>
        <v>-22614415.294644121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-22614415.294644121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-94261.71218489141</v>
      </c>
      <c r="L1072" s="444">
        <f t="shared" ca="1" si="106"/>
        <v>-22717072.636558831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-22717072.636558831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-94689.451109536036</v>
      </c>
      <c r="L1073" s="444">
        <f t="shared" ca="1" si="106"/>
        <v>-22820157.717398185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-22820157.717398185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-95118.972279700014</v>
      </c>
      <c r="L1074" s="444">
        <f t="shared" ca="1" si="106"/>
        <v>-22923672.319407705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-22923672.319407705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-95550.283121406348</v>
      </c>
      <c r="L1075" s="444">
        <f t="shared" ca="1" si="106"/>
        <v>-23027618.232258931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-23027618.232258931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-95983.391091619793</v>
      </c>
      <c r="L1076" s="444">
        <f t="shared" ca="1" si="106"/>
        <v>-23131997.253080368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-23131997.253080368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-96418.303678375771</v>
      </c>
      <c r="L1077" s="444">
        <f t="shared" ca="1" si="106"/>
        <v>-23236811.186488561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-23236811.186488561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-96855.028400909912</v>
      </c>
      <c r="L1078" s="444">
        <f t="shared" ca="1" si="106"/>
        <v>-23342061.844619289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-23342061.844619289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-97293.572809787947</v>
      </c>
      <c r="L1079" s="444">
        <f t="shared" ca="1" si="106"/>
        <v>-23447751.047158897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-23447751.047158897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-97733.944487036308</v>
      </c>
      <c r="L1080" s="444">
        <f t="shared" ca="1" si="106"/>
        <v>-23553880.621375751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-23553880.621375751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-98176.151046273211</v>
      </c>
      <c r="L1081" s="444">
        <f t="shared" ca="1" si="106"/>
        <v>-23660452.402151842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-23660452.402151842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-98620.200132840255</v>
      </c>
      <c r="L1082" s="444">
        <f t="shared" ca="1" si="106"/>
        <v>-23767468.2320145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-23767468.2320145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-99066.099423934662</v>
      </c>
      <c r="L1083" s="444">
        <f t="shared" ca="1" si="106"/>
        <v>-23874929.961168252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-23874929.961168252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-99513.856628741953</v>
      </c>
      <c r="L1084" s="444">
        <f t="shared" ca="1" si="106"/>
        <v>-23982839.447526813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-23982839.447526813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-99963.479488569297</v>
      </c>
      <c r="L1085" s="444">
        <f t="shared" ca="1" si="106"/>
        <v>-24091198.556745201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-24091198.556745201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-100414.97577697925</v>
      </c>
      <c r="L1086" s="444">
        <f t="shared" ca="1" si="106"/>
        <v>-24200009.162251998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-24200009.162251998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-100868.35329992423</v>
      </c>
      <c r="L1087" s="444">
        <f t="shared" ca="1" si="106"/>
        <v>-24309273.14528174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-24309273.14528174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-101323.61989588149</v>
      </c>
      <c r="L1088" s="444">
        <f t="shared" ca="1" si="106"/>
        <v>-24418992.394907441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-24418992.394907441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-101780.78343598857</v>
      </c>
      <c r="L1089" s="444">
        <f t="shared" ca="1" si="106"/>
        <v>-24529168.808073249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-24529168.808073249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-102239.85182417945</v>
      </c>
      <c r="L1090" s="444">
        <f t="shared" ca="1" si="106"/>
        <v>-24639804.289627247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-24639804.289627247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-102700.83299732111</v>
      </c>
      <c r="L1091" s="444">
        <f t="shared" ca="1" si="106"/>
        <v>-24750900.752354387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-24750900.752354387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-103163.73492535086</v>
      </c>
      <c r="L1092" s="444">
        <f t="shared" ca="1" si="106"/>
        <v>-24862460.117009558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-24862460.117009558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-103628.56561141407</v>
      </c>
      <c r="L1093" s="444">
        <f t="shared" ca="1" si="106"/>
        <v>-24974484.312350791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-24974484.312350791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-104095.33309200253</v>
      </c>
      <c r="L1094" s="444">
        <f t="shared" ca="1" si="106"/>
        <v>-25086975.275172614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-25086975.275172614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-104564.04543709346</v>
      </c>
      <c r="L1095" s="444">
        <f t="shared" ca="1" si="106"/>
        <v>-25199934.950339526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-25199934.950339526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-105034.71075028894</v>
      </c>
      <c r="L1096" s="444">
        <f t="shared" ca="1" si="106"/>
        <v>-25313365.290819634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-25313365.290819634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-105507.33716895604</v>
      </c>
      <c r="L1097" s="444">
        <f t="shared" ca="1" si="106"/>
        <v>-25427268.257718407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-25427268.257718407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-105981.9328643676</v>
      </c>
      <c r="L1098" s="444">
        <f t="shared" ca="1" si="106"/>
        <v>-25541645.820312593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-25541645.820312593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-106458.50604184339</v>
      </c>
      <c r="L1099" s="444">
        <f t="shared" ca="1" si="106"/>
        <v>-25656499.956084255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-25656499.956084255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-106937.06494089197</v>
      </c>
      <c r="L1100" s="444">
        <f t="shared" ca="1" si="106"/>
        <v>-25771832.650754966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-25771832.650754966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-107417.61783535326</v>
      </c>
      <c r="L1101" s="444">
        <f t="shared" ca="1" si="106"/>
        <v>-25887645.898320138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-25887645.898320138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-107900.17303354149</v>
      </c>
      <c r="L1102" s="444">
        <f t="shared" ca="1" si="106"/>
        <v>-26003941.7010835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-26003941.7010835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-108384.73887838883</v>
      </c>
      <c r="L1103" s="444">
        <f t="shared" ca="1" si="106"/>
        <v>-26120722.069691706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-26120722.069691706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-108871.32374758969</v>
      </c>
      <c r="L1104" s="444">
        <f t="shared" ca="1" si="106"/>
        <v>-26237989.023169115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-26237989.023169115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-109359.93605374555</v>
      </c>
      <c r="L1105" s="444">
        <f t="shared" ca="1" si="106"/>
        <v>-26355744.588952679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-26355744.588952679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-109850.58424451041</v>
      </c>
      <c r="L1106" s="444">
        <f t="shared" ca="1" si="106"/>
        <v>-26473990.80292701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-26473990.80292701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-110343.2768027368</v>
      </c>
      <c r="L1107" s="444">
        <f t="shared" ca="1" si="106"/>
        <v>-26592729.709459566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-26592729.709459566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-110838.02224662242</v>
      </c>
      <c r="L1108" s="444">
        <f t="shared" ca="1" si="106"/>
        <v>-26711963.361436006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-26711963.361436006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-111334.82912985761</v>
      </c>
      <c r="L1109" s="444">
        <f t="shared" ca="1" si="106"/>
        <v>-26831693.82029568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-26831693.82029568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-111833.70604177289</v>
      </c>
      <c r="L1110" s="444">
        <f t="shared" ca="1" si="106"/>
        <v>-26951923.156067271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-26951923.156067271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-112334.66160748787</v>
      </c>
      <c r="L1111" s="444">
        <f t="shared" ca="1" si="106"/>
        <v>-27072653.447404578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-27072653.447404578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-112837.70448805999</v>
      </c>
      <c r="L1112" s="444">
        <f t="shared" ca="1" si="106"/>
        <v>-27193886.781622458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-27193886.781622458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-113342.84338063448</v>
      </c>
      <c r="L1113" s="444">
        <f t="shared" ca="1" si="106"/>
        <v>-27315625.254732911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-27315625.254732911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-113850.08701859471</v>
      </c>
      <c r="L1114" s="444">
        <f t="shared" ca="1" si="106"/>
        <v>-27437870.971481323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-27437870.971481323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-114359.44417171308</v>
      </c>
      <c r="L1115" s="444">
        <f t="shared" ca="1" si="106"/>
        <v>-27560626.045382854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-27560626.045382854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-114870.92364630282</v>
      </c>
      <c r="L1116" s="444">
        <f t="shared" ca="1" si="106"/>
        <v>-27683892.598758973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-27683892.598758973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-115384.53428536997</v>
      </c>
      <c r="L1117" s="444">
        <f t="shared" ca="1" si="106"/>
        <v>-27807672.762774162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-27807672.762774162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-115900.28496876659</v>
      </c>
      <c r="L1118" s="444">
        <f t="shared" ca="1" si="106"/>
        <v>-27931968.677472748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-27931968.677472748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-116418.18461334401</v>
      </c>
      <c r="L1119" s="444">
        <f t="shared" ca="1" si="106"/>
        <v>-28056782.49181591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-28056782.49181591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-116938.24217310721</v>
      </c>
      <c r="L1120" s="444">
        <f t="shared" ca="1" si="106"/>
        <v>-28182116.363718834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-28182116.363718834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-117460.46663936936</v>
      </c>
      <c r="L1121" s="444">
        <f t="shared" ca="1" si="106"/>
        <v>-28307972.460088022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-28307972.460088022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-117984.86704090767</v>
      </c>
      <c r="L1122" s="444">
        <f t="shared" ca="1" si="106"/>
        <v>-28434352.956858747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-28434352.956858747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-118511.45244411903</v>
      </c>
      <c r="L1123" s="444">
        <f t="shared" ca="1" si="106"/>
        <v>-28561260.039032683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-28561260.039032683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-119040.23195317709</v>
      </c>
      <c r="L1124" s="444">
        <f t="shared" ca="1" si="106"/>
        <v>-28688695.900715679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-28688695.900715679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-119571.21471018957</v>
      </c>
      <c r="L1125" s="444">
        <f t="shared" ca="1" si="106"/>
        <v>-28816662.745155688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-28816662.745155688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-120104.40989535628</v>
      </c>
      <c r="L1126" s="444">
        <f t="shared" ca="1" si="106"/>
        <v>-28945162.784780864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-28945162.784780864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-120639.82672712785</v>
      </c>
      <c r="L1127" s="444">
        <f t="shared" ca="1" si="106"/>
        <v>-29074198.241237812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-29074198.241237812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-121177.47446236512</v>
      </c>
      <c r="L1128" s="444">
        <f t="shared" ca="1" si="106"/>
        <v>-29203771.345429994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-29203771.345429994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-121717.36239649923</v>
      </c>
      <c r="L1129" s="444">
        <f t="shared" ca="1" si="106"/>
        <v>-29333884.337556314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-29333884.337556314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-122259.49986369221</v>
      </c>
      <c r="L1130" s="444">
        <f t="shared" ca="1" si="106"/>
        <v>-29464539.467149824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-29464539.467149824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-122803.89623699851</v>
      </c>
      <c r="L1131" s="444">
        <f t="shared" ca="1" si="106"/>
        <v>-29595738.99311664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-29595738.99311664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-123350.56092852692</v>
      </c>
      <c r="L1132" s="444">
        <f t="shared" ca="1" si="106"/>
        <v>-29727485.183774985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-29727485.183774985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-123899.50338960334</v>
      </c>
      <c r="L1133" s="444">
        <f t="shared" ca="1" si="106"/>
        <v>-29859780.316894408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-29859780.316894408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-124450.73311093428</v>
      </c>
      <c r="L1134" s="444">
        <f t="shared" ca="1" si="106"/>
        <v>-29992626.679735161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-29992626.679735161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-125004.25962277075</v>
      </c>
      <c r="L1135" s="444">
        <f t="shared" ca="1" si="106"/>
        <v>-30126026.569087751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-30126026.569087751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-125560.0924950732</v>
      </c>
      <c r="L1136" s="444">
        <f t="shared" ca="1" si="106"/>
        <v>-30259982.291312642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-30259982.291312642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-126118.24133767693</v>
      </c>
      <c r="L1137" s="444">
        <f t="shared" ca="1" si="106"/>
        <v>-30394496.162380137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-30394496.162380137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-126678.71580045813</v>
      </c>
      <c r="L1138" s="444">
        <f t="shared" ca="1" si="106"/>
        <v>-30529570.507910412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-30529570.507910412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-127241.52557350097</v>
      </c>
      <c r="L1139" s="444">
        <f t="shared" ca="1" si="106"/>
        <v>-30665207.66321373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-30665207.66321373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-127806.68038726479</v>
      </c>
      <c r="L1140" s="444">
        <f t="shared" ca="1" si="106"/>
        <v>-30801409.973330814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-30801409.973330814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-128374.19001275263</v>
      </c>
      <c r="L1141" s="444">
        <f t="shared" ca="1" si="106"/>
        <v>-30938179.793073386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-30938179.793073386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-128944.06426168</v>
      </c>
      <c r="L1142" s="444">
        <f t="shared" ca="1" si="106"/>
        <v>-31075519.487064883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-31075519.487064883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-129516.31298664458</v>
      </c>
      <c r="L1143" s="444">
        <f t="shared" ca="1" si="106"/>
        <v>-31213431.429781348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-31213431.429781348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-130090.94608129653</v>
      </c>
      <c r="L1144" s="444">
        <f t="shared" ca="1" si="106"/>
        <v>-31351918.005592462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-31351918.005592462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-130667.97348050952</v>
      </c>
      <c r="L1145" s="444">
        <f t="shared" ca="1" si="106"/>
        <v>-31490981.608802788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-31490981.608802788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-131247.4051605525</v>
      </c>
      <c r="L1146" s="444">
        <f t="shared" ca="1" si="106"/>
        <v>-31630624.64369316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-31630624.64369316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-131829.2511392624</v>
      </c>
      <c r="L1147" s="444">
        <f t="shared" ca="1" si="106"/>
        <v>-31770849.52456224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-31770849.52456224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-132413.52147621691</v>
      </c>
      <c r="L1148" s="444">
        <f t="shared" ca="1" si="106"/>
        <v>-31911658.675768275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-31911658.675768275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-133000.22627290871</v>
      </c>
      <c r="L1149" s="444">
        <f t="shared" ca="1" si="106"/>
        <v>-32053054.531771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-32053054.531771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-133589.37567292008</v>
      </c>
      <c r="L1150" s="444">
        <f t="shared" ca="1" si="106"/>
        <v>-32195039.537173741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-32195039.537173741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-134180.97986209817</v>
      </c>
      <c r="L1151" s="444">
        <f t="shared" ca="1" si="106"/>
        <v>-32337616.146765657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-32337616.146765657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-134775.04906873117</v>
      </c>
      <c r="L1152" s="444">
        <f t="shared" ca="1" si="106"/>
        <v>-32480786.825564206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-32480786.825564206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-135371.5935637251</v>
      </c>
      <c r="L1153" s="444">
        <f t="shared" ca="1" si="106"/>
        <v>-32624554.048857749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-32624554.048857749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-135970.62366078154</v>
      </c>
      <c r="L1154" s="444">
        <f t="shared" ca="1" si="106"/>
        <v>-32768920.302248348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-32768920.302248348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-136572.14971657569</v>
      </c>
      <c r="L1155" s="444">
        <f t="shared" ca="1" si="106"/>
        <v>-32913888.081694741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-32913888.081694741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-137176.18213093566</v>
      </c>
      <c r="L1156" s="444">
        <f t="shared" ca="1" si="106"/>
        <v>-33059459.893555496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-33059459.893555496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-137782.73134702217</v>
      </c>
      <c r="L1157" s="444">
        <f t="shared" ca="1" si="106"/>
        <v>-33205638.254632335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-33205638.254632335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-138391.80785150896</v>
      </c>
      <c r="L1158" s="444">
        <f t="shared" ca="1" si="106"/>
        <v>-33352425.692213662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-33352425.692213662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-139003.42217476451</v>
      </c>
      <c r="L1159" s="444">
        <f t="shared" ca="1" si="106"/>
        <v>-33499824.744118243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-33499824.744118243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-139617.58489103359</v>
      </c>
      <c r="L1160" s="444">
        <f t="shared" ca="1" si="106"/>
        <v>-33647837.958739094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-33647837.958739094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-140234.3066186205</v>
      </c>
      <c r="L1161" s="444">
        <f t="shared" ca="1" si="106"/>
        <v>-33796467.89508754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-33796467.89508754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-140853.59802007233</v>
      </c>
      <c r="L1162" s="444">
        <f t="shared" ca="1" si="106"/>
        <v>-33945717.122837432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-33945717.122837432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-141475.46980236354</v>
      </c>
      <c r="L1163" s="444">
        <f t="shared" ca="1" si="106"/>
        <v>-34095588.222369619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-34095588.222369619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-142099.93271708101</v>
      </c>
      <c r="L1164" s="444">
        <f t="shared" ca="1" si="106"/>
        <v>-34246083.784816518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-34246083.784816518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-142726.99756060974</v>
      </c>
      <c r="L1165" s="444">
        <f t="shared" ca="1" si="106"/>
        <v>-34397206.412106954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-34397206.412106954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-143356.67517431988</v>
      </c>
      <c r="L1166" s="444">
        <f t="shared" ca="1" si="106"/>
        <v>-34548958.717011094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-34548958.717011094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-143988.97644475382</v>
      </c>
      <c r="L1167" s="444">
        <f t="shared" ca="1" si="106"/>
        <v>-34701343.323185667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-34701343.323185667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-144623.91230381455</v>
      </c>
      <c r="L1168" s="444">
        <f t="shared" ca="1" si="106"/>
        <v>-34854362.865219302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-34854362.865219302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-145226.51193841375</v>
      </c>
      <c r="L1169" s="444">
        <f t="shared" ca="1" si="106"/>
        <v>-34999589.377157718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-34999589.377157718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-145831.62240482384</v>
      </c>
      <c r="L1170" s="444">
        <f t="shared" ca="1" si="106"/>
        <v>-35145420.999562539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-35145420.999562539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-146439.25416484391</v>
      </c>
      <c r="L1171" s="444">
        <f t="shared" ca="1" si="106"/>
        <v>-35291860.253727384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-35291860.253727384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-147049.41772386408</v>
      </c>
      <c r="L1172" s="444">
        <f t="shared" ca="1" si="106"/>
        <v>-35438909.671451248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-35438909.671451248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-147662.12363104685</v>
      </c>
      <c r="L1173" s="444">
        <f t="shared" ca="1" si="106"/>
        <v>-35586571.795082293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-35586571.795082293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-148277.38247950954</v>
      </c>
      <c r="L1174" s="444">
        <f t="shared" ca="1" si="106"/>
        <v>-35734849.177561805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-35734849.177561805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-148895.20490650751</v>
      </c>
      <c r="L1175" s="444">
        <f t="shared" ca="1" si="106"/>
        <v>-35883744.382468313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-35883744.382468313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-149515.60159361796</v>
      </c>
      <c r="L1176" s="444">
        <f t="shared" ca="1" si="106"/>
        <v>-36033259.984061934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-36033259.984061934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-150138.58326692472</v>
      </c>
      <c r="L1177" s="444">
        <f t="shared" ca="1" si="106"/>
        <v>-36183398.567328855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-36183398.567328855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-150764.16069720357</v>
      </c>
      <c r="L1178" s="444">
        <f t="shared" ca="1" si="106"/>
        <v>-36334162.728026062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-36334162.728026062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-151392.3447001086</v>
      </c>
      <c r="L1179" s="444">
        <f t="shared" ca="1" si="106"/>
        <v>-36485555.072726168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-36485555.072726168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-152023.14613635902</v>
      </c>
      <c r="L1180" s="444">
        <f t="shared" ca="1" si="106"/>
        <v>-36637578.218862526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-36637578.218862526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-152656.57591192718</v>
      </c>
      <c r="L1181" s="444">
        <f t="shared" ca="1" si="106"/>
        <v>-36790234.79477445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-36790234.79477445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-153292.64497822686</v>
      </c>
      <c r="L1182" s="444">
        <f t="shared" ca="1" si="106"/>
        <v>-36943527.439752676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-36943527.439752676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-153931.36433230282</v>
      </c>
      <c r="L1183" s="444">
        <f t="shared" ca="1" si="106"/>
        <v>-37097458.804084979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-37097458.804084979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-154572.74501702073</v>
      </c>
      <c r="L1184" s="444">
        <f t="shared" ca="1" si="106"/>
        <v>-37252031.549102001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-37252031.549102001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-155216.79812125833</v>
      </c>
      <c r="L1185" s="444">
        <f t="shared" ca="1" si="106"/>
        <v>-37407248.34722326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-37407248.34722326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-155863.5347800969</v>
      </c>
      <c r="L1186" s="444">
        <f t="shared" ca="1" si="106"/>
        <v>-37563111.882003359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-37563111.882003359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-156512.96617501401</v>
      </c>
      <c r="L1187" s="444">
        <f t="shared" ca="1" si="106"/>
        <v>-37719624.848178372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-37719624.848178372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-157165.10353407654</v>
      </c>
      <c r="L1188" s="444">
        <f t="shared" ca="1" si="106"/>
        <v>-37876789.951712452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-37876789.951712452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-157819.95813213522</v>
      </c>
      <c r="L1189" s="444">
        <f t="shared" ca="1" si="106"/>
        <v>-38034609.909844585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-38034609.909844585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-158477.54129101909</v>
      </c>
      <c r="L1190" s="444">
        <f t="shared" ca="1" si="106"/>
        <v>-38193087.451135606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-38193087.451135606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-159137.86437973168</v>
      </c>
      <c r="L1191" s="444">
        <f t="shared" ca="1" si="106"/>
        <v>-38352225.315515339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-38352225.315515339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-159800.93881464723</v>
      </c>
      <c r="L1192" s="444">
        <f t="shared" ca="1" si="106"/>
        <v>-38512026.254329987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-38512026.254329987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-160466.77605970827</v>
      </c>
      <c r="L1193" s="444">
        <f t="shared" ca="1" si="106"/>
        <v>-38672493.030389696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-38672493.030389696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-161135.38762662373</v>
      </c>
      <c r="L1194" s="444">
        <f t="shared" ca="1" si="106"/>
        <v>-38833628.418016322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-38833628.418016322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-161806.78507506801</v>
      </c>
      <c r="L1195" s="444">
        <f t="shared" ca="1" si="106"/>
        <v>-38995435.20309139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-38995435.20309139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-162480.98001288078</v>
      </c>
      <c r="L1196" s="444">
        <f t="shared" ca="1" si="106"/>
        <v>-39157916.183104269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-39157916.183104269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-163157.98409626778</v>
      </c>
      <c r="L1197" s="444">
        <f t="shared" ca="1" si="106"/>
        <v>-39321074.167200536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-39321074.167200536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-163837.80903000222</v>
      </c>
      <c r="L1198" s="444">
        <f t="shared" ca="1" si="106"/>
        <v>-39484911.976230539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-39484911.976230539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-164520.46656762724</v>
      </c>
      <c r="L1199" s="444">
        <f t="shared" ca="1" si="106"/>
        <v>-39649432.442798167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-39649432.442798167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-165205.96851165904</v>
      </c>
      <c r="L1200" s="444">
        <f t="shared" ca="1" si="106"/>
        <v>-39814638.411309823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-39814638.411309823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-165894.32671379094</v>
      </c>
      <c r="L1201" s="444">
        <f t="shared" ca="1" si="106"/>
        <v>-39980532.738023616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-39980532.738023616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-166585.5530750984</v>
      </c>
      <c r="L1202" s="444">
        <f t="shared" ca="1" si="106"/>
        <v>-40147118.291098714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-40147118.291098714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-167279.65954624463</v>
      </c>
      <c r="L1203" s="444">
        <f t="shared" ca="1" si="106"/>
        <v>-40314397.950644955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-40314397.950644955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-167976.65812768732</v>
      </c>
      <c r="L1204" s="444">
        <f t="shared" ca="1" si="106"/>
        <v>-40482374.608772643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-40482374.608772643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-168676.56086988602</v>
      </c>
      <c r="L1205" s="444">
        <f t="shared" ca="1" si="106"/>
        <v>-40651051.16964253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-40651051.16964253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-169379.37987351054</v>
      </c>
      <c r="L1206" s="444">
        <f t="shared" ca="1" si="106"/>
        <v>-40820430.549516045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-40820430.549516045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-170085.12728965018</v>
      </c>
      <c r="L1207" s="444">
        <f t="shared" ca="1" si="106"/>
        <v>-40990515.676805697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-40990515.676805697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-170793.81532002374</v>
      </c>
      <c r="L1208" s="444">
        <f t="shared" ca="1" si="106"/>
        <v>-41161309.49212572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-41161309.49212572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-171505.45621719048</v>
      </c>
      <c r="L1209" s="444">
        <f t="shared" ca="1" si="106"/>
        <v>-41332814.948342912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-41332814.948342912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-172220.06228476213</v>
      </c>
      <c r="L1210" s="444">
        <f t="shared" ca="1" si="106"/>
        <v>-41505035.010627672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-41505035.010627672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-172937.64587761529</v>
      </c>
      <c r="L1211" s="444">
        <f t="shared" ca="1" si="106"/>
        <v>-41677972.656505287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-41677972.656505287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-173658.21940210537</v>
      </c>
      <c r="L1212" s="444">
        <f t="shared" ca="1" si="106"/>
        <v>-41851630.875907391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-41851630.875907391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-174381.7953162808</v>
      </c>
      <c r="L1213" s="444">
        <f t="shared" ca="1" si="106"/>
        <v>-42026012.67122367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-42026012.67122367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-175108.38613009863</v>
      </c>
      <c r="L1214" s="444">
        <f t="shared" ca="1" si="106"/>
        <v>-42201121.057353772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-42201121.057353772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-175838.00440564071</v>
      </c>
      <c r="L1215" s="444">
        <f t="shared" ca="1" si="106"/>
        <v>-42376959.061759412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-42376959.061759412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-176570.66275733089</v>
      </c>
      <c r="L1216" s="444">
        <f t="shared" ca="1" si="106"/>
        <v>-42553529.724516742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-42553529.724516742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-177306.37385215308</v>
      </c>
      <c r="L1217" s="444">
        <f t="shared" ca="1" si="106"/>
        <v>-42730836.098368898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-42730836.098368898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-178045.1504098704</v>
      </c>
      <c r="L1218" s="444">
        <f t="shared" ca="1" si="106"/>
        <v>-42908881.248778768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-42908881.248778768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-178787.00520324486</v>
      </c>
      <c r="L1219" s="444">
        <f t="shared" ca="1" si="106"/>
        <v>-43087668.253982015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-43087668.253982015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-179531.95105825839</v>
      </c>
      <c r="L1220" s="444">
        <f t="shared" ca="1" si="106"/>
        <v>-43267200.205040276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-43267200.205040276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-180280.00085433447</v>
      </c>
      <c r="L1221" s="444">
        <f t="shared" ca="1" si="106"/>
        <v>-43447480.205894612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-43447480.205894612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-181031.16752456088</v>
      </c>
      <c r="L1222" s="444">
        <f t="shared" ca="1" si="106"/>
        <v>-43628511.373419173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-43628511.373419173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-181785.46405591321</v>
      </c>
      <c r="L1223" s="444">
        <f t="shared" ca="1" si="106"/>
        <v>-43810296.837475084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-43810296.837475084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-182542.9034894795</v>
      </c>
      <c r="L1224" s="444">
        <f t="shared" ca="1" si="106"/>
        <v>-43992839.740964562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-43992839.740964562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-183303.49892068567</v>
      </c>
      <c r="L1225" s="444">
        <f t="shared" ca="1" si="106"/>
        <v>-44176143.239885248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-44176143.239885248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-184067.26349952185</v>
      </c>
      <c r="L1226" s="444">
        <f t="shared" ca="1" si="106"/>
        <v>-44360210.503384769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-44360210.503384769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-184834.21043076986</v>
      </c>
      <c r="L1227" s="444">
        <f t="shared" ca="1" si="106"/>
        <v>-44545044.71381554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-44545044.71381554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-185604.35297423141</v>
      </c>
      <c r="L1228" s="444">
        <f t="shared" ca="1" si="106"/>
        <v>-44730649.066789769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-44730649.066789769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-186377.70444495737</v>
      </c>
      <c r="L1229" s="444">
        <f t="shared" ca="1" si="106"/>
        <v>-44917026.771234728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-44917026.771234728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-187154.27821347804</v>
      </c>
      <c r="L1230" s="444">
        <f t="shared" ca="1" si="106"/>
        <v>-45104181.049448207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-45104181.049448207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-187934.08770603419</v>
      </c>
      <c r="L1231" s="444">
        <f t="shared" ca="1" si="106"/>
        <v>-45292115.137154244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-45292115.137154244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-188717.14640480935</v>
      </c>
      <c r="L1232" s="444">
        <f t="shared" ca="1" si="106"/>
        <v>-45480832.283559054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-45480832.283559054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-189503.46784816272</v>
      </c>
      <c r="L1233" s="444">
        <f t="shared" ca="1" si="106"/>
        <v>-45670335.751407214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-45670335.751407214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-190293.06563086339</v>
      </c>
      <c r="L1234" s="444">
        <f t="shared" ca="1" si="106"/>
        <v>-45860628.817038074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-45860628.817038074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-191085.95340432529</v>
      </c>
      <c r="L1235" s="444">
        <f t="shared" ca="1" si="106"/>
        <v>-46051714.770442396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-46051714.770442396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-191882.14487684332</v>
      </c>
      <c r="L1236" s="444">
        <f t="shared" ca="1" si="106"/>
        <v>-46243596.915319242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-46243596.915319242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-192681.65381383017</v>
      </c>
      <c r="L1237" s="444">
        <f t="shared" ca="1" si="106"/>
        <v>-46436278.569133073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-46436278.569133073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-193484.49403805446</v>
      </c>
      <c r="L1238" s="444">
        <f t="shared" ca="1" si="106"/>
        <v>-46629763.063171126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-46629763.063171126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-194290.6794298797</v>
      </c>
      <c r="L1239" s="444">
        <f t="shared" ca="1" si="106"/>
        <v>-46824053.742601007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-46824053.742601007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-195100.22392750421</v>
      </c>
      <c r="L1240" s="444">
        <f t="shared" ca="1" si="106"/>
        <v>-47019153.966528513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-47019153.966528513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-195913.14152720213</v>
      </c>
      <c r="L1241" s="444">
        <f t="shared" ca="1" si="106"/>
        <v>-47215067.108055718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-47215067.108055718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-196729.44628356548</v>
      </c>
      <c r="L1242" s="444">
        <f t="shared" ca="1" si="106"/>
        <v>-47411796.554339282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-47411796.554339282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-197549.15230974701</v>
      </c>
      <c r="L1243" s="444">
        <f t="shared" ca="1" si="106"/>
        <v>-47609345.706649028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-47609345.706649028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-198372.27377770428</v>
      </c>
      <c r="L1244" s="444">
        <f t="shared" ca="1" si="106"/>
        <v>-47807717.980426729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-47807717.980426729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-199198.8249184447</v>
      </c>
      <c r="L1245" s="444">
        <f t="shared" ca="1" si="106"/>
        <v>-48006916.80534517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-48006916.80534517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-200028.82002227154</v>
      </c>
      <c r="L1246" s="444">
        <f t="shared" ca="1" si="106"/>
        <v>-48206945.62536744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-48206945.62536744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-200862.27343903101</v>
      </c>
      <c r="L1247" s="444">
        <f t="shared" ca="1" si="106"/>
        <v>-48407807.898806468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-48407807.898806468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-201699.19957836028</v>
      </c>
      <c r="L1248" s="444">
        <f t="shared" ca="1" si="106"/>
        <v>-48609507.098384827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-48609507.098384827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-202539.61290993678</v>
      </c>
      <c r="L1249" s="444">
        <f t="shared" ca="1" si="106"/>
        <v>-48812046.711294763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-48812046.711294763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-203383.52796372818</v>
      </c>
      <c r="L1250" s="444">
        <f t="shared" ca="1" si="106"/>
        <v>-49015430.239258491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-49015430.239258491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-204230.9593302437</v>
      </c>
      <c r="L1251" s="444">
        <f t="shared" ca="1" si="106"/>
        <v>-49219661.198588736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-49219661.198588736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-205081.92166078641</v>
      </c>
      <c r="L1252" s="444">
        <f t="shared" ca="1" si="106"/>
        <v>-49424743.120249525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-49424743.120249525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-205936.42966770634</v>
      </c>
      <c r="L1253" s="444">
        <f t="shared" ca="1" si="106"/>
        <v>-49630679.549917229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-49630679.549917229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-206794.4981246551</v>
      </c>
      <c r="L1254" s="444">
        <f t="shared" ca="1" si="106"/>
        <v>-49837474.04804188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-49837474.04804188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-207656.14186684118</v>
      </c>
      <c r="L1255" s="444">
        <f t="shared" ca="1" si="106"/>
        <v>-50045130.189908721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-50045130.189908721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-208521.37579128632</v>
      </c>
      <c r="L1256" s="444">
        <f t="shared" ca="1" si="106"/>
        <v>-50253651.565700009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-50253651.565700009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-209390.21485708337</v>
      </c>
      <c r="L1257" s="444">
        <f t="shared" ca="1" si="106"/>
        <v>-50463041.780557096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-50463041.780557096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-210262.67408565455</v>
      </c>
      <c r="L1258" s="444">
        <f t="shared" ca="1" si="106"/>
        <v>-50673304.45464275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-50673304.45464275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-211138.76856101144</v>
      </c>
      <c r="L1259" s="444">
        <f t="shared" ca="1" si="106"/>
        <v>-50884443.223203763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-50884443.223203763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-212018.51343001568</v>
      </c>
      <c r="L1260" s="444">
        <f t="shared" ca="1" si="106"/>
        <v>-51096461.736633778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-51096461.736633778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-212901.92390264073</v>
      </c>
      <c r="L1261" s="444">
        <f t="shared" ca="1" si="106"/>
        <v>-51309363.660536416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-51309363.660536416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-213789.01525223505</v>
      </c>
      <c r="L1262" s="444">
        <f t="shared" ca="1" si="106"/>
        <v>-51523152.675788648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-51523152.675788648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-214679.80281578604</v>
      </c>
      <c r="L1263" s="444">
        <f t="shared" ca="1" si="106"/>
        <v>-51737832.478604436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-51737832.478604436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-215574.30199418514</v>
      </c>
      <c r="L1264" s="444">
        <f t="shared" ca="1" si="106"/>
        <v>-51953406.780598618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-51953406.780598618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-216472.52825249423</v>
      </c>
      <c r="L1265" s="444">
        <f t="shared" ca="1" si="106"/>
        <v>-52169879.308851115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-52169879.308851115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-217374.49712021297</v>
      </c>
      <c r="L1266" s="444">
        <f t="shared" ca="1" si="106"/>
        <v>-52387253.805971332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-52387253.805971332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-218280.22419154723</v>
      </c>
      <c r="L1267" s="444">
        <f t="shared" ca="1" si="106"/>
        <v>-52605534.030162878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-52605534.030162878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-219189.72512567867</v>
      </c>
      <c r="L1268" s="444">
        <f t="shared" ca="1" si="106"/>
        <v>-52824723.755288556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-52824723.755288556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-220103.01564703562</v>
      </c>
      <c r="L1269" s="444">
        <f t="shared" ca="1" si="106"/>
        <v>-53044826.770935595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-53044826.770935595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-221020.11154556499</v>
      </c>
      <c r="L1270" s="444">
        <f t="shared" ca="1" si="106"/>
        <v>-53265846.882481158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-53265846.882481158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-221941.02867700483</v>
      </c>
      <c r="L1271" s="444">
        <f t="shared" ca="1" si="106"/>
        <v>-53487787.911158159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-53487787.911158159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-222865.782963159</v>
      </c>
      <c r="L1272" s="444">
        <f t="shared" ca="1" si="106"/>
        <v>-53710653.694121316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-53710653.694121316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-223794.39039217218</v>
      </c>
      <c r="L1273" s="444">
        <f t="shared" ca="1" si="106"/>
        <v>-53934448.084513485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-53934448.084513485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-224726.8670188062</v>
      </c>
      <c r="L1274" s="444">
        <f t="shared" ca="1" si="106"/>
        <v>-54159174.951532289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-54159174.951532289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-225663.22896471785</v>
      </c>
      <c r="L1275" s="444">
        <f t="shared" ca="1" si="106"/>
        <v>-54384838.180497006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-54384838.180497006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-226603.49241873753</v>
      </c>
      <c r="L1276" s="444">
        <f t="shared" ca="1" si="106"/>
        <v>-54611441.672915742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-54611441.672915742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-227547.6736371489</v>
      </c>
      <c r="L1277" s="444">
        <f t="shared" ca="1" si="106"/>
        <v>-54838989.346552894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-54838989.346552894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-228495.78894397037</v>
      </c>
      <c r="L1278" s="444">
        <f t="shared" ca="1" si="106"/>
        <v>-55067485.135496862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-55067485.135496862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-229447.85473123693</v>
      </c>
      <c r="L1279" s="444">
        <f t="shared" ca="1" si="106"/>
        <v>-55296932.990228102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-55296932.990228102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-230403.88745928375</v>
      </c>
      <c r="L1280" s="444">
        <f t="shared" ca="1" si="106"/>
        <v>-55527336.877687387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-55527336.877687387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-231363.90365703081</v>
      </c>
      <c r="L1281" s="444">
        <f t="shared" ca="1" si="106"/>
        <v>-55758700.781344421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-55758700.781344421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-232327.9199222684</v>
      </c>
      <c r="L1282" s="444">
        <f t="shared" ca="1" si="106"/>
        <v>-55991028.701266691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-55991028.701266691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-233295.95292194452</v>
      </c>
      <c r="L1283" s="444">
        <f t="shared" ref="L1283:L1537" ca="1" si="127">I1283-J1283+K1283</f>
        <v>-56224324.654188633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-56224324.654188633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-234268.01939245264</v>
      </c>
      <c r="L1284" s="444">
        <f t="shared" ca="1" si="127"/>
        <v>-56458592.673581086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-56458592.673581086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-235244.13613992115</v>
      </c>
      <c r="L1285" s="444">
        <f t="shared" ca="1" si="127"/>
        <v>-56693836.809721008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-56693836.809721008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-236224.32004050419</v>
      </c>
      <c r="L1286" s="444">
        <f t="shared" ca="1" si="127"/>
        <v>-56930061.12976151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-56930061.12976151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-237208.58804067294</v>
      </c>
      <c r="L1287" s="444">
        <f t="shared" ca="1" si="127"/>
        <v>-57167269.717802182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-57167269.717802182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-238196.95715750908</v>
      </c>
      <c r="L1288" s="444">
        <f t="shared" ca="1" si="127"/>
        <v>-57405466.674959689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-57405466.674959689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-239189.44447899869</v>
      </c>
      <c r="L1289" s="444">
        <f t="shared" ca="1" si="127"/>
        <v>-57644656.119438685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-57644656.119438685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-240186.06716432786</v>
      </c>
      <c r="L1290" s="444">
        <f t="shared" ca="1" si="127"/>
        <v>-57884842.18660301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-57884842.18660301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-241186.8424441792</v>
      </c>
      <c r="L1291" s="444">
        <f t="shared" ca="1" si="127"/>
        <v>-58126029.029047191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-58126029.029047191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-242191.78762103</v>
      </c>
      <c r="L1292" s="444">
        <f t="shared" ca="1" si="127"/>
        <v>-58368220.81666822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-58368220.81666822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-243200.92006945092</v>
      </c>
      <c r="L1293" s="444">
        <f t="shared" ca="1" si="127"/>
        <v>-58611421.736737669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-58611421.736737669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-244214.25723640693</v>
      </c>
      <c r="L1294" s="444">
        <f t="shared" ca="1" si="127"/>
        <v>-58855635.993974075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-58855635.993974075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-245231.81664155866</v>
      </c>
      <c r="L1295" s="444">
        <f t="shared" ca="1" si="127"/>
        <v>-59100867.810615636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-59100867.810615636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-246253.61587756517</v>
      </c>
      <c r="L1296" s="444">
        <f t="shared" ca="1" si="127"/>
        <v>-59347121.426493205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-59347121.426493205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-247279.67261038834</v>
      </c>
      <c r="L1297" s="444">
        <f t="shared" ca="1" si="127"/>
        <v>-59594401.099103592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-59594401.099103592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-248310.00457959829</v>
      </c>
      <c r="L1298" s="444">
        <f t="shared" ca="1" si="127"/>
        <v>-59842711.103683189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-59842711.103683189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-249344.62959867998</v>
      </c>
      <c r="L1299" s="444">
        <f t="shared" ca="1" si="127"/>
        <v>-60092055.733281866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-60092055.733281866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-250383.56555534108</v>
      </c>
      <c r="L1300" s="444">
        <f t="shared" ca="1" si="127"/>
        <v>-60342439.298837207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-60342439.298837207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-251426.83041182166</v>
      </c>
      <c r="L1301" s="444">
        <f t="shared" ca="1" si="127"/>
        <v>-60593866.129249029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-60593866.129249029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-252474.44220520425</v>
      </c>
      <c r="L1302" s="444">
        <f t="shared" ca="1" si="127"/>
        <v>-60846340.571454234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-60846340.571454234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-253526.419047726</v>
      </c>
      <c r="L1303" s="444">
        <f t="shared" ca="1" si="127"/>
        <v>-61099866.990501963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-61099866.990501963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-254582.77912709152</v>
      </c>
      <c r="L1304" s="444">
        <f t="shared" ca="1" si="127"/>
        <v>-61354449.769629054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-61354449.769629054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-255643.54070678772</v>
      </c>
      <c r="L1305" s="444">
        <f t="shared" ca="1" si="127"/>
        <v>-61610093.310335845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-61610093.310335845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-256708.72212639937</v>
      </c>
      <c r="L1306" s="444">
        <f t="shared" ca="1" si="127"/>
        <v>-61866802.032462247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-61866802.032462247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-257778.34180192603</v>
      </c>
      <c r="L1307" s="444">
        <f t="shared" ca="1" si="127"/>
        <v>-62124580.374264173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-62124580.374264173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-258852.41822610071</v>
      </c>
      <c r="L1308" s="444">
        <f t="shared" ca="1" si="127"/>
        <v>-62383432.792490274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-62383432.792490274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-259930.96996870951</v>
      </c>
      <c r="L1309" s="444">
        <f t="shared" ca="1" si="127"/>
        <v>-62643363.76245898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-62643363.76245898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-261014.01567691242</v>
      </c>
      <c r="L1310" s="444">
        <f t="shared" ca="1" si="127"/>
        <v>-62904377.778135896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-62904377.778135896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-262101.57407556626</v>
      </c>
      <c r="L1311" s="444">
        <f t="shared" ca="1" si="127"/>
        <v>-63166479.35221146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-63166479.35221146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-263193.66396754776</v>
      </c>
      <c r="L1312" s="444">
        <f t="shared" ca="1" si="127"/>
        <v>-63429673.01617901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-63429673.01617901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-264290.3042340792</v>
      </c>
      <c r="L1313" s="444">
        <f t="shared" ca="1" si="127"/>
        <v>-63693963.32041309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-63693963.32041309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-265391.51383505453</v>
      </c>
      <c r="L1314" s="444">
        <f t="shared" ca="1" si="127"/>
        <v>-63959354.834248148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-63959354.834248148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-266497.31180936727</v>
      </c>
      <c r="L1315" s="444">
        <f t="shared" ca="1" si="127"/>
        <v>-64225852.146057516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-64225852.146057516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-267607.7172752397</v>
      </c>
      <c r="L1316" s="444">
        <f t="shared" ca="1" si="127"/>
        <v>-64493459.863332756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-64493459.863332756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-268722.74943055317</v>
      </c>
      <c r="L1317" s="444">
        <f t="shared" ca="1" si="127"/>
        <v>-64762182.612763308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-64762182.612763308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-269842.42755318043</v>
      </c>
      <c r="L1318" s="444">
        <f t="shared" ca="1" si="127"/>
        <v>-65032025.040316485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-65032025.040316485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-270966.7710013187</v>
      </c>
      <c r="L1319" s="444">
        <f t="shared" ca="1" si="127"/>
        <v>-65302991.811317801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-65302991.811317801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-272095.79921382415</v>
      </c>
      <c r="L1320" s="444">
        <f t="shared" ca="1" si="127"/>
        <v>-65575087.610531628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-65575087.610531628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-273229.53171054844</v>
      </c>
      <c r="L1321" s="444">
        <f t="shared" ca="1" si="127"/>
        <v>-65848317.142242178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-65848317.142242178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-274367.98809267575</v>
      </c>
      <c r="L1322" s="444">
        <f t="shared" ca="1" si="127"/>
        <v>-66122685.130334854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-66122685.130334854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-275511.18804306188</v>
      </c>
      <c r="L1323" s="444">
        <f t="shared" ca="1" si="127"/>
        <v>-66398196.318377919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-66398196.318377919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-276659.15132657468</v>
      </c>
      <c r="L1324" s="444">
        <f t="shared" ca="1" si="127"/>
        <v>-66674855.469704494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-66674855.469704494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-277811.89779043541</v>
      </c>
      <c r="L1325" s="444">
        <f t="shared" ca="1" si="127"/>
        <v>-66952667.367494926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-66952667.367494926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-278969.44736456219</v>
      </c>
      <c r="L1326" s="444">
        <f t="shared" ca="1" si="127"/>
        <v>-67231636.814859495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-67231636.814859495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-280131.82006191456</v>
      </c>
      <c r="L1327" s="444">
        <f t="shared" ca="1" si="127"/>
        <v>-67511768.634921402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-67511768.634921402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-281299.03597883915</v>
      </c>
      <c r="L1328" s="444">
        <f t="shared" ca="1" si="127"/>
        <v>-67793067.670900241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-67793067.670900241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-282471.11529541767</v>
      </c>
      <c r="L1329" s="444">
        <f t="shared" ca="1" si="127"/>
        <v>-68075538.786195666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-68075538.786195666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-283648.07827581529</v>
      </c>
      <c r="L1330" s="444">
        <f t="shared" ca="1" si="127"/>
        <v>-68359186.86447148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-68359186.86447148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-284829.94526863116</v>
      </c>
      <c r="L1331" s="444">
        <f t="shared" ca="1" si="127"/>
        <v>-68644016.809740111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-68644016.809740111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-286016.73670725047</v>
      </c>
      <c r="L1332" s="444">
        <f t="shared" ca="1" si="127"/>
        <v>-68930033.546447366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-68930033.546447366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-287208.47311019734</v>
      </c>
      <c r="L1333" s="444">
        <f t="shared" ca="1" si="127"/>
        <v>-69217242.019557565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-69217242.019557565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-288405.17508148984</v>
      </c>
      <c r="L1334" s="444">
        <f t="shared" ca="1" si="127"/>
        <v>-69505647.194639057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-69505647.194639057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-289606.86331099609</v>
      </c>
      <c r="L1335" s="444">
        <f t="shared" ca="1" si="127"/>
        <v>-69795254.05795005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-69795254.05795005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-290813.55857479188</v>
      </c>
      <c r="L1336" s="444">
        <f t="shared" ca="1" si="127"/>
        <v>-70086067.616524845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-70086067.616524845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-292025.28173552017</v>
      </c>
      <c r="L1337" s="444">
        <f t="shared" ca="1" si="127"/>
        <v>-70378092.89826037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-70378092.89826037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-293242.05374275154</v>
      </c>
      <c r="L1338" s="444">
        <f t="shared" ca="1" si="127"/>
        <v>-70671334.952003121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-70671334.952003121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-294463.89563334634</v>
      </c>
      <c r="L1339" s="444">
        <f t="shared" ca="1" si="127"/>
        <v>-70965798.847636461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-70965798.847636461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-295690.82853181858</v>
      </c>
      <c r="L1340" s="444">
        <f t="shared" ca="1" si="127"/>
        <v>-71261489.676168278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-71261489.676168278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-296922.87365070113</v>
      </c>
      <c r="L1341" s="444">
        <f t="shared" ca="1" si="127"/>
        <v>-71558412.549818978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-71558412.549818978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-298160.05229091243</v>
      </c>
      <c r="L1342" s="444">
        <f t="shared" ca="1" si="127"/>
        <v>-71856572.602109894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-71856572.602109894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-299402.38584212458</v>
      </c>
      <c r="L1343" s="444">
        <f t="shared" ca="1" si="127"/>
        <v>-72155974.987952024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-72155974.987952024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-300649.89578313346</v>
      </c>
      <c r="L1344" s="444">
        <f t="shared" ca="1" si="127"/>
        <v>-72456624.88373515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-72456624.88373515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-301902.60368222976</v>
      </c>
      <c r="L1345" s="444">
        <f t="shared" ca="1" si="127"/>
        <v>-72758527.487417385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-72758527.487417385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-303160.53119757242</v>
      </c>
      <c r="L1346" s="444">
        <f t="shared" ca="1" si="127"/>
        <v>-73061688.018614963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-73061688.018614963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-304423.70007756236</v>
      </c>
      <c r="L1347" s="444">
        <f t="shared" ca="1" si="127"/>
        <v>-73366111.718692526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-73366111.718692526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-305692.13216121885</v>
      </c>
      <c r="L1348" s="444">
        <f t="shared" ca="1" si="127"/>
        <v>-73671803.850853741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-73671803.850853741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-306965.84937855724</v>
      </c>
      <c r="L1349" s="444">
        <f t="shared" ca="1" si="127"/>
        <v>-73978769.700232297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-73978769.700232297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-308244.8737509679</v>
      </c>
      <c r="L1350" s="444">
        <f t="shared" ca="1" si="127"/>
        <v>-74287014.573983267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-74287014.573983267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-309529.22739159694</v>
      </c>
      <c r="L1351" s="444">
        <f t="shared" ca="1" si="127"/>
        <v>-74596543.801374868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-74596543.801374868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-310818.93250572862</v>
      </c>
      <c r="L1352" s="444">
        <f t="shared" ca="1" si="127"/>
        <v>-74907362.733880594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-74907362.733880594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-312114.01139116916</v>
      </c>
      <c r="L1353" s="444">
        <f t="shared" ca="1" si="127"/>
        <v>-75219476.745271757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-75219476.745271757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-313414.4864386323</v>
      </c>
      <c r="L1354" s="444">
        <f t="shared" ca="1" si="127"/>
        <v>-75532891.231710389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-75532891.231710389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-314720.38013212662</v>
      </c>
      <c r="L1355" s="444">
        <f t="shared" ca="1" si="127"/>
        <v>-75847611.611842513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-75847611.611842513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-316031.71504934382</v>
      </c>
      <c r="L1356" s="444">
        <f t="shared" ca="1" si="127"/>
        <v>-76163643.326891854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-76163643.326891854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-317348.51386204938</v>
      </c>
      <c r="L1357" s="444">
        <f t="shared" ca="1" si="127"/>
        <v>-76480991.840753898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-76480991.840753898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-318670.79933647456</v>
      </c>
      <c r="L1358" s="444">
        <f t="shared" ca="1" si="127"/>
        <v>-76799662.640090376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-76799662.640090376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-319998.59433370992</v>
      </c>
      <c r="L1359" s="444">
        <f t="shared" ca="1" si="127"/>
        <v>-77119661.234424084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-77119661.234424084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-321331.92181010032</v>
      </c>
      <c r="L1360" s="444">
        <f t="shared" ca="1" si="127"/>
        <v>-77440993.15623419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-77440993.15623419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-322670.80481764243</v>
      </c>
      <c r="L1361" s="444">
        <f t="shared" ca="1" si="127"/>
        <v>-77763663.961051837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-77763663.961051837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-324015.26650438266</v>
      </c>
      <c r="L1362" s="444">
        <f t="shared" ca="1" si="127"/>
        <v>-78087679.227556214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-78087679.227556214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-325365.33011481754</v>
      </c>
      <c r="L1363" s="444">
        <f t="shared" ca="1" si="127"/>
        <v>-78413044.557671025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-78413044.557671025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-326721.01899029594</v>
      </c>
      <c r="L1364" s="444">
        <f t="shared" ca="1" si="127"/>
        <v>-78739765.576661319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-78739765.576661319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-328082.35656942218</v>
      </c>
      <c r="L1365" s="444">
        <f t="shared" ca="1" si="127"/>
        <v>-79067847.933230743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-79067847.933230743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-329449.36638846144</v>
      </c>
      <c r="L1366" s="444">
        <f t="shared" ca="1" si="127"/>
        <v>-79397297.299619198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-79397297.299619198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-330822.07208174665</v>
      </c>
      <c r="L1367" s="444">
        <f t="shared" ca="1" si="127"/>
        <v>-79728119.371700943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-79728119.371700943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-332200.49738208728</v>
      </c>
      <c r="L1368" s="444">
        <f t="shared" ca="1" si="127"/>
        <v>-80060319.869083032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-80060319.869083032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-333584.6661211793</v>
      </c>
      <c r="L1369" s="444">
        <f t="shared" ca="1" si="127"/>
        <v>-80393904.535204217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-80393904.535204217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-334974.60223001754</v>
      </c>
      <c r="L1370" s="444">
        <f t="shared" ca="1" si="127"/>
        <v>-80728879.137434229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-80728879.137434229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-336370.32973930927</v>
      </c>
      <c r="L1371" s="444">
        <f t="shared" ca="1" si="127"/>
        <v>-81065249.467173532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-81065249.467173532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-337771.87277988973</v>
      </c>
      <c r="L1372" s="444">
        <f t="shared" ca="1" si="127"/>
        <v>-81403021.339953423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-81403021.339953423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-339179.25558313925</v>
      </c>
      <c r="L1373" s="444">
        <f t="shared" ca="1" si="127"/>
        <v>-81742200.59553656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-81742200.59553656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-340592.50248140231</v>
      </c>
      <c r="L1374" s="444">
        <f t="shared" ca="1" si="127"/>
        <v>-82082793.098017961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-82082793.098017961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-342011.63790840819</v>
      </c>
      <c r="L1375" s="444">
        <f t="shared" ca="1" si="127"/>
        <v>-82424804.735926375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-82424804.735926375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-343436.68639969325</v>
      </c>
      <c r="L1376" s="444">
        <f t="shared" ca="1" si="127"/>
        <v>-82768241.422326073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-82768241.422326073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-344867.67259302532</v>
      </c>
      <c r="L1377" s="444">
        <f t="shared" ca="1" si="127"/>
        <v>-83113109.0949191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-83113109.0949191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-346304.62122882961</v>
      </c>
      <c r="L1378" s="444">
        <f t="shared" ca="1" si="127"/>
        <v>-83459413.716147929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-83459413.716147929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-347747.55715061637</v>
      </c>
      <c r="L1379" s="444">
        <f t="shared" ca="1" si="127"/>
        <v>-83807161.273298547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-83807161.273298547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-349196.5053054106</v>
      </c>
      <c r="L1380" s="444">
        <f t="shared" ca="1" si="127"/>
        <v>-84156357.778603956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-84156357.778603956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-350651.49074418313</v>
      </c>
      <c r="L1381" s="444">
        <f t="shared" ca="1" si="127"/>
        <v>-84507009.269348145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-84507009.269348145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-352112.53862228396</v>
      </c>
      <c r="L1382" s="444">
        <f t="shared" ca="1" si="127"/>
        <v>-84859121.807970434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-84859121.807970434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-353579.67419987678</v>
      </c>
      <c r="L1383" s="444">
        <f t="shared" ca="1" si="127"/>
        <v>-85212701.482170314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-85212701.482170314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-355052.92284237628</v>
      </c>
      <c r="L1384" s="444">
        <f t="shared" ca="1" si="127"/>
        <v>-85567754.405012697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-85567754.405012697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-356532.31002088625</v>
      </c>
      <c r="L1385" s="444">
        <f t="shared" ca="1" si="127"/>
        <v>-85924286.715033576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-85924286.715033576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-358017.8613126399</v>
      </c>
      <c r="L1386" s="444">
        <f t="shared" ca="1" si="127"/>
        <v>-86282304.576346219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-86282304.576346219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-359509.60240144259</v>
      </c>
      <c r="L1387" s="444">
        <f t="shared" ca="1" si="127"/>
        <v>-86641814.178747654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-86641814.178747654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-361007.55907811521</v>
      </c>
      <c r="L1388" s="444">
        <f t="shared" ca="1" si="127"/>
        <v>-87002821.737825766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-87002821.737825766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-362511.7572409407</v>
      </c>
      <c r="L1389" s="444">
        <f t="shared" ca="1" si="127"/>
        <v>-87365333.495066702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-87365333.495066702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-364022.22289611126</v>
      </c>
      <c r="L1390" s="444">
        <f t="shared" ca="1" si="127"/>
        <v>-87729355.717962816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-87729355.717962816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-365538.98215817841</v>
      </c>
      <c r="L1391" s="444">
        <f t="shared" ca="1" si="127"/>
        <v>-88094894.700121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-88094894.700121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-367062.06125050416</v>
      </c>
      <c r="L1392" s="444">
        <f t="shared" ca="1" si="127"/>
        <v>-88461956.761371508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-88461956.761371508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-368591.48650571459</v>
      </c>
      <c r="L1393" s="444">
        <f t="shared" ca="1" si="127"/>
        <v>-88830548.247877225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-88830548.247877225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-370127.2843661551</v>
      </c>
      <c r="L1394" s="444">
        <f t="shared" ca="1" si="127"/>
        <v>-89200675.532243386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-89200675.532243386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-371669.48138434743</v>
      </c>
      <c r="L1395" s="444">
        <f t="shared" ca="1" si="127"/>
        <v>-89572345.013627738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-89572345.013627738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-373218.1042234489</v>
      </c>
      <c r="L1396" s="444">
        <f t="shared" ca="1" si="127"/>
        <v>-89945563.117851183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-89945563.117851183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-374773.17965771328</v>
      </c>
      <c r="L1397" s="444">
        <f t="shared" ca="1" si="127"/>
        <v>-90320336.297508895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-90320336.297508895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-376334.73457295372</v>
      </c>
      <c r="L1398" s="444">
        <f t="shared" ca="1" si="127"/>
        <v>-90696671.032081842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-90696671.032081842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-377902.7959670077</v>
      </c>
      <c r="L1399" s="444">
        <f t="shared" ca="1" si="127"/>
        <v>-91074573.828048855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-91074573.828048855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-379477.39095020358</v>
      </c>
      <c r="L1400" s="444">
        <f t="shared" ca="1" si="127"/>
        <v>-91454051.218999058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-91454051.218999058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-381058.5467458294</v>
      </c>
      <c r="L1401" s="444">
        <f t="shared" ca="1" si="127"/>
        <v>-91835109.765744895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-91835109.765744895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-382646.29069060372</v>
      </c>
      <c r="L1402" s="444">
        <f t="shared" ca="1" si="127"/>
        <v>-92217756.056435496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-92217756.056435496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-384240.65023514791</v>
      </c>
      <c r="L1403" s="444">
        <f t="shared" ca="1" si="127"/>
        <v>-92601996.706670642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-92601996.706670642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-385841.65294446098</v>
      </c>
      <c r="L1404" s="444">
        <f t="shared" ca="1" si="127"/>
        <v>-92987838.359615102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-92987838.359615102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-387449.32649839623</v>
      </c>
      <c r="L1405" s="444">
        <f t="shared" ca="1" si="127"/>
        <v>-93375287.686113492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-93375287.686113492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-389063.69869213953</v>
      </c>
      <c r="L1406" s="444">
        <f t="shared" ca="1" si="127"/>
        <v>-93764351.384805635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-93764351.384805635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-390684.79743669013</v>
      </c>
      <c r="L1407" s="444">
        <f t="shared" ca="1" si="127"/>
        <v>-94155036.182242319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-94155036.182242319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-392312.650759343</v>
      </c>
      <c r="L1408" s="444">
        <f t="shared" ca="1" si="127"/>
        <v>-94547348.833001658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-94547348.833001658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-393947.28680417355</v>
      </c>
      <c r="L1409" s="444">
        <f t="shared" ca="1" si="127"/>
        <v>-94941296.119805828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-94941296.119805828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-395588.73383252427</v>
      </c>
      <c r="L1410" s="444">
        <f t="shared" ca="1" si="127"/>
        <v>-95336884.853638351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-95336884.853638351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-397237.02022349311</v>
      </c>
      <c r="L1411" s="444">
        <f t="shared" ca="1" si="127"/>
        <v>-95734121.873861849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-95734121.873861849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-398892.17447442439</v>
      </c>
      <c r="L1412" s="444">
        <f t="shared" ca="1" si="127"/>
        <v>-96133014.048336267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-96133014.048336267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-400554.2252014011</v>
      </c>
      <c r="L1413" s="444">
        <f t="shared" ca="1" si="127"/>
        <v>-96533568.273537666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-96533568.273537666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-402223.2011397403</v>
      </c>
      <c r="L1414" s="444">
        <f t="shared" ca="1" si="127"/>
        <v>-96935791.474677399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-96935791.474677399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-403899.13114448916</v>
      </c>
      <c r="L1415" s="444">
        <f t="shared" ca="1" si="127"/>
        <v>-97339690.605821893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-97339690.605821893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-405582.04419092456</v>
      </c>
      <c r="L1416" s="444">
        <f t="shared" ca="1" si="127"/>
        <v>-97745272.650012821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-97745272.650012821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-407271.96937505342</v>
      </c>
      <c r="L1417" s="444">
        <f t="shared" ca="1" si="127"/>
        <v>-98152544.61938788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-98152544.61938788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-408968.93591411615</v>
      </c>
      <c r="L1418" s="444">
        <f t="shared" ca="1" si="127"/>
        <v>-98561513.555301994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-98561513.555301994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-410672.97314709163</v>
      </c>
      <c r="L1419" s="444">
        <f t="shared" ca="1" si="127"/>
        <v>-98972186.528449088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-98972186.528449088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-412384.11053520453</v>
      </c>
      <c r="L1420" s="444">
        <f t="shared" ca="1" si="127"/>
        <v>-99384570.638984293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-99384570.638984293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-414102.37766243453</v>
      </c>
      <c r="L1421" s="444">
        <f t="shared" ca="1" si="127"/>
        <v>-99798673.016646728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-99798673.016646728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-415827.80423602805</v>
      </c>
      <c r="L1422" s="444">
        <f t="shared" ca="1" si="127"/>
        <v>-100214500.82088275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-100214500.82088275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-417560.42008701147</v>
      </c>
      <c r="L1423" s="444">
        <f t="shared" ca="1" si="127"/>
        <v>-100632061.24096976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-100632061.24096976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-419300.25517070736</v>
      </c>
      <c r="L1424" s="444">
        <f t="shared" ca="1" si="127"/>
        <v>-101051361.49614047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-101051361.49614047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-421047.33956725191</v>
      </c>
      <c r="L1425" s="444">
        <f t="shared" ca="1" si="127"/>
        <v>-101472408.83570772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-101472408.83570772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-422801.70348211552</v>
      </c>
      <c r="L1426" s="444">
        <f t="shared" ca="1" si="127"/>
        <v>-101895210.53918985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-101895210.53918985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-424563.37724662432</v>
      </c>
      <c r="L1427" s="444">
        <f t="shared" ca="1" si="127"/>
        <v>-102319773.91643646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-102319773.91643646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-426332.39131848526</v>
      </c>
      <c r="L1428" s="444">
        <f t="shared" ca="1" si="127"/>
        <v>-102746106.30775495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-102746106.30775495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-428108.77628231229</v>
      </c>
      <c r="L1429" s="444">
        <f t="shared" ca="1" si="127"/>
        <v>-103174215.08403726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-103174215.08403726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-429892.56285015523</v>
      </c>
      <c r="L1430" s="444">
        <f t="shared" ca="1" si="127"/>
        <v>-103604107.64688742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-103604107.64688742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-431683.78186203091</v>
      </c>
      <c r="L1431" s="444">
        <f t="shared" ca="1" si="127"/>
        <v>-104035791.42874946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-104035791.42874946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-433482.46428645606</v>
      </c>
      <c r="L1432" s="444">
        <f t="shared" ca="1" si="127"/>
        <v>-104469273.89303592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-104469273.89303592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-435288.641220983</v>
      </c>
      <c r="L1433" s="444">
        <f t="shared" ca="1" si="127"/>
        <v>-104904562.53425691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-104904562.53425691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-437102.34389273712</v>
      </c>
      <c r="L1434" s="444">
        <f t="shared" ca="1" si="127"/>
        <v>-105341664.87814964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-105341664.87814964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-438923.60365895682</v>
      </c>
      <c r="L1435" s="444">
        <f t="shared" ca="1" si="127"/>
        <v>-105780588.4818086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-105780588.4818086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-440752.4520075359</v>
      </c>
      <c r="L1436" s="444">
        <f t="shared" ca="1" si="127"/>
        <v>-106221340.93381613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-106221340.93381613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-442588.92055756721</v>
      </c>
      <c r="L1437" s="444">
        <f t="shared" ca="1" si="127"/>
        <v>-106663929.85437371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-106663929.85437371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-444433.04105989047</v>
      </c>
      <c r="L1438" s="444">
        <f t="shared" ca="1" si="127"/>
        <v>-107108362.8954336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-107108362.8954336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-446284.84539763996</v>
      </c>
      <c r="L1439" s="444">
        <f t="shared" ca="1" si="127"/>
        <v>-107554647.74083124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-107554647.74083124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-448144.36558679683</v>
      </c>
      <c r="L1440" s="444">
        <f t="shared" ca="1" si="127"/>
        <v>-108002792.10641804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-108002792.10641804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-450011.63377674186</v>
      </c>
      <c r="L1441" s="444">
        <f t="shared" ca="1" si="127"/>
        <v>-108452803.74019478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-108452803.74019478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-451886.6822508116</v>
      </c>
      <c r="L1442" s="444">
        <f t="shared" ca="1" si="127"/>
        <v>-108904690.4224456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-108904690.4224456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-453769.54342685663</v>
      </c>
      <c r="L1443" s="444">
        <f t="shared" ca="1" si="127"/>
        <v>-109358459.96587245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-109358459.96587245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-455660.24985780189</v>
      </c>
      <c r="L1444" s="444">
        <f t="shared" ca="1" si="127"/>
        <v>-109814120.21573025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-109814120.21573025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-457558.83423220937</v>
      </c>
      <c r="L1445" s="444">
        <f t="shared" ca="1" si="127"/>
        <v>-110271679.04996246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-110271679.04996246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-459465.32937484363</v>
      </c>
      <c r="L1446" s="444">
        <f t="shared" ca="1" si="127"/>
        <v>-110731144.37933731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-110731144.37933731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-461379.76824723877</v>
      </c>
      <c r="L1447" s="444">
        <f t="shared" ca="1" si="127"/>
        <v>-111192524.14758454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-111192524.14758454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-463302.18394826894</v>
      </c>
      <c r="L1448" s="444">
        <f t="shared" ca="1" si="127"/>
        <v>-111655826.33153281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-111655826.33153281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-465232.60971472011</v>
      </c>
      <c r="L1449" s="444">
        <f t="shared" ca="1" si="127"/>
        <v>-112121058.94124752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-112121058.94124752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-467171.07892186468</v>
      </c>
      <c r="L1450" s="444">
        <f t="shared" ca="1" si="127"/>
        <v>-112588230.02016939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-112588230.02016939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-469117.62508403906</v>
      </c>
      <c r="L1451" s="444">
        <f t="shared" ca="1" si="127"/>
        <v>-113057347.64525343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-113057347.64525343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-471072.28185522265</v>
      </c>
      <c r="L1452" s="444">
        <f t="shared" ca="1" si="127"/>
        <v>-113528419.92710866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-113528419.92710866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-473035.08302961942</v>
      </c>
      <c r="L1453" s="444">
        <f t="shared" ca="1" si="127"/>
        <v>-114001455.01013827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-114001455.01013827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-475006.06254224281</v>
      </c>
      <c r="L1454" s="444">
        <f t="shared" ca="1" si="127"/>
        <v>-114476461.07268052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-114476461.07268052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-476985.25446950214</v>
      </c>
      <c r="L1455" s="444">
        <f t="shared" ca="1" si="127"/>
        <v>-114953446.32715002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-114953446.32715002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-478972.69302979176</v>
      </c>
      <c r="L1456" s="444">
        <f t="shared" ca="1" si="127"/>
        <v>-115432419.02017981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-115432419.02017981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-480968.41258408251</v>
      </c>
      <c r="L1457" s="444">
        <f t="shared" ca="1" si="127"/>
        <v>-115913387.43276389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-115913387.43276389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-482972.44763651618</v>
      </c>
      <c r="L1458" s="444">
        <f t="shared" ca="1" si="127"/>
        <v>-116396359.8804004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-116396359.8804004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-484984.83283500175</v>
      </c>
      <c r="L1459" s="444">
        <f t="shared" ca="1" si="127"/>
        <v>-116881344.71323541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-116881344.71323541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-487005.60297181417</v>
      </c>
      <c r="L1460" s="444">
        <f t="shared" ca="1" si="127"/>
        <v>-117368350.31620722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-117368350.31620722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-489034.79298419674</v>
      </c>
      <c r="L1461" s="444">
        <f t="shared" ca="1" si="127"/>
        <v>-117857385.10919142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-117857385.10919142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-491072.43795496423</v>
      </c>
      <c r="L1462" s="444">
        <f t="shared" ca="1" si="127"/>
        <v>-118348457.54714638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-118348457.54714638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-493118.57311310992</v>
      </c>
      <c r="L1463" s="444">
        <f t="shared" ca="1" si="127"/>
        <v>-118841576.12025949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-118841576.12025949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-495173.23383441463</v>
      </c>
      <c r="L1464" s="444">
        <f t="shared" ca="1" si="127"/>
        <v>-119336749.35409391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-119336749.35409391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-497236.45564205787</v>
      </c>
      <c r="L1465" s="444">
        <f t="shared" ca="1" si="127"/>
        <v>-119833985.80973597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-119833985.80973597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-499308.27420723328</v>
      </c>
      <c r="L1466" s="444">
        <f t="shared" ca="1" si="127"/>
        <v>-120333294.0839432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-120333294.0839432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-501388.72534976335</v>
      </c>
      <c r="L1467" s="444">
        <f t="shared" ca="1" si="127"/>
        <v>-120834682.80929297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-120834682.80929297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-503477.8450387207</v>
      </c>
      <c r="L1468" s="444">
        <f t="shared" ca="1" si="127"/>
        <v>-121338160.6543317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-121338160.6543317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-505575.66939304874</v>
      </c>
      <c r="L1469" s="444">
        <f t="shared" ca="1" si="127"/>
        <v>-121843736.32372475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-121843736.32372475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-507682.23468218645</v>
      </c>
      <c r="L1470" s="444">
        <f t="shared" ca="1" si="127"/>
        <v>-122351418.55840693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-122351418.55840693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-509797.57732669561</v>
      </c>
      <c r="L1471" s="444">
        <f t="shared" ca="1" si="127"/>
        <v>-122861216.13573363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-122861216.13573363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-511921.73389889015</v>
      </c>
      <c r="L1472" s="444">
        <f t="shared" ca="1" si="127"/>
        <v>-123373137.86963253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-123373137.86963253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-514054.74112346885</v>
      </c>
      <c r="L1473" s="444">
        <f t="shared" ca="1" si="127"/>
        <v>-123887192.61075599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-123887192.61075599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-516196.63587814994</v>
      </c>
      <c r="L1474" s="444">
        <f t="shared" ca="1" si="127"/>
        <v>-124403389.24663414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-124403389.24663414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-518347.45519430895</v>
      </c>
      <c r="L1475" s="444">
        <f t="shared" ca="1" si="127"/>
        <v>-124921736.70182845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-124921736.70182845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-520507.23625761853</v>
      </c>
      <c r="L1476" s="444">
        <f t="shared" ca="1" si="127"/>
        <v>-125442243.93808606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-125442243.93808606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-522676.01640869194</v>
      </c>
      <c r="L1477" s="444">
        <f t="shared" ca="1" si="127"/>
        <v>-125964919.95449476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-125964919.95449476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-524853.8331437282</v>
      </c>
      <c r="L1478" s="444">
        <f t="shared" ca="1" si="127"/>
        <v>-126489773.78763849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-126489773.78763849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-527040.72411516029</v>
      </c>
      <c r="L1479" s="444">
        <f t="shared" ca="1" si="127"/>
        <v>-127016814.51175365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-127016814.51175365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-529236.7271323069</v>
      </c>
      <c r="L1480" s="444">
        <f t="shared" ca="1" si="127"/>
        <v>-127546051.23888595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-127546051.23888595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-531441.88016202475</v>
      </c>
      <c r="L1481" s="444">
        <f t="shared" ca="1" si="127"/>
        <v>-128077493.11904798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-128077493.11904798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-533656.22132936656</v>
      </c>
      <c r="L1482" s="444">
        <f t="shared" ca="1" si="127"/>
        <v>-128611149.34037735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-128611149.34037735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-535879.78891823895</v>
      </c>
      <c r="L1483" s="444">
        <f t="shared" ca="1" si="127"/>
        <v>-129147029.12929559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-129147029.12929559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-538112.62137206492</v>
      </c>
      <c r="L1484" s="444">
        <f t="shared" ca="1" si="127"/>
        <v>-129685141.75066765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-129685141.75066765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-540354.75729444856</v>
      </c>
      <c r="L1485" s="444">
        <f t="shared" ca="1" si="127"/>
        <v>-130225496.50796209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-130225496.50796209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-542606.23544984206</v>
      </c>
      <c r="L1486" s="444">
        <f t="shared" ca="1" si="127"/>
        <v>-130768102.74341193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-130768102.74341193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-544867.09476421634</v>
      </c>
      <c r="L1487" s="444">
        <f t="shared" ca="1" si="127"/>
        <v>-131312969.83817615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-131312969.83817615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-547137.37432573398</v>
      </c>
      <c r="L1488" s="444">
        <f t="shared" ca="1" si="127"/>
        <v>-131860107.21250188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-131860107.21250188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-549417.11338542448</v>
      </c>
      <c r="L1489" s="444">
        <f t="shared" ca="1" si="127"/>
        <v>-132409524.32588731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-132409524.32588731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-551706.35135786375</v>
      </c>
      <c r="L1490" s="444">
        <f t="shared" ca="1" si="127"/>
        <v>-132961230.67724517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-132961230.67724517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-554005.1278218549</v>
      </c>
      <c r="L1491" s="444">
        <f t="shared" ca="1" si="127"/>
        <v>-133515235.80506702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-133515235.80506702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-556313.48252111254</v>
      </c>
      <c r="L1492" s="444">
        <f t="shared" ca="1" si="127"/>
        <v>-134071549.28758813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-134071549.28758813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-558631.45536495058</v>
      </c>
      <c r="L1493" s="444">
        <f t="shared" ca="1" si="127"/>
        <v>-134630180.74295309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-134630180.74295309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-560959.08642897126</v>
      </c>
      <c r="L1494" s="444">
        <f t="shared" ca="1" si="127"/>
        <v>-135191139.82938206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-135191139.82938206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-563296.41595575854</v>
      </c>
      <c r="L1495" s="444">
        <f t="shared" ca="1" si="127"/>
        <v>-135754436.24533781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-135754436.24533781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-565643.48435557424</v>
      </c>
      <c r="L1496" s="444">
        <f t="shared" ca="1" si="127"/>
        <v>-136320079.72969338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-136320079.72969338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-568000.33220705576</v>
      </c>
      <c r="L1497" s="444">
        <f t="shared" ca="1" si="127"/>
        <v>-136888080.06190044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-136888080.06190044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-570367.00025791849</v>
      </c>
      <c r="L1498" s="444">
        <f t="shared" ca="1" si="127"/>
        <v>-137458447.06215835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-137458447.06215835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-572743.5294256598</v>
      </c>
      <c r="L1499" s="444">
        <f t="shared" ca="1" si="127"/>
        <v>-138031190.591584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-138031190.591584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-575129.96079826669</v>
      </c>
      <c r="L1500" s="444">
        <f t="shared" ca="1" si="127"/>
        <v>-138606320.55238226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-138606320.55238226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-577526.3356349261</v>
      </c>
      <c r="L1501" s="444">
        <f t="shared" ca="1" si="127"/>
        <v>-139183846.88801718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-139183846.88801718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-579932.69536673825</v>
      </c>
      <c r="L1502" s="444">
        <f t="shared" ca="1" si="127"/>
        <v>-139763779.58338392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-139763779.58338392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-582349.08159743296</v>
      </c>
      <c r="L1503" s="444">
        <f t="shared" ca="1" si="127"/>
        <v>-140346128.66498137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-140346128.66498137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-584775.536104089</v>
      </c>
      <c r="L1504" s="444">
        <f t="shared" ca="1" si="127"/>
        <v>-140930904.20108545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-140930904.20108545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-587212.10083785607</v>
      </c>
      <c r="L1505" s="444">
        <f t="shared" ca="1" si="127"/>
        <v>-141518116.3019233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-141518116.3019233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-589658.81792468042</v>
      </c>
      <c r="L1506" s="444">
        <f t="shared" ca="1" si="127"/>
        <v>-142107775.11984798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-142107775.11984798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-592115.72966603329</v>
      </c>
      <c r="L1507" s="444">
        <f t="shared" ca="1" si="127"/>
        <v>-142699890.84951401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-142699890.84951401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-594582.87853964174</v>
      </c>
      <c r="L1508" s="444">
        <f t="shared" ca="1" si="127"/>
        <v>-143294473.72805366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-143294473.72805366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-597060.30720022356</v>
      </c>
      <c r="L1509" s="444">
        <f t="shared" ca="1" si="127"/>
        <v>-143891534.03525388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-143891534.03525388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-599548.05848022446</v>
      </c>
      <c r="L1510" s="444">
        <f t="shared" ca="1" si="127"/>
        <v>-144491082.09373412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-144491082.09373412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-602046.17539055878</v>
      </c>
      <c r="L1511" s="444">
        <f t="shared" ca="1" si="127"/>
        <v>-145093128.26912469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-145093128.26912469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-604554.70112135285</v>
      </c>
      <c r="L1512" s="444">
        <f t="shared" ca="1" si="127"/>
        <v>-145697682.97024605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-145697682.97024605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-607073.67904269183</v>
      </c>
      <c r="L1513" s="444">
        <f t="shared" ca="1" si="127"/>
        <v>-146304756.64928874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-146304756.64928874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-609603.15270536975</v>
      </c>
      <c r="L1514" s="444">
        <f t="shared" ca="1" si="127"/>
        <v>-146914359.80199412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-146914359.80199412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-612143.16584164219</v>
      </c>
      <c r="L1515" s="444">
        <f t="shared" ca="1" si="127"/>
        <v>-147526502.96783575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-147526502.96783575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-614693.76236598229</v>
      </c>
      <c r="L1516" s="444">
        <f t="shared" ca="1" si="127"/>
        <v>-148141196.73020175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-148141196.73020175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-617254.98637584061</v>
      </c>
      <c r="L1517" s="444">
        <f t="shared" ca="1" si="127"/>
        <v>-148758451.71657759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-148758451.71657759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-619826.88215240662</v>
      </c>
      <c r="L1518" s="444">
        <f t="shared" ca="1" si="127"/>
        <v>-149378278.59873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-149378278.59873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-622409.49416137498</v>
      </c>
      <c r="L1519" s="444">
        <f t="shared" ca="1" si="127"/>
        <v>-150000688.09289137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-150000688.09289137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-625002.867053714</v>
      </c>
      <c r="L1520" s="444">
        <f t="shared" ca="1" si="127"/>
        <v>-150625690.95994508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-150625690.95994508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-627607.04566643783</v>
      </c>
      <c r="L1521" s="444">
        <f t="shared" ca="1" si="127"/>
        <v>-151253298.00561151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-151253298.00561151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-630222.07502338127</v>
      </c>
      <c r="L1522" s="444">
        <f t="shared" ca="1" si="127"/>
        <v>-151883520.08063489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-151883520.08063489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-632848.00033597869</v>
      </c>
      <c r="L1523" s="444">
        <f t="shared" ca="1" si="127"/>
        <v>-152516368.08097088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-152516368.08097088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-635484.86700404529</v>
      </c>
      <c r="L1524" s="444">
        <f t="shared" ca="1" si="127"/>
        <v>-153151852.94797492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-153151852.94797492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-638132.72061656218</v>
      </c>
      <c r="L1525" s="444">
        <f t="shared" ca="1" si="127"/>
        <v>-153789985.66859147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-153789985.66859147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-640791.60695246444</v>
      </c>
      <c r="L1526" s="444">
        <f t="shared" ca="1" si="127"/>
        <v>-154430777.27554393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-154430777.27554393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-643461.57198143308</v>
      </c>
      <c r="L1527" s="444">
        <f t="shared" ca="1" si="127"/>
        <v>-155074238.84752536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-155074238.84752536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-646142.66186468897</v>
      </c>
      <c r="L1528" s="444">
        <f t="shared" ca="1" si="127"/>
        <v>-155720381.50939006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-155720381.50939006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-648834.92295579193</v>
      </c>
      <c r="L1529" s="444">
        <f t="shared" ca="1" si="127"/>
        <v>-156369216.43234584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-156369216.43234584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-651538.40180144098</v>
      </c>
      <c r="L1530" s="444">
        <f t="shared" ca="1" si="127"/>
        <v>-157020754.83414727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-157020754.83414727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-654253.14514228026</v>
      </c>
      <c r="L1531" s="444">
        <f t="shared" ca="1" si="127"/>
        <v>-157675007.97928956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-157675007.97928956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-656979.19991370651</v>
      </c>
      <c r="L1532" s="444">
        <f t="shared" ca="1" si="127"/>
        <v>-158331987.17920327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-158331987.17920327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-659716.61324668024</v>
      </c>
      <c r="L1533" s="444">
        <f t="shared" ca="1" si="127"/>
        <v>-158991703.79244995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-158991703.79244995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-662465.43246854143</v>
      </c>
      <c r="L1534" s="444">
        <f t="shared" ca="1" si="127"/>
        <v>-159654169.22491848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-159654169.22491848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-665225.70510382706</v>
      </c>
      <c r="L1535" s="444">
        <f t="shared" ca="1" si="127"/>
        <v>-160319394.9300223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-160319394.9300223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-667997.47887509293</v>
      </c>
      <c r="L1536" s="444">
        <f t="shared" ca="1" si="127"/>
        <v>-160987392.4088974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-160987392.4088974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-670780.80170373921</v>
      </c>
      <c r="L1537" s="444">
        <f t="shared" ca="1" si="127"/>
        <v>-161658173.21060115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-161658173.21060115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-673575.72171083814</v>
      </c>
      <c r="L1538" s="444">
        <f t="shared" ref="L1538:L1792" ca="1" si="132">I1538-J1538+K1538</f>
        <v>-162331748.93231198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-162331748.93231198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-676382.28721796663</v>
      </c>
      <c r="L1539" s="444">
        <f t="shared" ca="1" si="132"/>
        <v>-163008131.21952996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-163008131.21952996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-679200.54674804152</v>
      </c>
      <c r="L1540" s="444">
        <f t="shared" ca="1" si="132"/>
        <v>-163687331.766278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-163687331.766278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-682030.54902615829</v>
      </c>
      <c r="L1541" s="444">
        <f t="shared" ca="1" si="132"/>
        <v>-164369362.31530416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-164369362.31530416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-684872.34298043395</v>
      </c>
      <c r="L1542" s="444">
        <f t="shared" ca="1" si="132"/>
        <v>-165054234.6582846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-165054234.6582846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-687725.97774285253</v>
      </c>
      <c r="L1543" s="444">
        <f t="shared" ca="1" si="132"/>
        <v>-165741960.63602746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-165741960.63602746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-690591.50265011436</v>
      </c>
      <c r="L1544" s="444">
        <f t="shared" ca="1" si="132"/>
        <v>-166432552.13867757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-166432552.13867757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-693468.96724448982</v>
      </c>
      <c r="L1545" s="444">
        <f t="shared" ca="1" si="132"/>
        <v>-167126021.10592204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-167126021.10592204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-696358.42127467517</v>
      </c>
      <c r="L1546" s="444">
        <f t="shared" ca="1" si="132"/>
        <v>-167822379.52719671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-167822379.52719671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-699259.91469665291</v>
      </c>
      <c r="L1547" s="444">
        <f t="shared" ca="1" si="132"/>
        <v>-168521639.44189337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-168521639.44189337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-702173.49767455575</v>
      </c>
      <c r="L1548" s="444">
        <f t="shared" ca="1" si="132"/>
        <v>-169223812.93956792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-169223812.93956792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-705099.22058153304</v>
      </c>
      <c r="L1549" s="444">
        <f t="shared" ca="1" si="132"/>
        <v>-169928912.16014946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-169928912.16014946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-708037.13400062267</v>
      </c>
      <c r="L1550" s="444">
        <f t="shared" ca="1" si="132"/>
        <v>-170636949.29415008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-170636949.29415008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-710987.28872562537</v>
      </c>
      <c r="L1551" s="444">
        <f t="shared" ca="1" si="132"/>
        <v>-171347936.5828757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-171347936.5828757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-713949.73576198204</v>
      </c>
      <c r="L1552" s="444">
        <f t="shared" ca="1" si="132"/>
        <v>-172061886.31863767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-172061886.31863767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-716924.52632765693</v>
      </c>
      <c r="L1553" s="444">
        <f t="shared" ca="1" si="132"/>
        <v>-172778810.84496534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-172778810.84496534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-719911.71185402223</v>
      </c>
      <c r="L1554" s="444">
        <f t="shared" ca="1" si="132"/>
        <v>-173498722.55681935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-173498722.55681935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-722911.34398674732</v>
      </c>
      <c r="L1555" s="444">
        <f t="shared" ca="1" si="132"/>
        <v>-174221633.9008061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-174221633.9008061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-725923.47458669206</v>
      </c>
      <c r="L1556" s="444">
        <f t="shared" ca="1" si="132"/>
        <v>-174947557.37539279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-174947557.37539279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-728948.15573080326</v>
      </c>
      <c r="L1557" s="444">
        <f t="shared" ca="1" si="132"/>
        <v>-175676505.53112361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-175676505.53112361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-731985.43971301499</v>
      </c>
      <c r="L1558" s="444">
        <f t="shared" ca="1" si="132"/>
        <v>-176408490.97083661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-176408490.97083661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-735035.37904515257</v>
      </c>
      <c r="L1559" s="444">
        <f t="shared" ca="1" si="132"/>
        <v>-177143526.34988177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-177143526.34988177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-738098.02645784069</v>
      </c>
      <c r="L1560" s="444">
        <f t="shared" ca="1" si="132"/>
        <v>-177881624.37633961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-177881624.37633961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-741173.43490141502</v>
      </c>
      <c r="L1561" s="444">
        <f t="shared" ca="1" si="132"/>
        <v>-178622797.81124103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-178622797.81124103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-744261.65754683758</v>
      </c>
      <c r="L1562" s="444">
        <f t="shared" ca="1" si="132"/>
        <v>-179367059.46878788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-179367059.46878788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-747362.74778661621</v>
      </c>
      <c r="L1563" s="444">
        <f t="shared" ca="1" si="132"/>
        <v>-180114422.21657449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-180114422.21657449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-750476.75923572702</v>
      </c>
      <c r="L1564" s="444">
        <f t="shared" ca="1" si="132"/>
        <v>-180864898.97581023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-180864898.97581023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-753603.74573254259</v>
      </c>
      <c r="L1565" s="444">
        <f t="shared" ca="1" si="132"/>
        <v>-181618502.72154278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-181618502.72154278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-756743.76133976155</v>
      </c>
      <c r="L1566" s="444">
        <f t="shared" ca="1" si="132"/>
        <v>-182375246.48288253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-182375246.48288253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-759896.86034534383</v>
      </c>
      <c r="L1567" s="444">
        <f t="shared" ca="1" si="132"/>
        <v>-183135143.34322786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-183135143.34322786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-763063.09726344945</v>
      </c>
      <c r="L1568" s="444">
        <f t="shared" ca="1" si="132"/>
        <v>-183898206.44049132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-183898206.44049132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-766242.52683538047</v>
      </c>
      <c r="L1569" s="444">
        <f t="shared" ca="1" si="132"/>
        <v>-184664448.9673267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-184664448.9673267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-769435.20403052797</v>
      </c>
      <c r="L1570" s="444">
        <f t="shared" ca="1" si="132"/>
        <v>-185433884.17135721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-185433884.17135721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-772641.18404732167</v>
      </c>
      <c r="L1571" s="444">
        <f t="shared" ca="1" si="132"/>
        <v>-186206525.35540453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-186206525.35540453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-775860.52231418551</v>
      </c>
      <c r="L1572" s="444">
        <f t="shared" ca="1" si="132"/>
        <v>-186982385.87771872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-186982385.87771872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-779093.27449049463</v>
      </c>
      <c r="L1573" s="444">
        <f t="shared" ca="1" si="132"/>
        <v>-187761479.15220922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-187761479.15220922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-782339.49646753841</v>
      </c>
      <c r="L1574" s="444">
        <f t="shared" ca="1" si="132"/>
        <v>-188543818.64867675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-188543818.64867675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-785599.24436948646</v>
      </c>
      <c r="L1575" s="444">
        <f t="shared" ca="1" si="132"/>
        <v>-189329417.89304623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-189329417.89304623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-788872.57455435931</v>
      </c>
      <c r="L1576" s="444">
        <f t="shared" ca="1" si="132"/>
        <v>-190118290.46760058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-190118290.46760058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-792159.54361500242</v>
      </c>
      <c r="L1577" s="444">
        <f t="shared" ca="1" si="132"/>
        <v>-190910450.0112156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-190910450.0112156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-795460.20838006493</v>
      </c>
      <c r="L1578" s="444">
        <f t="shared" ca="1" si="132"/>
        <v>-191705910.21959567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-191705910.21959567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-798774.62591498194</v>
      </c>
      <c r="L1579" s="444">
        <f t="shared" ca="1" si="132"/>
        <v>-192504684.84551066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-192504684.84551066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-802102.85352296103</v>
      </c>
      <c r="L1580" s="444">
        <f t="shared" ca="1" si="132"/>
        <v>-193306787.69903362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-193306787.69903362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-805444.94874597341</v>
      </c>
      <c r="L1581" s="444">
        <f t="shared" ca="1" si="132"/>
        <v>-194112232.64777958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-194112232.64777958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-808800.96936574823</v>
      </c>
      <c r="L1582" s="444">
        <f t="shared" ca="1" si="132"/>
        <v>-194921033.61714533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-194921033.61714533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-812170.97340477223</v>
      </c>
      <c r="L1583" s="444">
        <f t="shared" ca="1" si="132"/>
        <v>-195733204.59055009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-195733204.59055009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-815555.01912729209</v>
      </c>
      <c r="L1584" s="444">
        <f t="shared" ca="1" si="132"/>
        <v>-196548759.60967737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-196548759.60967737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-818953.16504032235</v>
      </c>
      <c r="L1585" s="444">
        <f t="shared" ca="1" si="132"/>
        <v>-197367712.77471769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-197367712.77471769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-822365.46989465703</v>
      </c>
      <c r="L1586" s="444">
        <f t="shared" ca="1" si="132"/>
        <v>-198190078.24461234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-198190078.24461234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-825791.9926858847</v>
      </c>
      <c r="L1587" s="444">
        <f t="shared" ca="1" si="132"/>
        <v>-199015870.23729822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-199015870.23729822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-829232.7926554092</v>
      </c>
      <c r="L1588" s="444">
        <f t="shared" ca="1" si="132"/>
        <v>-199845103.02995363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-199845103.02995363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-832687.92929147347</v>
      </c>
      <c r="L1589" s="444">
        <f t="shared" ca="1" si="132"/>
        <v>-200677790.95924512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-200677790.95924512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-836157.46233018802</v>
      </c>
      <c r="L1590" s="444">
        <f t="shared" ca="1" si="132"/>
        <v>-201513948.42157531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-201513948.42157531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-839641.45175656374</v>
      </c>
      <c r="L1591" s="444">
        <f t="shared" ca="1" si="132"/>
        <v>-202353589.87333187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-202353589.87333187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-843139.95780554949</v>
      </c>
      <c r="L1592" s="444">
        <f t="shared" ca="1" si="132"/>
        <v>-203196729.83113742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-203196729.83113742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-846653.04096307256</v>
      </c>
      <c r="L1593" s="444">
        <f t="shared" ca="1" si="132"/>
        <v>-204043382.8721005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-204043382.8721005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-850180.76196708542</v>
      </c>
      <c r="L1594" s="444">
        <f t="shared" ca="1" si="132"/>
        <v>-204893563.6340676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-204893563.6340676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-853723.18180861499</v>
      </c>
      <c r="L1595" s="444">
        <f t="shared" ca="1" si="132"/>
        <v>-205747286.81587622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-205747286.81587622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-857280.3617328176</v>
      </c>
      <c r="L1596" s="444">
        <f t="shared" ca="1" si="132"/>
        <v>-206604567.17760903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-206604567.17760903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-860852.36324003758</v>
      </c>
      <c r="L1597" s="444">
        <f t="shared" ca="1" si="132"/>
        <v>-207465419.54084906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-207465419.54084906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-864439.24808687111</v>
      </c>
      <c r="L1598" s="444">
        <f t="shared" ca="1" si="132"/>
        <v>-208329858.78893593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-208329858.78893593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-868041.07828723302</v>
      </c>
      <c r="L1599" s="444">
        <f t="shared" ca="1" si="132"/>
        <v>-209197899.86722317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-209197899.86722317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-871657.9161134297</v>
      </c>
      <c r="L1600" s="444">
        <f t="shared" ca="1" si="132"/>
        <v>-210069557.78333661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-210069557.78333661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-875289.8240972358</v>
      </c>
      <c r="L1601" s="444">
        <f t="shared" ca="1" si="132"/>
        <v>-210944847.60743386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-210944847.60743386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-878936.8650309745</v>
      </c>
      <c r="L1602" s="444">
        <f t="shared" ca="1" si="132"/>
        <v>-211823784.47246483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-211823784.47246483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-882599.10196860333</v>
      </c>
      <c r="L1603" s="444">
        <f t="shared" ca="1" si="132"/>
        <v>-212706383.57443345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-212706383.57443345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-886276.59822680603</v>
      </c>
      <c r="L1604" s="444">
        <f t="shared" ca="1" si="132"/>
        <v>-213592660.17266026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-213592660.17266026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-889969.41738608433</v>
      </c>
      <c r="L1605" s="444">
        <f t="shared" ca="1" si="132"/>
        <v>-214482629.59004635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-214482629.59004635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-893677.62329185975</v>
      </c>
      <c r="L1606" s="444">
        <f t="shared" ca="1" si="132"/>
        <v>-215376307.2133382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-215376307.2133382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-897401.28005557565</v>
      </c>
      <c r="L1607" s="444">
        <f t="shared" ca="1" si="132"/>
        <v>-216273708.49339378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-216273708.49339378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-901140.45205580734</v>
      </c>
      <c r="L1608" s="444">
        <f t="shared" ca="1" si="132"/>
        <v>-217174848.94544959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-217174848.94544959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-904895.20393937326</v>
      </c>
      <c r="L1609" s="444">
        <f t="shared" ca="1" si="132"/>
        <v>-218079744.14938897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-218079744.14938897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-908665.60062245419</v>
      </c>
      <c r="L1610" s="444">
        <f t="shared" ca="1" si="132"/>
        <v>-218988409.75001141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-218988409.75001141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-912451.70729171403</v>
      </c>
      <c r="L1611" s="444">
        <f t="shared" ca="1" si="132"/>
        <v>-219900861.45730314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-219900861.45730314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-916253.58940542955</v>
      </c>
      <c r="L1612" s="444">
        <f t="shared" ca="1" si="132"/>
        <v>-220817115.04670855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-220817115.04670855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-920071.31269461894</v>
      </c>
      <c r="L1613" s="444">
        <f t="shared" ca="1" si="132"/>
        <v>-221737186.35940316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-221737186.35940316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-923904.9431641798</v>
      </c>
      <c r="L1614" s="444">
        <f t="shared" ca="1" si="132"/>
        <v>-222661091.30256733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-222661091.30256733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-927754.54709403054</v>
      </c>
      <c r="L1615" s="444">
        <f t="shared" ca="1" si="132"/>
        <v>-223588845.84966135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-223588845.84966135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-931620.19104025559</v>
      </c>
      <c r="L1616" s="444">
        <f t="shared" ca="1" si="132"/>
        <v>-224520466.0407016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-224520466.0407016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-935501.94183625665</v>
      </c>
      <c r="L1617" s="444">
        <f t="shared" ca="1" si="132"/>
        <v>-225455967.98253787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-225455967.98253787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-939399.8665939077</v>
      </c>
      <c r="L1618" s="444">
        <f t="shared" ca="1" si="132"/>
        <v>-226395367.84913176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-226395367.84913176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-943314.03270471562</v>
      </c>
      <c r="L1619" s="444">
        <f t="shared" ca="1" si="132"/>
        <v>-227338681.88183647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-227338681.88183647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-947244.5078409852</v>
      </c>
      <c r="L1620" s="444">
        <f t="shared" ca="1" si="132"/>
        <v>-228285926.38967746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-228285926.38967746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-951191.3599569893</v>
      </c>
      <c r="L1621" s="444">
        <f t="shared" ca="1" si="132"/>
        <v>-229237117.74963444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-229237117.74963444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-955154.65729014354</v>
      </c>
      <c r="L1622" s="444">
        <f t="shared" ca="1" si="132"/>
        <v>-230192272.40692458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-230192272.40692458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-959134.46836218564</v>
      </c>
      <c r="L1623" s="444">
        <f t="shared" ca="1" si="132"/>
        <v>-231151406.87528676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-231151406.87528676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-963130.86198036163</v>
      </c>
      <c r="L1624" s="444">
        <f t="shared" ca="1" si="132"/>
        <v>-232114537.73726711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-232114537.73726711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-967143.90723861288</v>
      </c>
      <c r="L1625" s="444">
        <f t="shared" ca="1" si="132"/>
        <v>-233081681.64450571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-233081681.64450571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-971173.67351877375</v>
      </c>
      <c r="L1626" s="444">
        <f t="shared" ca="1" si="132"/>
        <v>-234052855.31802449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-234052855.31802449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-975220.23049176869</v>
      </c>
      <c r="L1627" s="444">
        <f t="shared" ca="1" si="132"/>
        <v>-235028075.54851624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-235028075.54851624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-979283.64811881771</v>
      </c>
      <c r="L1628" s="444">
        <f t="shared" ca="1" si="132"/>
        <v>-236007359.19663507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-236007359.19663507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-983363.99665264611</v>
      </c>
      <c r="L1629" s="444">
        <f t="shared" ca="1" si="132"/>
        <v>-236990723.1932877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-236990723.1932877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-987461.3466386986</v>
      </c>
      <c r="L1630" s="444">
        <f t="shared" ca="1" si="132"/>
        <v>-237978184.53992641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-237978184.53992641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-991575.7689163601</v>
      </c>
      <c r="L1631" s="444">
        <f t="shared" ca="1" si="132"/>
        <v>-238969760.30884278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-238969760.30884278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-995707.33462017821</v>
      </c>
      <c r="L1632" s="444">
        <f t="shared" ca="1" si="132"/>
        <v>-239965467.64346296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-239965467.64346296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-999856.11518109567</v>
      </c>
      <c r="L1633" s="444">
        <f t="shared" ca="1" si="132"/>
        <v>-240965323.75864404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-240965323.75864404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-1004022.1823276835</v>
      </c>
      <c r="L1634" s="444">
        <f t="shared" ca="1" si="132"/>
        <v>-241969345.94097173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-241969345.94097173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-1008205.6080873822</v>
      </c>
      <c r="L1635" s="444">
        <f t="shared" ca="1" si="132"/>
        <v>-242977551.54905912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-242977551.54905912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-1012406.4647877464</v>
      </c>
      <c r="L1636" s="444">
        <f t="shared" ca="1" si="132"/>
        <v>-243989958.01384687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-243989958.01384687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-1016624.8250576954</v>
      </c>
      <c r="L1637" s="444">
        <f t="shared" ca="1" si="132"/>
        <v>-245006582.83890456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-245006582.83890456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-1020860.761828769</v>
      </c>
      <c r="L1638" s="444">
        <f t="shared" ca="1" si="132"/>
        <v>-246027443.60073334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-246027443.60073334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-1025114.3483363891</v>
      </c>
      <c r="L1639" s="444">
        <f t="shared" ca="1" si="132"/>
        <v>-247052557.94906974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-247052557.94906974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-1029385.6581211239</v>
      </c>
      <c r="L1640" s="444">
        <f t="shared" ca="1" si="132"/>
        <v>-248081943.60719085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-248081943.60719085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-1033674.7650299618</v>
      </c>
      <c r="L1641" s="444">
        <f t="shared" ca="1" si="132"/>
        <v>-249115618.37222081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-249115618.37222081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-1037981.7432175867</v>
      </c>
      <c r="L1642" s="444">
        <f t="shared" ca="1" si="132"/>
        <v>-250153600.1154384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-250153600.1154384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-1042306.66714766</v>
      </c>
      <c r="L1643" s="444">
        <f t="shared" ca="1" si="132"/>
        <v>-251195906.78258607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-251195906.78258607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-1046649.6115941086</v>
      </c>
      <c r="L1644" s="444">
        <f t="shared" ca="1" si="132"/>
        <v>-252242556.39418018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-252242556.39418018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-1051010.6516424175</v>
      </c>
      <c r="L1645" s="444">
        <f t="shared" ca="1" si="132"/>
        <v>-253293567.04582259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-253293567.04582259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-1055389.8626909275</v>
      </c>
      <c r="L1646" s="444">
        <f t="shared" ca="1" si="132"/>
        <v>-254348956.90851352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-254348956.90851352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-1059787.3204521397</v>
      </c>
      <c r="L1647" s="444">
        <f t="shared" ca="1" si="132"/>
        <v>-255408744.22896567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-255408744.22896567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-1064203.1009540237</v>
      </c>
      <c r="L1648" s="444">
        <f t="shared" ca="1" si="132"/>
        <v>-256472947.3299197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-256472947.3299197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-1068637.280541332</v>
      </c>
      <c r="L1649" s="444">
        <f t="shared" ca="1" si="132"/>
        <v>-257541584.61046103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-257541584.61046103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-1073089.9358769211</v>
      </c>
      <c r="L1650" s="444">
        <f t="shared" ca="1" si="132"/>
        <v>-258614674.54633796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-258614674.54633796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-1077561.1439430749</v>
      </c>
      <c r="L1651" s="444">
        <f t="shared" ca="1" si="132"/>
        <v>-259692235.69028103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-259692235.69028103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-1082050.9820428377</v>
      </c>
      <c r="L1652" s="444">
        <f t="shared" ca="1" si="132"/>
        <v>-260774286.67232388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-260774286.67232388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-1086559.5278013495</v>
      </c>
      <c r="L1653" s="444">
        <f t="shared" ca="1" si="132"/>
        <v>-261860846.20012522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-261860846.20012522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-1091086.8591671884</v>
      </c>
      <c r="L1654" s="444">
        <f t="shared" ca="1" si="132"/>
        <v>-262951933.05929241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-262951933.05929241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-1095633.0544137184</v>
      </c>
      <c r="L1655" s="444">
        <f t="shared" ca="1" si="132"/>
        <v>-264047566.11370611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-264047566.11370611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-1100198.1921404421</v>
      </c>
      <c r="L1656" s="444">
        <f t="shared" ca="1" si="132"/>
        <v>-265147764.30584654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-265147764.30584654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-1104782.3512743607</v>
      </c>
      <c r="L1657" s="444">
        <f t="shared" ca="1" si="132"/>
        <v>-266252546.65712091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-266252546.65712091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-1109385.611071337</v>
      </c>
      <c r="L1658" s="444">
        <f t="shared" ca="1" si="132"/>
        <v>-267361932.26819226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-267361932.26819226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-1114008.0511174679</v>
      </c>
      <c r="L1659" s="444">
        <f t="shared" ca="1" si="132"/>
        <v>-268475940.31930971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-268475940.31930971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-1118649.7513304572</v>
      </c>
      <c r="L1660" s="444">
        <f t="shared" ca="1" si="132"/>
        <v>-269594590.07064015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-269594590.07064015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-1123310.7919610005</v>
      </c>
      <c r="L1661" s="444">
        <f t="shared" ca="1" si="132"/>
        <v>-270717900.86260116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-270717900.86260116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-1127991.2535941715</v>
      </c>
      <c r="L1662" s="444">
        <f t="shared" ca="1" si="132"/>
        <v>-271845892.11619532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-271845892.11619532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-1132691.2171508139</v>
      </c>
      <c r="L1663" s="444">
        <f t="shared" ca="1" si="132"/>
        <v>-272978583.33334613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-272978583.33334613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-1137410.7638889421</v>
      </c>
      <c r="L1664" s="444">
        <f t="shared" ca="1" si="132"/>
        <v>-274115994.09723508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-274115994.09723508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-1142149.9754051461</v>
      </c>
      <c r="L1665" s="444">
        <f t="shared" ca="1" si="132"/>
        <v>-275258144.07264024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-275258144.07264024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-1146908.9336360011</v>
      </c>
      <c r="L1666" s="444">
        <f t="shared" ca="1" si="132"/>
        <v>-276405053.00627625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-276405053.00627625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-1151687.7208594843</v>
      </c>
      <c r="L1667" s="444">
        <f t="shared" ca="1" si="132"/>
        <v>-277556740.72713572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-277556740.72713572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-1156486.4196963988</v>
      </c>
      <c r="L1668" s="444">
        <f t="shared" ca="1" si="132"/>
        <v>-278713227.14683211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-278713227.14683211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-1161305.1131118005</v>
      </c>
      <c r="L1669" s="444">
        <f t="shared" ca="1" si="132"/>
        <v>-279874532.2599439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-279874532.2599439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-1166143.8844164328</v>
      </c>
      <c r="L1670" s="444">
        <f t="shared" ca="1" si="132"/>
        <v>-281040676.14436036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-281040676.14436036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-1171002.8172681681</v>
      </c>
      <c r="L1671" s="444">
        <f t="shared" ca="1" si="132"/>
        <v>-282211678.96162856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-282211678.96162856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-1175881.9956734523</v>
      </c>
      <c r="L1672" s="444">
        <f t="shared" ca="1" si="132"/>
        <v>-283387560.95730203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-283387560.95730203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-1180781.5039887584</v>
      </c>
      <c r="L1673" s="444">
        <f t="shared" ca="1" si="132"/>
        <v>-284568342.46129078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-284568342.46129078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-1185701.4269220449</v>
      </c>
      <c r="L1674" s="444">
        <f t="shared" ca="1" si="132"/>
        <v>-285754043.8882128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-285754043.8882128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-1190641.8495342201</v>
      </c>
      <c r="L1675" s="444">
        <f t="shared" ca="1" si="132"/>
        <v>-286944685.73774701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-286944685.73774701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-1195602.8572406126</v>
      </c>
      <c r="L1676" s="444">
        <f t="shared" ca="1" si="132"/>
        <v>-288140288.59498763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-288140288.59498763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-1200584.5358124485</v>
      </c>
      <c r="L1677" s="444">
        <f t="shared" ca="1" si="132"/>
        <v>-289340873.13080007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-289340873.13080007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-1205586.9713783336</v>
      </c>
      <c r="L1678" s="444">
        <f t="shared" ca="1" si="132"/>
        <v>-290546460.10217839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-290546460.10217839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-1210610.2504257434</v>
      </c>
      <c r="L1679" s="444">
        <f t="shared" ca="1" si="132"/>
        <v>-291757070.35260415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-291757070.35260415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-1215654.4598025172</v>
      </c>
      <c r="L1680" s="444">
        <f t="shared" ca="1" si="132"/>
        <v>-292972724.81240666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-292972724.81240666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-1220719.686718361</v>
      </c>
      <c r="L1681" s="444">
        <f t="shared" ca="1" si="132"/>
        <v>-294193444.499125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-294193444.499125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-1225806.0187463542</v>
      </c>
      <c r="L1682" s="444">
        <f t="shared" ca="1" si="132"/>
        <v>-295419250.51787138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-295419250.51787138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-1230913.5438244641</v>
      </c>
      <c r="L1683" s="444">
        <f t="shared" ca="1" si="132"/>
        <v>-296650164.06169581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-296650164.06169581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-1236042.3502570658</v>
      </c>
      <c r="L1684" s="444">
        <f t="shared" ca="1" si="132"/>
        <v>-297886206.41195285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-297886206.41195285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-1241192.5267164703</v>
      </c>
      <c r="L1685" s="444">
        <f t="shared" ca="1" si="132"/>
        <v>-299127398.93866932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-299127398.93866932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-1246364.1622444554</v>
      </c>
      <c r="L1686" s="444">
        <f t="shared" ca="1" si="132"/>
        <v>-300373763.10091376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-300373763.10091376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-1251557.3462538074</v>
      </c>
      <c r="L1687" s="444">
        <f t="shared" ca="1" si="132"/>
        <v>-301625320.44716758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-301625320.44716758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-1256772.1685298649</v>
      </c>
      <c r="L1688" s="444">
        <f t="shared" ca="1" si="132"/>
        <v>-302882092.61569744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-302882092.61569744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-1262008.7192320726</v>
      </c>
      <c r="L1689" s="444">
        <f t="shared" ca="1" si="132"/>
        <v>-304144101.33492953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-304144101.33492953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-1267267.0888955398</v>
      </c>
      <c r="L1690" s="444">
        <f t="shared" ca="1" si="132"/>
        <v>-305411368.42382509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-305411368.42382509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-1272547.3684326045</v>
      </c>
      <c r="L1691" s="444">
        <f t="shared" ca="1" si="132"/>
        <v>-306683915.79225767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-306683915.79225767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-1277849.6491344068</v>
      </c>
      <c r="L1692" s="444">
        <f t="shared" ca="1" si="132"/>
        <v>-307961765.44139206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-307961765.44139206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-1283174.0226724669</v>
      </c>
      <c r="L1693" s="444">
        <f t="shared" ca="1" si="132"/>
        <v>-309244939.46406454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-309244939.46406454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-1288520.581100269</v>
      </c>
      <c r="L1694" s="444">
        <f t="shared" ca="1" si="132"/>
        <v>-310533460.04516482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-310533460.04516482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-1293889.4168548535</v>
      </c>
      <c r="L1695" s="444">
        <f t="shared" ca="1" si="132"/>
        <v>-311827349.46201968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-311827349.46201968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-1299280.6227584153</v>
      </c>
      <c r="L1696" s="444">
        <f t="shared" ca="1" si="132"/>
        <v>-313126630.08477807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-313126630.08477807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-1304694.2920199085</v>
      </c>
      <c r="L1697" s="444">
        <f t="shared" ca="1" si="132"/>
        <v>-314431324.37679797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-314431324.37679797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-1310130.5182366583</v>
      </c>
      <c r="L1698" s="444">
        <f t="shared" ca="1" si="132"/>
        <v>-315741454.89503461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-315741454.89503461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-1315589.3953959774</v>
      </c>
      <c r="L1699" s="444">
        <f t="shared" ca="1" si="132"/>
        <v>-317057044.29043061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-317057044.29043061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-1321071.0178767941</v>
      </c>
      <c r="L1700" s="444">
        <f t="shared" ca="1" si="132"/>
        <v>-318378115.30830741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-318378115.30830741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-1326575.4804512809</v>
      </c>
      <c r="L1701" s="444">
        <f t="shared" ca="1" si="132"/>
        <v>-319704690.7887587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-319704690.7887587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-1332102.8782864946</v>
      </c>
      <c r="L1702" s="444">
        <f t="shared" ca="1" si="132"/>
        <v>-321036793.66704518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-321036793.66704518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-1337653.3069460215</v>
      </c>
      <c r="L1703" s="444">
        <f t="shared" ca="1" si="132"/>
        <v>-322374446.97399122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-322374446.97399122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-1343226.86239163</v>
      </c>
      <c r="L1704" s="444">
        <f t="shared" ca="1" si="132"/>
        <v>-323717673.83638287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-323717673.83638287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-1348823.6409849287</v>
      </c>
      <c r="L1705" s="444">
        <f t="shared" ca="1" si="132"/>
        <v>-325066497.47736782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-325066497.47736782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-1354443.7394890327</v>
      </c>
      <c r="L1706" s="444">
        <f t="shared" ca="1" si="132"/>
        <v>-326420941.21685684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-326420941.21685684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-1360087.2550702367</v>
      </c>
      <c r="L1707" s="444">
        <f t="shared" ca="1" si="132"/>
        <v>-327781028.47192705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-327781028.47192705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-1365754.285299696</v>
      </c>
      <c r="L1708" s="444">
        <f t="shared" ca="1" si="132"/>
        <v>-329146782.75722677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-329146782.75722677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-1371444.9281551116</v>
      </c>
      <c r="L1709" s="444">
        <f t="shared" ca="1" si="132"/>
        <v>-330518227.68538189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-330518227.68538189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-1377159.2820224245</v>
      </c>
      <c r="L1710" s="444">
        <f t="shared" ca="1" si="132"/>
        <v>-331895386.96740431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-331895386.96740431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-1382897.4456975178</v>
      </c>
      <c r="L1711" s="444">
        <f t="shared" ca="1" si="132"/>
        <v>-333278284.41310185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-333278284.41310185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-1388659.5183879244</v>
      </c>
      <c r="L1712" s="444">
        <f t="shared" ca="1" si="132"/>
        <v>-334666943.93148977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-334666943.93148977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-1394445.5997145406</v>
      </c>
      <c r="L1713" s="444">
        <f t="shared" ca="1" si="132"/>
        <v>-336061389.53120428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-336061389.53120428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-1400255.7897133511</v>
      </c>
      <c r="L1714" s="444">
        <f t="shared" ca="1" si="132"/>
        <v>-337461645.32091761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-337461645.32091761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-1406090.1888371566</v>
      </c>
      <c r="L1715" s="444">
        <f t="shared" ca="1" si="132"/>
        <v>-338867735.50975478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-338867735.50975478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-1411948.8979573115</v>
      </c>
      <c r="L1716" s="444">
        <f t="shared" ca="1" si="132"/>
        <v>-340279684.4077121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-340279684.4077121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-1417832.018365467</v>
      </c>
      <c r="L1717" s="444">
        <f t="shared" ca="1" si="132"/>
        <v>-341697516.42607754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-341697516.42607754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-1423739.6517753231</v>
      </c>
      <c r="L1718" s="444">
        <f t="shared" ca="1" si="132"/>
        <v>-343121256.07785285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-343121256.07785285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-1429671.9003243868</v>
      </c>
      <c r="L1719" s="444">
        <f t="shared" ca="1" si="132"/>
        <v>-344550927.97817725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-344550927.97817725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-1435628.8665757384</v>
      </c>
      <c r="L1720" s="444">
        <f t="shared" ca="1" si="132"/>
        <v>-345986556.84475297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-345986556.84475297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-1441610.6535198041</v>
      </c>
      <c r="L1721" s="444">
        <f t="shared" ca="1" si="132"/>
        <v>-347428167.49827278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-347428167.49827278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-1447617.3645761365</v>
      </c>
      <c r="L1722" s="444">
        <f t="shared" ca="1" si="132"/>
        <v>-348875784.86284894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-348875784.86284894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-1453649.103595204</v>
      </c>
      <c r="L1723" s="444">
        <f t="shared" ca="1" si="132"/>
        <v>-350329433.96644413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-350329433.96644413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-1459705.9748601839</v>
      </c>
      <c r="L1724" s="444">
        <f t="shared" ca="1" si="132"/>
        <v>-351789139.94130433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-351789139.94130433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-1465788.0830887679</v>
      </c>
      <c r="L1725" s="444">
        <f t="shared" ca="1" si="132"/>
        <v>-353254928.02439308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-353254928.02439308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-1471895.5334349712</v>
      </c>
      <c r="L1726" s="444">
        <f t="shared" ca="1" si="132"/>
        <v>-354726823.55782807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-354726823.55782807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-1478028.4314909503</v>
      </c>
      <c r="L1727" s="444">
        <f t="shared" ca="1" si="132"/>
        <v>-356204851.98931903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-356204851.98931903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-1484186.8832888294</v>
      </c>
      <c r="L1728" s="444">
        <f t="shared" ca="1" si="132"/>
        <v>-357689038.87260783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-357689038.87260783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-1490370.9953025326</v>
      </c>
      <c r="L1729" s="444">
        <f t="shared" ca="1" si="132"/>
        <v>-359179409.86791039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-359179409.86791039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-1496580.8744496265</v>
      </c>
      <c r="L1730" s="444">
        <f t="shared" ca="1" si="132"/>
        <v>-360675990.74236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-360675990.74236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-1502816.6280931667</v>
      </c>
      <c r="L1731" s="444">
        <f t="shared" ca="1" si="132"/>
        <v>-362178807.37045318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-362178807.37045318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-1509078.364043555</v>
      </c>
      <c r="L1732" s="444">
        <f t="shared" ca="1" si="132"/>
        <v>-363687885.73449671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-363687885.73449671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-1515366.190560403</v>
      </c>
      <c r="L1733" s="444">
        <f t="shared" ca="1" si="132"/>
        <v>-365203251.92505711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-365203251.92505711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-1521680.2163544046</v>
      </c>
      <c r="L1734" s="444">
        <f t="shared" ca="1" si="132"/>
        <v>-366724932.14141154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-366724932.14141154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-1528020.5505892148</v>
      </c>
      <c r="L1735" s="444">
        <f t="shared" ca="1" si="132"/>
        <v>-368252952.69200075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-368252952.69200075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-1534387.3028833363</v>
      </c>
      <c r="L1736" s="444">
        <f t="shared" ca="1" si="132"/>
        <v>-369787339.99488407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-369787339.99488407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-1540780.5833120169</v>
      </c>
      <c r="L1737" s="444">
        <f t="shared" ca="1" si="132"/>
        <v>-371328120.57819611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-371328120.57819611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-1547200.5024091504</v>
      </c>
      <c r="L1738" s="444">
        <f t="shared" ca="1" si="132"/>
        <v>-372875321.08060527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-372875321.08060527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-1553647.1711691886</v>
      </c>
      <c r="L1739" s="444">
        <f t="shared" ca="1" si="132"/>
        <v>-374428968.25177443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-374428968.25177443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-1560120.7010490601</v>
      </c>
      <c r="L1740" s="444">
        <f t="shared" ca="1" si="132"/>
        <v>-375989088.95282352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-375989088.95282352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-1566621.2039700979</v>
      </c>
      <c r="L1741" s="444">
        <f t="shared" ca="1" si="132"/>
        <v>-377555710.15679359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-377555710.15679359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-1573148.7923199732</v>
      </c>
      <c r="L1742" s="444">
        <f t="shared" ca="1" si="132"/>
        <v>-379128858.94911355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-379128858.94911355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-1579703.5789546398</v>
      </c>
      <c r="L1743" s="444">
        <f t="shared" ca="1" si="132"/>
        <v>-380708562.52806818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-380708562.52806818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-1586285.6772002841</v>
      </c>
      <c r="L1744" s="444">
        <f t="shared" ca="1" si="132"/>
        <v>-382294848.20526844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-382294848.20526844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-1592895.2008552852</v>
      </c>
      <c r="L1745" s="444">
        <f t="shared" ca="1" si="132"/>
        <v>-383887743.40612376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-383887743.40612376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-1599532.2641921823</v>
      </c>
      <c r="L1746" s="444">
        <f t="shared" ca="1" si="132"/>
        <v>-385487275.67031592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-385487275.67031592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-1606196.9819596496</v>
      </c>
      <c r="L1747" s="444">
        <f t="shared" ca="1" si="132"/>
        <v>-387093472.65227556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-387093472.65227556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-1612889.4693844814</v>
      </c>
      <c r="L1748" s="444">
        <f t="shared" ca="1" si="132"/>
        <v>-388706362.12166005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-388706362.12166005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-1619609.8421735836</v>
      </c>
      <c r="L1749" s="444">
        <f t="shared" ca="1" si="132"/>
        <v>-390325971.96383363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-390325971.96383363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-1626358.2165159734</v>
      </c>
      <c r="L1750" s="444">
        <f t="shared" ca="1" si="132"/>
        <v>-391952330.18034959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-391952330.18034959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-1633134.70908479</v>
      </c>
      <c r="L1751" s="444">
        <f t="shared" ca="1" si="132"/>
        <v>-393585464.8894344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-393585464.8894344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-1639939.4370393099</v>
      </c>
      <c r="L1752" s="444">
        <f t="shared" ca="1" si="132"/>
        <v>-395225404.32647371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-395225404.32647371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-1646772.5180269738</v>
      </c>
      <c r="L1753" s="444">
        <f t="shared" ca="1" si="132"/>
        <v>-396872176.84450066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-396872176.84450066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-1653634.0701854194</v>
      </c>
      <c r="L1754" s="444">
        <f t="shared" ca="1" si="132"/>
        <v>-398525810.91468608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-398525810.91468608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-1660524.2121445253</v>
      </c>
      <c r="L1755" s="444">
        <f t="shared" ca="1" si="132"/>
        <v>-400186335.12683064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-400186335.12683064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-1667443.0630284611</v>
      </c>
      <c r="L1756" s="444">
        <f t="shared" ca="1" si="132"/>
        <v>-401853778.18985909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-401853778.18985909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-1674390.7424577463</v>
      </c>
      <c r="L1757" s="444">
        <f t="shared" ca="1" si="132"/>
        <v>-403528168.93231684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-403528168.93231684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-1681367.3705513203</v>
      </c>
      <c r="L1758" s="444">
        <f t="shared" ca="1" si="132"/>
        <v>-405209536.30286819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-405209536.30286819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-1688373.0679286174</v>
      </c>
      <c r="L1759" s="444">
        <f t="shared" ca="1" si="132"/>
        <v>-406897909.3707968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-406897909.3707968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-1695407.9557116532</v>
      </c>
      <c r="L1760" s="444">
        <f t="shared" ca="1" si="132"/>
        <v>-408593317.32650846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-408593317.32650846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-1702472.1555271186</v>
      </c>
      <c r="L1761" s="444">
        <f t="shared" ca="1" si="132"/>
        <v>-410295789.48203558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-410295789.48203558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-1709565.7895084815</v>
      </c>
      <c r="L1762" s="444">
        <f t="shared" ca="1" si="132"/>
        <v>-412005355.27154404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-412005355.27154404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-1716688.9802981</v>
      </c>
      <c r="L1763" s="444">
        <f t="shared" ca="1" si="132"/>
        <v>-413722044.25184214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-413722044.25184214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-1723841.8510493422</v>
      </c>
      <c r="L1764" s="444">
        <f t="shared" ca="1" si="132"/>
        <v>-415445886.1028915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-415445886.1028915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-1731024.5254287145</v>
      </c>
      <c r="L1765" s="444">
        <f t="shared" ca="1" si="132"/>
        <v>-417176910.62832022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-417176910.62832022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-1738237.1276180008</v>
      </c>
      <c r="L1766" s="444">
        <f t="shared" ca="1" si="132"/>
        <v>-418915147.75593823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-418915147.75593823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-1745479.7823164093</v>
      </c>
      <c r="L1767" s="444">
        <f t="shared" ca="1" si="132"/>
        <v>-420660627.53825462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-420660627.53825462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-1752752.6147427275</v>
      </c>
      <c r="L1768" s="444">
        <f t="shared" ca="1" si="132"/>
        <v>-422413380.15299737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-422413380.15299737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-1760055.7506374887</v>
      </c>
      <c r="L1769" s="444">
        <f t="shared" ca="1" si="132"/>
        <v>-424173435.90363485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-424173435.90363485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-1767389.3162651451</v>
      </c>
      <c r="L1770" s="444">
        <f t="shared" ca="1" si="132"/>
        <v>-425940825.21990001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-425940825.21990001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-1774753.4384162501</v>
      </c>
      <c r="L1771" s="444">
        <f t="shared" ca="1" si="132"/>
        <v>-427715578.65831625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-427715578.65831625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-1782148.244409651</v>
      </c>
      <c r="L1772" s="444">
        <f t="shared" ca="1" si="132"/>
        <v>-429497726.90272593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-429497726.90272593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-1789573.862094691</v>
      </c>
      <c r="L1773" s="444">
        <f t="shared" ca="1" si="132"/>
        <v>-431287300.76482064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-431287300.76482064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-1797030.4198534195</v>
      </c>
      <c r="L1774" s="444">
        <f t="shared" ca="1" si="132"/>
        <v>-433084331.18467408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-433084331.18467408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-1804518.0466028086</v>
      </c>
      <c r="L1775" s="444">
        <f t="shared" ca="1" si="132"/>
        <v>-434888849.23127687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-434888849.23127687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-1812036.871796987</v>
      </c>
      <c r="L1776" s="444">
        <f t="shared" ca="1" si="132"/>
        <v>-436700886.10307384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-436700886.10307384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-1819587.0254294742</v>
      </c>
      <c r="L1777" s="444">
        <f t="shared" ca="1" si="132"/>
        <v>-438520473.12850332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-438520473.12850332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-1827168.6380354306</v>
      </c>
      <c r="L1778" s="444">
        <f t="shared" ca="1" si="132"/>
        <v>-440347641.76653874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-440347641.76653874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-1834781.8406939115</v>
      </c>
      <c r="L1779" s="444">
        <f t="shared" ca="1" si="132"/>
        <v>-442182423.60723263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-442182423.60723263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-1842426.7650301356</v>
      </c>
      <c r="L1780" s="444">
        <f t="shared" ca="1" si="132"/>
        <v>-444024850.37226278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-444024850.37226278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-1850103.5432177612</v>
      </c>
      <c r="L1781" s="444">
        <f t="shared" ca="1" si="132"/>
        <v>-445874953.91548055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-445874953.91548055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-1857812.3079811689</v>
      </c>
      <c r="L1782" s="444">
        <f t="shared" ca="1" si="132"/>
        <v>-447732766.22346175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-447732766.22346175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-1865553.1925977573</v>
      </c>
      <c r="L1783" s="444">
        <f t="shared" ca="1" si="132"/>
        <v>-449598319.41605949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-449598319.41605949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-1873326.3309002479</v>
      </c>
      <c r="L1784" s="444">
        <f t="shared" ca="1" si="132"/>
        <v>-451471645.74695975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-451471645.74695975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-1881131.8572789992</v>
      </c>
      <c r="L1785" s="444">
        <f t="shared" ca="1" si="132"/>
        <v>-453352777.60423875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-453352777.60423875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-1888969.9066843281</v>
      </c>
      <c r="L1786" s="444">
        <f t="shared" ca="1" si="132"/>
        <v>-455241747.51092309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-455241747.51092309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-1896840.6146288461</v>
      </c>
      <c r="L1787" s="444">
        <f t="shared" ca="1" si="132"/>
        <v>-457138588.12555194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-457138588.12555194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-1904744.1171897999</v>
      </c>
      <c r="L1788" s="444">
        <f t="shared" ca="1" si="132"/>
        <v>-459043332.24274176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-459043332.24274176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-1912680.551011424</v>
      </c>
      <c r="L1789" s="444">
        <f t="shared" ca="1" si="132"/>
        <v>-460956012.79375321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-460956012.79375321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-1920650.0533073049</v>
      </c>
      <c r="L1790" s="444">
        <f t="shared" ca="1" si="132"/>
        <v>-462876662.8470605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-462876662.8470605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-1928652.761862752</v>
      </c>
      <c r="L1791" s="444">
        <f t="shared" ca="1" si="132"/>
        <v>-464805315.60892326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-464805315.60892326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-1936688.8150371804</v>
      </c>
      <c r="L1792" s="444">
        <f t="shared" ca="1" si="132"/>
        <v>-466742004.42396045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-466742004.42396045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-1944758.3517665018</v>
      </c>
      <c r="L1793" s="444">
        <f t="shared" ref="L1793:L2047" ca="1" si="137">I1793-J1793+K1793</f>
        <v>-468686762.77572697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-468686762.77572697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-1952861.511565529</v>
      </c>
      <c r="L1794" s="444">
        <f t="shared" ca="1" si="137"/>
        <v>-470639624.28729248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-470639624.28729248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-1960998.4345303855</v>
      </c>
      <c r="L1795" s="444">
        <f t="shared" ca="1" si="137"/>
        <v>-472600622.72182286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-472600622.72182286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-1969169.2613409283</v>
      </c>
      <c r="L1796" s="444">
        <f t="shared" ca="1" si="137"/>
        <v>-474569791.98316377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-474569791.98316377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-1977374.1332631824</v>
      </c>
      <c r="L1797" s="444">
        <f t="shared" ca="1" si="137"/>
        <v>-476547166.11642694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-476547166.11642694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-1985613.1921517786</v>
      </c>
      <c r="L1798" s="444">
        <f t="shared" ca="1" si="137"/>
        <v>-478532779.30857873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-478532779.30857873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-1993886.5804524112</v>
      </c>
      <c r="L1799" s="444">
        <f t="shared" ca="1" si="137"/>
        <v>-480526665.88903111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-480526665.88903111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-2002194.4412042962</v>
      </c>
      <c r="L1800" s="444">
        <f t="shared" ca="1" si="137"/>
        <v>-482528860.33023542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-482528860.33023542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-2010536.9180426474</v>
      </c>
      <c r="L1801" s="444">
        <f t="shared" ca="1" si="137"/>
        <v>-484539397.24827808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-484539397.24827808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-2018914.1552011585</v>
      </c>
      <c r="L1802" s="444">
        <f t="shared" ca="1" si="137"/>
        <v>-486558311.40347922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-486558311.40347922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-2027326.2975144966</v>
      </c>
      <c r="L1803" s="444">
        <f t="shared" ca="1" si="137"/>
        <v>-488585637.70099372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-488585637.70099372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-2035773.4904208072</v>
      </c>
      <c r="L1804" s="444">
        <f t="shared" ca="1" si="137"/>
        <v>-490621411.19141454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-490621411.19141454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-2044255.8799642271</v>
      </c>
      <c r="L1805" s="444">
        <f t="shared" ca="1" si="137"/>
        <v>-492665667.07137877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-492665667.07137877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-2052773.6127974114</v>
      </c>
      <c r="L1806" s="444">
        <f t="shared" ca="1" si="137"/>
        <v>-494718440.68417621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-494718440.68417621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-2061326.8361840674</v>
      </c>
      <c r="L1807" s="444">
        <f t="shared" ca="1" si="137"/>
        <v>-496779767.52036029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-496779767.52036029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-2069915.6980015009</v>
      </c>
      <c r="L1808" s="444">
        <f t="shared" ca="1" si="137"/>
        <v>-498849683.21836179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-498849683.21836179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-2078540.3467431741</v>
      </c>
      <c r="L1809" s="444">
        <f t="shared" ca="1" si="137"/>
        <v>-500928223.56510496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-500928223.56510496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-2087200.9315212709</v>
      </c>
      <c r="L1810" s="444">
        <f t="shared" ca="1" si="137"/>
        <v>-503015424.49662626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-503015424.49662626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-2095897.6020692762</v>
      </c>
      <c r="L1811" s="444">
        <f t="shared" ca="1" si="137"/>
        <v>-505111322.09869552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-505111322.09869552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-2104630.5087445648</v>
      </c>
      <c r="L1812" s="444">
        <f t="shared" ca="1" si="137"/>
        <v>-507215952.60744005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-507215952.60744005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-2113399.8025310002</v>
      </c>
      <c r="L1813" s="444">
        <f t="shared" ca="1" si="137"/>
        <v>-509329352.40997106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-509329352.40997106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-2122205.6350415461</v>
      </c>
      <c r="L1814" s="444">
        <f t="shared" ca="1" si="137"/>
        <v>-511451558.04501259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-511451558.04501259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-2131048.1585208857</v>
      </c>
      <c r="L1815" s="444">
        <f t="shared" ca="1" si="137"/>
        <v>-513582606.20353347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-513582606.20353347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-2139927.5258480557</v>
      </c>
      <c r="L1816" s="444">
        <f t="shared" ca="1" si="137"/>
        <v>-515722533.7293815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-515722533.7293815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-2148843.8905390897</v>
      </c>
      <c r="L1817" s="444">
        <f t="shared" ca="1" si="137"/>
        <v>-517871377.61992061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-517871377.61992061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-2157797.406749669</v>
      </c>
      <c r="L1818" s="444">
        <f t="shared" ca="1" si="137"/>
        <v>-520029175.02667028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-520029175.02667028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-2166788.2292777929</v>
      </c>
      <c r="L1819" s="444">
        <f t="shared" ca="1" si="137"/>
        <v>-522195963.25594807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-522195963.25594807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-2175816.5135664502</v>
      </c>
      <c r="L1820" s="444">
        <f t="shared" ca="1" si="137"/>
        <v>-524371779.7695145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-524371779.7695145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-2184882.4157063104</v>
      </c>
      <c r="L1821" s="444">
        <f t="shared" ca="1" si="137"/>
        <v>-526556662.18522084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-526556662.18522084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-2193986.0924384198</v>
      </c>
      <c r="L1822" s="444">
        <f t="shared" ca="1" si="137"/>
        <v>-528750648.27765924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-528750648.27765924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-2203127.7011569133</v>
      </c>
      <c r="L1823" s="444">
        <f t="shared" ca="1" si="137"/>
        <v>-530953775.97881615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-530953775.97881615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-2212307.3999117338</v>
      </c>
      <c r="L1824" s="444">
        <f t="shared" ca="1" si="137"/>
        <v>-533166083.37872791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-533166083.37872791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-2221525.3474113662</v>
      </c>
      <c r="L1825" s="444">
        <f t="shared" ca="1" si="137"/>
        <v>-535387608.72613931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-535387608.72613931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-2230781.7030255804</v>
      </c>
      <c r="L1826" s="444">
        <f t="shared" ca="1" si="137"/>
        <v>-537618390.42916489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-537618390.42916489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-2240076.6267881868</v>
      </c>
      <c r="L1827" s="444">
        <f t="shared" ca="1" si="137"/>
        <v>-539858467.05595303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-539858467.05595303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-2249410.2793998043</v>
      </c>
      <c r="L1828" s="444">
        <f t="shared" ca="1" si="137"/>
        <v>-542107877.33535278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-542107877.33535278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-2258782.8222306366</v>
      </c>
      <c r="L1829" s="444">
        <f t="shared" ca="1" si="137"/>
        <v>-544366660.15758336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-544366660.15758336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-2268194.4173232638</v>
      </c>
      <c r="L1830" s="444">
        <f t="shared" ca="1" si="137"/>
        <v>-546634854.57490659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-546634854.57490659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-2277645.2273954442</v>
      </c>
      <c r="L1831" s="444">
        <f t="shared" ca="1" si="137"/>
        <v>-548912499.802302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-548912499.802302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-2287135.4158429252</v>
      </c>
      <c r="L1832" s="444">
        <f t="shared" ca="1" si="137"/>
        <v>-551199635.21814489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-551199635.21814489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-2296665.1467422703</v>
      </c>
      <c r="L1833" s="444">
        <f t="shared" ca="1" si="137"/>
        <v>-553496300.36488712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-553496300.36488712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-2306234.5848536962</v>
      </c>
      <c r="L1834" s="444">
        <f t="shared" ca="1" si="137"/>
        <v>-555802534.94974077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-555802534.94974077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-2315843.89562392</v>
      </c>
      <c r="L1835" s="444">
        <f t="shared" ca="1" si="137"/>
        <v>-558118378.84536469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-558118378.84536469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-2325493.2451890195</v>
      </c>
      <c r="L1836" s="444">
        <f t="shared" ca="1" si="137"/>
        <v>-560443872.09055376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-560443872.09055376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-2335182.8003773075</v>
      </c>
      <c r="L1837" s="444">
        <f t="shared" ca="1" si="137"/>
        <v>-562779054.89093101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-562779054.89093101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-2344912.7287122123</v>
      </c>
      <c r="L1838" s="444">
        <f t="shared" ca="1" si="137"/>
        <v>-565123967.61964321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-565123967.61964321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-2354683.1984151802</v>
      </c>
      <c r="L1839" s="444">
        <f t="shared" ca="1" si="137"/>
        <v>-567478650.81805837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-567478650.81805837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-2364494.3784085764</v>
      </c>
      <c r="L1840" s="444">
        <f t="shared" ca="1" si="137"/>
        <v>-569843145.19646692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-569843145.19646692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-2374346.4383186121</v>
      </c>
      <c r="L1841" s="444">
        <f t="shared" ca="1" si="137"/>
        <v>-572217491.63478553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-572217491.63478553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-2384239.5484782732</v>
      </c>
      <c r="L1842" s="444">
        <f t="shared" ca="1" si="137"/>
        <v>-574601731.18326378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-574601731.18326378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-2394173.8799302657</v>
      </c>
      <c r="L1843" s="444">
        <f t="shared" ca="1" si="137"/>
        <v>-576995905.06319404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-576995905.06319404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-2404149.6044299752</v>
      </c>
      <c r="L1844" s="444">
        <f t="shared" ca="1" si="137"/>
        <v>-579400054.667624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-579400054.667624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-2414166.8944484331</v>
      </c>
      <c r="L1845" s="444">
        <f t="shared" ca="1" si="137"/>
        <v>-581814221.5620724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-581814221.5620724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-2424225.9231753014</v>
      </c>
      <c r="L1846" s="444">
        <f t="shared" ca="1" si="137"/>
        <v>-584238447.48524773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-584238447.48524773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-2434326.8645218657</v>
      </c>
      <c r="L1847" s="444">
        <f t="shared" ca="1" si="137"/>
        <v>-586672774.34976959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-586672774.34976959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-2444469.8931240398</v>
      </c>
      <c r="L1848" s="444">
        <f t="shared" ca="1" si="137"/>
        <v>-589117244.24289358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-589117244.24289358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-2454655.1843453897</v>
      </c>
      <c r="L1849" s="444">
        <f t="shared" ca="1" si="137"/>
        <v>-591571899.42723894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-591571899.42723894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-2464882.9142801622</v>
      </c>
      <c r="L1850" s="444">
        <f t="shared" ca="1" si="137"/>
        <v>-594036782.34151912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-594036782.34151912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-2475153.2597563295</v>
      </c>
      <c r="L1851" s="444">
        <f t="shared" ca="1" si="137"/>
        <v>-596511935.60127544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-596511935.60127544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-2485466.3983386476</v>
      </c>
      <c r="L1852" s="444">
        <f t="shared" ca="1" si="137"/>
        <v>-598997401.99961412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-598997401.99961412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-2495822.5083317254</v>
      </c>
      <c r="L1853" s="444">
        <f t="shared" ca="1" si="137"/>
        <v>-601493224.5079459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-601493224.5079459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-2506221.7687831079</v>
      </c>
      <c r="L1854" s="444">
        <f t="shared" ca="1" si="137"/>
        <v>-603999446.27672899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-603999446.27672899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-2516664.3594863708</v>
      </c>
      <c r="L1855" s="444">
        <f t="shared" ca="1" si="137"/>
        <v>-606516110.63621533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-606516110.63621533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-2527150.4609842305</v>
      </c>
      <c r="L1856" s="444">
        <f t="shared" ca="1" si="137"/>
        <v>-609043261.09719956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-609043261.09719956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-2537680.2545716646</v>
      </c>
      <c r="L1857" s="444">
        <f t="shared" ca="1" si="137"/>
        <v>-611580941.35177124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-611580941.35177124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-2548253.922299047</v>
      </c>
      <c r="L1858" s="444">
        <f t="shared" ca="1" si="137"/>
        <v>-614129195.27407026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-614129195.27407026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-2558871.6469752928</v>
      </c>
      <c r="L1859" s="444">
        <f t="shared" ca="1" si="137"/>
        <v>-616688066.92104554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-616688066.92104554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-2569533.6121710232</v>
      </c>
      <c r="L1860" s="444">
        <f t="shared" ca="1" si="137"/>
        <v>-619257600.5332166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-619257600.5332166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-2580240.0022217357</v>
      </c>
      <c r="L1861" s="444">
        <f t="shared" ca="1" si="137"/>
        <v>-621837840.5354383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-621837840.5354383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-2590991.002230993</v>
      </c>
      <c r="L1862" s="444">
        <f t="shared" ca="1" si="137"/>
        <v>-624428831.5376693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-624428831.5376693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-2601786.7980736219</v>
      </c>
      <c r="L1863" s="444">
        <f t="shared" ca="1" si="137"/>
        <v>-627030618.33574295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-627030618.33574295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-2612627.5763989291</v>
      </c>
      <c r="L1864" s="444">
        <f t="shared" ca="1" si="137"/>
        <v>-629643245.91214192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-629643245.91214192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-2623513.5246339245</v>
      </c>
      <c r="L1865" s="444">
        <f t="shared" ca="1" si="137"/>
        <v>-632266759.4367758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-632266759.4367758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-2634444.8309865659</v>
      </c>
      <c r="L1866" s="444">
        <f t="shared" ca="1" si="137"/>
        <v>-634901204.26776242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-634901204.26776242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-2645421.6844490101</v>
      </c>
      <c r="L1867" s="444">
        <f t="shared" ca="1" si="137"/>
        <v>-637546625.95221138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-637546625.95221138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-2656444.2748008808</v>
      </c>
      <c r="L1868" s="444">
        <f t="shared" ca="1" si="137"/>
        <v>-640203070.22701228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-640203070.22701228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-2667512.7926125512</v>
      </c>
      <c r="L1869" s="444">
        <f t="shared" ca="1" si="137"/>
        <v>-642870583.01962483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-642870583.01962483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-2678627.4292484368</v>
      </c>
      <c r="L1870" s="444">
        <f t="shared" ca="1" si="137"/>
        <v>-645549210.44887328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-645549210.44887328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-2689788.3768703053</v>
      </c>
      <c r="L1871" s="444">
        <f t="shared" ca="1" si="137"/>
        <v>-648238998.82574356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-648238998.82574356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-2700995.8284405982</v>
      </c>
      <c r="L1872" s="444">
        <f t="shared" ca="1" si="137"/>
        <v>-650939994.6541841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-650939994.6541841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-2712249.9777257671</v>
      </c>
      <c r="L1873" s="444">
        <f t="shared" ca="1" si="137"/>
        <v>-653652244.63190985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-653652244.63190985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-2723551.0192996245</v>
      </c>
      <c r="L1874" s="444">
        <f t="shared" ca="1" si="137"/>
        <v>-656375795.65120947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-656375795.65120947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-2734899.148546706</v>
      </c>
      <c r="L1875" s="444">
        <f t="shared" ca="1" si="137"/>
        <v>-659110694.79975617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-659110694.79975617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-2746294.5616656505</v>
      </c>
      <c r="L1876" s="444">
        <f t="shared" ca="1" si="137"/>
        <v>-661856989.36142182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-661856989.36142182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-2757737.455672591</v>
      </c>
      <c r="L1877" s="444">
        <f t="shared" ca="1" si="137"/>
        <v>-664614726.81709445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-664614726.81709445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-2769228.0284045599</v>
      </c>
      <c r="L1878" s="444">
        <f t="shared" ca="1" si="137"/>
        <v>-667383954.84549904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-667383954.84549904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-2780766.4785229126</v>
      </c>
      <c r="L1879" s="444">
        <f t="shared" ca="1" si="137"/>
        <v>-670164721.32402194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-670164721.32402194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-2792353.0055167582</v>
      </c>
      <c r="L1880" s="444">
        <f t="shared" ca="1" si="137"/>
        <v>-672957074.3295387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-672957074.3295387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-2803987.8097064113</v>
      </c>
      <c r="L1881" s="444">
        <f t="shared" ca="1" si="137"/>
        <v>-675761062.13924515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-675761062.13924515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-2815671.0922468547</v>
      </c>
      <c r="L1882" s="444">
        <f t="shared" ca="1" si="137"/>
        <v>-678576733.23149204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-678576733.23149204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-2827403.055131217</v>
      </c>
      <c r="L1883" s="444">
        <f t="shared" ca="1" si="137"/>
        <v>-681404136.28662324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-681404136.28662324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-2839183.9011942632</v>
      </c>
      <c r="L1884" s="444">
        <f t="shared" ca="1" si="137"/>
        <v>-684243320.18781745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-684243320.18781745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-2851013.8341159062</v>
      </c>
      <c r="L1885" s="444">
        <f t="shared" ca="1" si="137"/>
        <v>-687094334.02193332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-687094334.02193332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-2862893.0584247219</v>
      </c>
      <c r="L1886" s="444">
        <f t="shared" ca="1" si="137"/>
        <v>-689957227.08035803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-689957227.08035803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-2874821.7795014917</v>
      </c>
      <c r="L1887" s="444">
        <f t="shared" ca="1" si="137"/>
        <v>-692832048.85985947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-692832048.85985947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-2886800.2035827478</v>
      </c>
      <c r="L1888" s="444">
        <f t="shared" ca="1" si="137"/>
        <v>-695718849.06344223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-695718849.06344223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-2898828.5377643425</v>
      </c>
      <c r="L1889" s="444">
        <f t="shared" ca="1" si="137"/>
        <v>-698617677.60120654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-698617677.60120654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-2910906.990005027</v>
      </c>
      <c r="L1890" s="444">
        <f t="shared" ca="1" si="137"/>
        <v>-701528584.59121156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-701528584.59121156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-2923035.7691300483</v>
      </c>
      <c r="L1891" s="444">
        <f t="shared" ca="1" si="137"/>
        <v>-704451620.36034155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-704451620.36034155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-2935215.0848347563</v>
      </c>
      <c r="L1892" s="444">
        <f t="shared" ca="1" si="137"/>
        <v>-707386835.44517636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-707386835.44517636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-2947445.1476882347</v>
      </c>
      <c r="L1893" s="444">
        <f t="shared" ca="1" si="137"/>
        <v>-710334280.59286463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-710334280.59286463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-2959726.1691369358</v>
      </c>
      <c r="L1894" s="444">
        <f t="shared" ca="1" si="137"/>
        <v>-713294006.76200151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-713294006.76200151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-2972058.3615083396</v>
      </c>
      <c r="L1895" s="444">
        <f t="shared" ca="1" si="137"/>
        <v>-716266065.12350988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-716266065.12350988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-2984441.9380146246</v>
      </c>
      <c r="L1896" s="444">
        <f t="shared" ca="1" si="137"/>
        <v>-719250507.06152451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-719250507.06152451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-2996877.1127563519</v>
      </c>
      <c r="L1897" s="444">
        <f t="shared" ca="1" si="137"/>
        <v>-722247384.17428088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-722247384.17428088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-3009364.1007261705</v>
      </c>
      <c r="L1898" s="444">
        <f t="shared" ca="1" si="137"/>
        <v>-725256748.27500701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-725256748.27500701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-3021903.1178125292</v>
      </c>
      <c r="L1899" s="444">
        <f t="shared" ca="1" si="137"/>
        <v>-728278651.39281952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-728278651.39281952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-3034494.3808034146</v>
      </c>
      <c r="L1900" s="444">
        <f t="shared" ca="1" si="137"/>
        <v>-731313145.77362299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-731313145.77362299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-3047138.1073900959</v>
      </c>
      <c r="L1901" s="444">
        <f t="shared" ca="1" si="137"/>
        <v>-734360283.88101304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-734360283.88101304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-3059834.5161708877</v>
      </c>
      <c r="L1902" s="444">
        <f t="shared" ca="1" si="137"/>
        <v>-737420118.3971839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-737420118.3971839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-3072583.8266549329</v>
      </c>
      <c r="L1903" s="444">
        <f t="shared" ca="1" si="137"/>
        <v>-740492702.22383881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-740492702.22383881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-3085386.2592659951</v>
      </c>
      <c r="L1904" s="444">
        <f t="shared" ca="1" si="137"/>
        <v>-743578088.48310483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-743578088.48310483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-3098242.0353462701</v>
      </c>
      <c r="L1905" s="444">
        <f t="shared" ca="1" si="137"/>
        <v>-746676330.51845109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-746676330.51845109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-3111151.377160213</v>
      </c>
      <c r="L1906" s="444">
        <f t="shared" ca="1" si="137"/>
        <v>-749787481.89561129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-749787481.89561129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-3124114.5078983805</v>
      </c>
      <c r="L1907" s="444">
        <f t="shared" ca="1" si="137"/>
        <v>-752911596.40350962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-752911596.40350962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-3137131.65168129</v>
      </c>
      <c r="L1908" s="444">
        <f t="shared" ca="1" si="137"/>
        <v>-756048728.05519092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-756048728.05519092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-3150203.0335632954</v>
      </c>
      <c r="L1909" s="444">
        <f t="shared" ca="1" si="137"/>
        <v>-759198931.08875418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-759198931.08875418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-3163328.8795364755</v>
      </c>
      <c r="L1910" s="444">
        <f t="shared" ca="1" si="137"/>
        <v>-762362259.96829069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-762362259.96829069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-3176509.4165345444</v>
      </c>
      <c r="L1911" s="444">
        <f t="shared" ca="1" si="137"/>
        <v>-765538769.38482523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-765538769.38482523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-3189744.8724367716</v>
      </c>
      <c r="L1912" s="444">
        <f t="shared" ca="1" si="137"/>
        <v>-768728514.25726199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-768728514.25726199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-3203035.4760719249</v>
      </c>
      <c r="L1913" s="444">
        <f t="shared" ca="1" si="137"/>
        <v>-771931549.73333395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-771931549.73333395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-3216381.4572222247</v>
      </c>
      <c r="L1914" s="444">
        <f t="shared" ca="1" si="137"/>
        <v>-775147931.19055617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-775147931.19055617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-3229783.0466273176</v>
      </c>
      <c r="L1915" s="444">
        <f t="shared" ca="1" si="137"/>
        <v>-778377714.23718345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-778377714.23718345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-3243240.4759882642</v>
      </c>
      <c r="L1916" s="444">
        <f t="shared" ca="1" si="137"/>
        <v>-781620954.71317172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-781620954.71317172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-3256753.9779715487</v>
      </c>
      <c r="L1917" s="444">
        <f t="shared" ca="1" si="137"/>
        <v>-784877708.69114327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-784877708.69114327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-3270323.7862130972</v>
      </c>
      <c r="L1918" s="444">
        <f t="shared" ca="1" si="137"/>
        <v>-788148032.47735631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-788148032.47735631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-3283950.1353223179</v>
      </c>
      <c r="L1919" s="444">
        <f t="shared" ca="1" si="137"/>
        <v>-791431982.61267865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-791431982.61267865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-3297633.2608861611</v>
      </c>
      <c r="L1920" s="444">
        <f t="shared" ca="1" si="137"/>
        <v>-794729615.87356484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-794729615.87356484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-3311373.3994731866</v>
      </c>
      <c r="L1921" s="444">
        <f t="shared" ca="1" si="137"/>
        <v>-798040989.27303803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-798040989.27303803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-3325170.7886376586</v>
      </c>
      <c r="L1922" s="444">
        <f t="shared" ca="1" si="137"/>
        <v>-801366160.06167567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-801366160.06167567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-3339025.6669236487</v>
      </c>
      <c r="L1923" s="444">
        <f t="shared" ca="1" si="137"/>
        <v>-804705185.72859931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-804705185.72859931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-3352938.2738691638</v>
      </c>
      <c r="L1924" s="444">
        <f t="shared" ca="1" si="137"/>
        <v>-808058124.00246847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-808058124.00246847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-3366908.8500102852</v>
      </c>
      <c r="L1925" s="444">
        <f t="shared" ca="1" si="137"/>
        <v>-811425032.85247874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-811425032.85247874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-3380937.6368853282</v>
      </c>
      <c r="L1926" s="444">
        <f t="shared" ca="1" si="137"/>
        <v>-814805970.48936403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-814805970.48936403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-3395024.8770390167</v>
      </c>
      <c r="L1927" s="444">
        <f t="shared" ca="1" si="137"/>
        <v>-818200995.3664031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-818200995.3664031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-3409170.8140266794</v>
      </c>
      <c r="L1928" s="444">
        <f t="shared" ca="1" si="137"/>
        <v>-821610166.18042982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-821610166.18042982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-3423375.6924184575</v>
      </c>
      <c r="L1929" s="444">
        <f t="shared" ca="1" si="137"/>
        <v>-825033541.87284827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-825033541.87284827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-3437639.7578035346</v>
      </c>
      <c r="L1930" s="444">
        <f t="shared" ca="1" si="137"/>
        <v>-828471181.63065183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-828471181.63065183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-3451963.2567943824</v>
      </c>
      <c r="L1931" s="444">
        <f t="shared" ca="1" si="137"/>
        <v>-831923144.88744617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-831923144.88744617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-3466346.4370310255</v>
      </c>
      <c r="L1932" s="444">
        <f t="shared" ca="1" si="137"/>
        <v>-835389491.3244772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-835389491.3244772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-3480789.5471853218</v>
      </c>
      <c r="L1933" s="444">
        <f t="shared" ca="1" si="137"/>
        <v>-838870280.8716625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-838870280.8716625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-3495292.8369652606</v>
      </c>
      <c r="L1934" s="444">
        <f t="shared" ca="1" si="137"/>
        <v>-842365573.7086277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-842365573.7086277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-3509856.557119282</v>
      </c>
      <c r="L1935" s="444">
        <f t="shared" ca="1" si="137"/>
        <v>-845875430.26574695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-845875430.26574695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-3524480.9594406122</v>
      </c>
      <c r="L1936" s="444">
        <f t="shared" ca="1" si="137"/>
        <v>-849399911.22518754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-849399911.22518754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-3539166.2967716153</v>
      </c>
      <c r="L1937" s="444">
        <f t="shared" ca="1" si="137"/>
        <v>-852939077.52195919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-852939077.52195919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-3553912.8230081634</v>
      </c>
      <c r="L1938" s="444">
        <f t="shared" ca="1" si="137"/>
        <v>-856492990.34496737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-856492990.34496737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-3568720.7931040307</v>
      </c>
      <c r="L1939" s="444">
        <f t="shared" ca="1" si="137"/>
        <v>-860061711.13807142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-860061711.13807142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-3583590.463075297</v>
      </c>
      <c r="L1940" s="444">
        <f t="shared" ca="1" si="137"/>
        <v>-863645301.6011467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-863645301.6011467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-3598522.090004778</v>
      </c>
      <c r="L1941" s="444">
        <f t="shared" ca="1" si="137"/>
        <v>-867243823.6911515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-867243823.6911515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-3613515.9320464651</v>
      </c>
      <c r="L1942" s="444">
        <f t="shared" ca="1" si="137"/>
        <v>-870857339.62319791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-870857339.62319791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-3628572.2484299918</v>
      </c>
      <c r="L1943" s="444">
        <f t="shared" ca="1" si="137"/>
        <v>-874485911.87162793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-874485911.87162793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-3643691.2994651161</v>
      </c>
      <c r="L1944" s="444">
        <f t="shared" ca="1" si="137"/>
        <v>-878129603.17109299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-878129603.17109299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-3658873.3465462211</v>
      </c>
      <c r="L1945" s="444">
        <f t="shared" ca="1" si="137"/>
        <v>-881788476.51763916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-881788476.51763916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-3674118.6521568294</v>
      </c>
      <c r="L1946" s="444">
        <f t="shared" ca="1" si="137"/>
        <v>-885462595.16979599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-885462595.16979599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-3689427.4798741504</v>
      </c>
      <c r="L1947" s="444">
        <f t="shared" ca="1" si="137"/>
        <v>-889152022.64967012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-889152022.64967012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-3704800.0943736248</v>
      </c>
      <c r="L1948" s="444">
        <f t="shared" ca="1" si="137"/>
        <v>-892856822.74404371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-892856822.74404371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-3720236.7614335157</v>
      </c>
      <c r="L1949" s="444">
        <f t="shared" ca="1" si="137"/>
        <v>-896577059.50547719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-896577059.50547719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-3735737.7479394884</v>
      </c>
      <c r="L1950" s="444">
        <f t="shared" ca="1" si="137"/>
        <v>-900312797.25341666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-900312797.25341666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-3751303.3218892361</v>
      </c>
      <c r="L1951" s="444">
        <f t="shared" ca="1" si="137"/>
        <v>-904064100.57530594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-904064100.57530594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-3766933.7523971074</v>
      </c>
      <c r="L1952" s="444">
        <f t="shared" ca="1" si="137"/>
        <v>-907831034.327703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-907831034.327703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-3782629.3096987624</v>
      </c>
      <c r="L1953" s="444">
        <f t="shared" ca="1" si="137"/>
        <v>-911613663.63740182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-911613663.63740182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-3798390.2651558407</v>
      </c>
      <c r="L1954" s="444">
        <f t="shared" ca="1" si="137"/>
        <v>-915412053.90255761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-915412053.90255761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-3814216.8912606565</v>
      </c>
      <c r="L1955" s="444">
        <f t="shared" ca="1" si="137"/>
        <v>-919226270.79381824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-919226270.79381824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-3830109.4616409098</v>
      </c>
      <c r="L1956" s="444">
        <f t="shared" ca="1" si="137"/>
        <v>-923056380.25545919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-923056380.25545919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-3846068.2510644132</v>
      </c>
      <c r="L1957" s="444">
        <f t="shared" ca="1" si="137"/>
        <v>-926902448.50652361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-926902448.50652361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-3862093.5354438485</v>
      </c>
      <c r="L1958" s="444">
        <f t="shared" ca="1" si="137"/>
        <v>-930764542.04196751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-930764542.04196751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-3878185.5918415315</v>
      </c>
      <c r="L1959" s="444">
        <f t="shared" ca="1" si="137"/>
        <v>-934642727.63380909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-934642727.63380909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-3894344.6984742046</v>
      </c>
      <c r="L1960" s="444">
        <f t="shared" ca="1" si="137"/>
        <v>-938537072.33228326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-938537072.33228326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-3910571.1347178468</v>
      </c>
      <c r="L1961" s="444">
        <f t="shared" ca="1" si="137"/>
        <v>-942447643.46700108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-942447643.46700108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-3926865.181112505</v>
      </c>
      <c r="L1962" s="444">
        <f t="shared" ca="1" si="137"/>
        <v>-946374508.64811361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-946374508.64811361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-3943227.1193671394</v>
      </c>
      <c r="L1963" s="444">
        <f t="shared" ca="1" si="137"/>
        <v>-950317735.76748073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-950317735.76748073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-3959657.2323645032</v>
      </c>
      <c r="L1964" s="444">
        <f t="shared" ca="1" si="137"/>
        <v>-954277392.99984527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-954277392.99984527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-3976155.8041660218</v>
      </c>
      <c r="L1965" s="444">
        <f t="shared" ca="1" si="137"/>
        <v>-958253548.80401134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-958253548.80401134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-3992723.1200167141</v>
      </c>
      <c r="L1966" s="444">
        <f t="shared" ca="1" si="137"/>
        <v>-962246271.92402804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-962246271.92402804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-4009359.4663501168</v>
      </c>
      <c r="L1967" s="444">
        <f t="shared" ca="1" si="137"/>
        <v>-966255631.39037812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-966255631.39037812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-4026065.1307932427</v>
      </c>
      <c r="L1968" s="444">
        <f t="shared" ca="1" si="137"/>
        <v>-970281696.52117133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-970281696.52117133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-4042840.4021715466</v>
      </c>
      <c r="L1969" s="444">
        <f t="shared" ca="1" si="137"/>
        <v>-974324536.92334282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-974324536.92334282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-4059685.5705139283</v>
      </c>
      <c r="L1970" s="444">
        <f t="shared" ca="1" si="137"/>
        <v>-978384222.49385679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-978384222.49385679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-4076600.927057737</v>
      </c>
      <c r="L1971" s="444">
        <f t="shared" ca="1" si="137"/>
        <v>-982460823.42091453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-982460823.42091453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-4093586.7642538105</v>
      </c>
      <c r="L1972" s="444">
        <f t="shared" ca="1" si="137"/>
        <v>-986554410.18516839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-986554410.18516839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-4110643.3757715351</v>
      </c>
      <c r="L1973" s="444">
        <f t="shared" ca="1" si="137"/>
        <v>-990665053.56093991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-990665053.56093991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-4127771.0565039162</v>
      </c>
      <c r="L1974" s="444">
        <f t="shared" ca="1" si="137"/>
        <v>-994792824.6174438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-994792824.6174438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-4144970.1025726828</v>
      </c>
      <c r="L1975" s="444">
        <f t="shared" ca="1" si="137"/>
        <v>-998937794.72001648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-998937794.72001648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-4162240.8113334021</v>
      </c>
      <c r="L1976" s="444">
        <f t="shared" ca="1" si="137"/>
        <v>-1003100035.5313499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-1003100035.5313499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-4179583.4813806247</v>
      </c>
      <c r="L1977" s="444">
        <f t="shared" ca="1" si="137"/>
        <v>-1007279619.0127305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-1007279619.0127305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-4196998.412553044</v>
      </c>
      <c r="L1978" s="444">
        <f t="shared" ca="1" si="137"/>
        <v>-1011476617.4252836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-1011476617.4252836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-4214485.9059386812</v>
      </c>
      <c r="L1979" s="444">
        <f t="shared" ca="1" si="137"/>
        <v>-1015691103.3312222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-1015691103.3312222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-4232046.2638800927</v>
      </c>
      <c r="L1980" s="444">
        <f t="shared" ca="1" si="137"/>
        <v>-1019923149.5951023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-1019923149.5951023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-4249679.7899795929</v>
      </c>
      <c r="L1981" s="444">
        <f t="shared" ca="1" si="137"/>
        <v>-1024172829.3850819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-1024172829.3850819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-4267386.7891045082</v>
      </c>
      <c r="L1982" s="444">
        <f t="shared" ca="1" si="137"/>
        <v>-1028440216.1741863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-1028440216.1741863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-4285167.5673924433</v>
      </c>
      <c r="L1983" s="444">
        <f t="shared" ca="1" si="137"/>
        <v>-1032725383.7415788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-1032725383.7415788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-4303022.4322565785</v>
      </c>
      <c r="L1984" s="444">
        <f t="shared" ca="1" si="137"/>
        <v>-1037028406.1738354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-1037028406.1738354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-4320951.6923909811</v>
      </c>
      <c r="L1985" s="444">
        <f t="shared" ca="1" si="137"/>
        <v>-1041349357.8662264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-1041349357.8662264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-4338955.6577759432</v>
      </c>
      <c r="L1986" s="444">
        <f t="shared" ca="1" si="137"/>
        <v>-1045688313.5240024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-1045688313.5240024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-4357034.6396833435</v>
      </c>
      <c r="L1987" s="444">
        <f t="shared" ca="1" si="137"/>
        <v>-1050045348.1636858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-1050045348.1636858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-4375188.9506820245</v>
      </c>
      <c r="L1988" s="444">
        <f t="shared" ca="1" si="137"/>
        <v>-1054420537.1143678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-1054420537.1143678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-4393418.9046431994</v>
      </c>
      <c r="L1989" s="444">
        <f t="shared" ca="1" si="137"/>
        <v>-1058813956.019011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-1058813956.019011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-4411724.8167458791</v>
      </c>
      <c r="L1990" s="444">
        <f t="shared" ca="1" si="137"/>
        <v>-1063225680.8357569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-1063225680.8357569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-4430107.0034823203</v>
      </c>
      <c r="L1991" s="444">
        <f t="shared" ca="1" si="137"/>
        <v>-1067655787.8392392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-1067655787.8392392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-4448565.7826634971</v>
      </c>
      <c r="L1992" s="444">
        <f t="shared" ca="1" si="137"/>
        <v>-1072104353.6219027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-1072104353.6219027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-4467101.4734245948</v>
      </c>
      <c r="L1993" s="444">
        <f t="shared" ca="1" si="137"/>
        <v>-1076571455.0953274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-1076571455.0953274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-4485714.3962305309</v>
      </c>
      <c r="L1994" s="444">
        <f t="shared" ca="1" si="137"/>
        <v>-1081057169.4915578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-1081057169.4915578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-4504404.8728814907</v>
      </c>
      <c r="L1995" s="444">
        <f t="shared" ca="1" si="137"/>
        <v>-1085561574.3644392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-1085561574.3644392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-4523173.2265184969</v>
      </c>
      <c r="L1996" s="444">
        <f t="shared" ca="1" si="137"/>
        <v>-1090084747.5909576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-1090084747.5909576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-4542019.7816289905</v>
      </c>
      <c r="L1997" s="444">
        <f t="shared" ca="1" si="137"/>
        <v>-1094626767.3725867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-1094626767.3725867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-4560944.8640524447</v>
      </c>
      <c r="L1998" s="444">
        <f t="shared" ca="1" si="137"/>
        <v>-1099187712.2366393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-1099187712.2366393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-4579948.8009859966</v>
      </c>
      <c r="L1999" s="444">
        <f t="shared" ca="1" si="137"/>
        <v>-1103767661.0376253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-1103767661.0376253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-4599031.9209901057</v>
      </c>
      <c r="L2000" s="444">
        <f t="shared" ca="1" si="137"/>
        <v>-1108366692.9586153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-1108366692.9586153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-4618194.55399423</v>
      </c>
      <c r="L2001" s="444">
        <f t="shared" ca="1" si="137"/>
        <v>-1112984887.5126095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-1112984887.5126095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-4637437.0313025396</v>
      </c>
      <c r="L2002" s="444">
        <f t="shared" ca="1" si="137"/>
        <v>-1117622324.5439119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-1117622324.5439119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-4656759.6855996326</v>
      </c>
      <c r="L2003" s="444">
        <f t="shared" ca="1" si="137"/>
        <v>-1122279084.2295115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-1122279084.2295115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-4676162.8509562975</v>
      </c>
      <c r="L2004" s="444">
        <f t="shared" ca="1" si="137"/>
        <v>-1126955247.0804677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-1126955247.0804677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-4695646.8628352825</v>
      </c>
      <c r="L2005" s="444">
        <f t="shared" ca="1" si="137"/>
        <v>-1131650893.9433029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-1131650893.9433029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-4715212.0580970952</v>
      </c>
      <c r="L2006" s="444">
        <f t="shared" ca="1" si="137"/>
        <v>-1136366106.0014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-1136366106.0014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-4734858.7750058332</v>
      </c>
      <c r="L2007" s="444">
        <f t="shared" ca="1" si="137"/>
        <v>-1141100964.7764058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-1141100964.7764058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-4754587.353235024</v>
      </c>
      <c r="L2008" s="444">
        <f t="shared" ca="1" si="137"/>
        <v>-1145855552.1296408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-1145855552.1296408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-4774398.1338735037</v>
      </c>
      <c r="L2009" s="444">
        <f t="shared" ca="1" si="137"/>
        <v>-1150629950.2635143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-1150629950.2635143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-4794291.4594313093</v>
      </c>
      <c r="L2010" s="444">
        <f t="shared" ca="1" si="137"/>
        <v>-1155424241.7229457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-1155424241.7229457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-4814267.6738456069</v>
      </c>
      <c r="L2011" s="444">
        <f t="shared" ca="1" si="137"/>
        <v>-1160238509.3967912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-1160238509.3967912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-4834327.1224866305</v>
      </c>
      <c r="L2012" s="444">
        <f t="shared" ca="1" si="137"/>
        <v>-1165072836.5192778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-1165072836.5192778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-4854470.1521636574</v>
      </c>
      <c r="L2013" s="444">
        <f t="shared" ca="1" si="137"/>
        <v>-1169927306.6714416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-1169927306.6714416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-4874697.1111310069</v>
      </c>
      <c r="L2014" s="444">
        <f t="shared" ca="1" si="137"/>
        <v>-1174802003.7825725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-1174802003.7825725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-4895008.3490940519</v>
      </c>
      <c r="L2015" s="444">
        <f t="shared" ca="1" si="137"/>
        <v>-1179697012.1316667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-1179697012.1316667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-4915404.2172152773</v>
      </c>
      <c r="L2016" s="444">
        <f t="shared" ca="1" si="137"/>
        <v>-1184612416.348882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-1184612416.348882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-4935885.0681203417</v>
      </c>
      <c r="L2017" s="444">
        <f t="shared" ca="1" si="137"/>
        <v>-1189548301.4170022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-1189548301.4170022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-4956451.2559041753</v>
      </c>
      <c r="L2018" s="444">
        <f t="shared" ca="1" si="137"/>
        <v>-1194504752.6729064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-1194504752.6729064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-4977103.1361371102</v>
      </c>
      <c r="L2019" s="444">
        <f t="shared" ca="1" si="137"/>
        <v>-1199481855.8090434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-1199481855.8090434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-4997841.0658710143</v>
      </c>
      <c r="L2020" s="444">
        <f t="shared" ca="1" si="137"/>
        <v>-1204479696.8749144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-1204479696.8749144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-5018665.4036454763</v>
      </c>
      <c r="L2021" s="444">
        <f t="shared" ca="1" si="137"/>
        <v>-1209498362.2785599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-1209498362.2785599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-5039576.5094939992</v>
      </c>
      <c r="L2022" s="444">
        <f t="shared" ca="1" si="137"/>
        <v>-1214537938.788054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-1214537938.788054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-5060574.7449502246</v>
      </c>
      <c r="L2023" s="444">
        <f t="shared" ca="1" si="137"/>
        <v>-1219598513.5330043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-1219598513.5330043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-5081660.4730541846</v>
      </c>
      <c r="L2024" s="444">
        <f t="shared" ca="1" si="137"/>
        <v>-1224680174.0060585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-1224680174.0060585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-5102834.0583585771</v>
      </c>
      <c r="L2025" s="444">
        <f t="shared" ca="1" si="137"/>
        <v>-1229783008.0644171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-1229783008.0644171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-5124095.8669350715</v>
      </c>
      <c r="L2026" s="444">
        <f t="shared" ca="1" si="137"/>
        <v>-1234907103.9313521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-1234907103.9313521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-5145446.2663806342</v>
      </c>
      <c r="L2027" s="444">
        <f t="shared" ca="1" si="137"/>
        <v>-1240052550.1977327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-1240052550.1977327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-5166885.6258238861</v>
      </c>
      <c r="L2028" s="444">
        <f t="shared" ca="1" si="137"/>
        <v>-1245219435.8235567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-1245219435.8235567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-5188414.315931486</v>
      </c>
      <c r="L2029" s="444">
        <f t="shared" ca="1" si="137"/>
        <v>-1250407850.1394882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-1250407850.1394882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-5210032.7089145342</v>
      </c>
      <c r="L2030" s="444">
        <f t="shared" ca="1" si="137"/>
        <v>-1255617882.8484027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-1255617882.8484027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-5231741.1785350116</v>
      </c>
      <c r="L2031" s="444">
        <f t="shared" ca="1" si="137"/>
        <v>-1260849624.0269377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-1260849624.0269377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-5253540.1001122408</v>
      </c>
      <c r="L2032" s="444">
        <f t="shared" ca="1" si="137"/>
        <v>-1266103164.1270499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-1266103164.1270499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-5275429.8505293746</v>
      </c>
      <c r="L2033" s="444">
        <f t="shared" ca="1" si="137"/>
        <v>-1271378593.9775794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-1271378593.9775794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-5297410.8082399135</v>
      </c>
      <c r="L2034" s="444">
        <f t="shared" ca="1" si="137"/>
        <v>-1276676004.7858193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-1276676004.7858193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-5319483.3532742467</v>
      </c>
      <c r="L2035" s="444">
        <f t="shared" ca="1" si="137"/>
        <v>-1281995488.1390936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-1281995488.1390936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-5341647.8672462236</v>
      </c>
      <c r="L2036" s="444">
        <f t="shared" ca="1" si="137"/>
        <v>-1287337136.0063398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-1287337136.0063398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-5363904.7333597494</v>
      </c>
      <c r="L2037" s="444">
        <f t="shared" ca="1" si="137"/>
        <v>-1292701040.7396996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-1292701040.7396996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-5386254.3364154147</v>
      </c>
      <c r="L2038" s="444">
        <f t="shared" ca="1" si="137"/>
        <v>-1298087295.0761151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-1298087295.0761151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-5408697.0628171461</v>
      </c>
      <c r="L2039" s="444">
        <f t="shared" ca="1" si="137"/>
        <v>-1303495992.1389322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-1303495992.1389322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-5431233.3005788838</v>
      </c>
      <c r="L2040" s="444">
        <f t="shared" ca="1" si="137"/>
        <v>-1308927225.4395111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-1308927225.4395111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-5453863.4393312959</v>
      </c>
      <c r="L2041" s="444">
        <f t="shared" ca="1" si="137"/>
        <v>-1314381088.8788424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-1314381088.8788424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-5476587.8703285102</v>
      </c>
      <c r="L2042" s="444">
        <f t="shared" ca="1" si="137"/>
        <v>-1319857676.7491708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-1319857676.7491708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-5499406.986454878</v>
      </c>
      <c r="L2043" s="444">
        <f t="shared" ca="1" si="137"/>
        <v>-1325357083.7356257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-1325357083.7356257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-5522321.1822317736</v>
      </c>
      <c r="L2044" s="444">
        <f t="shared" ca="1" si="137"/>
        <v>-1330879404.9178574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-1330879404.9178574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-5545330.8538244059</v>
      </c>
      <c r="L2045" s="444">
        <f t="shared" ca="1" si="137"/>
        <v>-1336424735.7716818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-1336424735.7716818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-5568436.3990486739</v>
      </c>
      <c r="L2046" s="444">
        <f t="shared" ca="1" si="137"/>
        <v>-1341993172.1707304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-1341993172.1707304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-5591638.2173780426</v>
      </c>
      <c r="L2047" s="444">
        <f t="shared" ca="1" si="137"/>
        <v>-1347584810.3881085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-1347584810.3881085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-5614936.7099504517</v>
      </c>
      <c r="L2048" s="444">
        <f t="shared" ref="L2048:L2302" ca="1" si="142">I2048-J2048+K2048</f>
        <v>-1353199747.0980589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-1353199747.0980589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-5638332.2795752455</v>
      </c>
      <c r="L2049" s="444">
        <f t="shared" ca="1" si="142"/>
        <v>-1358838079.3776343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-1358838079.3776343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-5661825.3307401426</v>
      </c>
      <c r="L2050" s="444">
        <f t="shared" ca="1" si="142"/>
        <v>-1364499904.7083745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-1364499904.7083745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-5685416.2696182271</v>
      </c>
      <c r="L2051" s="444">
        <f t="shared" ca="1" si="142"/>
        <v>-1370185320.9779928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-1370185320.9779928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-5709105.5040749703</v>
      </c>
      <c r="L2052" s="444">
        <f t="shared" ca="1" si="142"/>
        <v>-1375894426.4820678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-1375894426.4820678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-5732893.4436752824</v>
      </c>
      <c r="L2053" s="444">
        <f t="shared" ca="1" si="142"/>
        <v>-1381627319.9257431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-1381627319.9257431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-5756780.499690596</v>
      </c>
      <c r="L2054" s="444">
        <f t="shared" ca="1" si="142"/>
        <v>-1387384100.4254336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-1387384100.4254336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-5780767.0851059733</v>
      </c>
      <c r="L2055" s="444">
        <f t="shared" ca="1" si="142"/>
        <v>-1393164867.5105395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-1393164867.5105395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-5804853.6146272477</v>
      </c>
      <c r="L2056" s="444">
        <f t="shared" ca="1" si="142"/>
        <v>-1398969721.1251669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-1398969721.1251669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-5829040.504688195</v>
      </c>
      <c r="L2057" s="444">
        <f t="shared" ca="1" si="142"/>
        <v>-1404798761.6298552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-1404798761.6298552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-5853328.1734577296</v>
      </c>
      <c r="L2058" s="444">
        <f t="shared" ca="1" si="142"/>
        <v>-1410652089.8033128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-1410652089.8033128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-5877717.0408471366</v>
      </c>
      <c r="L2059" s="444">
        <f t="shared" ca="1" si="142"/>
        <v>-1416529806.8441598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-1416529806.8441598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-5902207.5285173329</v>
      </c>
      <c r="L2060" s="444">
        <f t="shared" ca="1" si="142"/>
        <v>-1422432014.3726771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-1422432014.3726771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-5926800.0598861547</v>
      </c>
      <c r="L2061" s="444">
        <f t="shared" ca="1" si="142"/>
        <v>-1428358814.4325633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-1428358814.4325633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-5951495.0601356803</v>
      </c>
      <c r="L2062" s="444">
        <f t="shared" ca="1" si="142"/>
        <v>-1434310309.4926989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-1434310309.4926989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-5976292.9562195791</v>
      </c>
      <c r="L2063" s="444">
        <f t="shared" ca="1" si="142"/>
        <v>-1440286602.4489186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-1440286602.4489186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-6001194.1768704941</v>
      </c>
      <c r="L2064" s="444">
        <f t="shared" ca="1" si="142"/>
        <v>-1446287796.6257892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-1446287796.6257892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-6026199.1526074549</v>
      </c>
      <c r="L2065" s="444">
        <f t="shared" ca="1" si="142"/>
        <v>-1452313995.7783966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-1452313995.7783966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-6051308.3157433188</v>
      </c>
      <c r="L2066" s="444">
        <f t="shared" ca="1" si="142"/>
        <v>-1458365304.0941398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-1458365304.0941398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-6076522.1003922494</v>
      </c>
      <c r="L2067" s="444">
        <f t="shared" ca="1" si="142"/>
        <v>-1464441826.1945322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-1464441826.1945322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-6101840.9424772169</v>
      </c>
      <c r="L2068" s="444">
        <f t="shared" ca="1" si="142"/>
        <v>-1470543667.1370094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-1470543667.1370094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-6127265.2797375387</v>
      </c>
      <c r="L2069" s="444">
        <f t="shared" ca="1" si="142"/>
        <v>-1476670932.4167469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-1476670932.4167469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-6152795.5517364452</v>
      </c>
      <c r="L2070" s="444">
        <f t="shared" ca="1" si="142"/>
        <v>-1482823727.9684832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-1482823727.9684832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-6178432.19986868</v>
      </c>
      <c r="L2071" s="444">
        <f t="shared" ca="1" si="142"/>
        <v>-1489002160.1683519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-1489002160.1683519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-6204175.6673681326</v>
      </c>
      <c r="L2072" s="444">
        <f t="shared" ca="1" si="142"/>
        <v>-1495206335.8357201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-1495206335.8357201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-6230026.3993155006</v>
      </c>
      <c r="L2073" s="444">
        <f t="shared" ca="1" si="142"/>
        <v>-1501436362.2350357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-1501436362.2350357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-6255984.8426459823</v>
      </c>
      <c r="L2074" s="444">
        <f t="shared" ca="1" si="142"/>
        <v>-1507692347.0776815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-1507692347.0776815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-6282051.4461570065</v>
      </c>
      <c r="L2075" s="444">
        <f t="shared" ca="1" si="142"/>
        <v>-1513974398.5238385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-1513974398.5238385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-6308226.6605159938</v>
      </c>
      <c r="L2076" s="444">
        <f t="shared" ca="1" si="142"/>
        <v>-1520282625.1843545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-1520282625.1843545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-6334510.9382681437</v>
      </c>
      <c r="L2077" s="444">
        <f t="shared" ca="1" si="142"/>
        <v>-1526617136.1226227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-1526617136.1226227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-6360904.7338442616</v>
      </c>
      <c r="L2078" s="444">
        <f t="shared" ca="1" si="142"/>
        <v>-1532978040.856467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-1532978040.856467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-6387408.503568612</v>
      </c>
      <c r="L2079" s="444">
        <f t="shared" ca="1" si="142"/>
        <v>-1539365449.3600357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-1539365449.3600357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-6414022.7056668149</v>
      </c>
      <c r="L2080" s="444">
        <f t="shared" ca="1" si="142"/>
        <v>-1545779472.0657024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-1545779472.0657024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-6440747.8002737602</v>
      </c>
      <c r="L2081" s="444">
        <f t="shared" ca="1" si="142"/>
        <v>-1552220219.8659761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-1552220219.8659761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-6467584.2494415669</v>
      </c>
      <c r="L2082" s="444">
        <f t="shared" ca="1" si="142"/>
        <v>-1558687804.1154177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-1558687804.1154177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-6494532.5171475736</v>
      </c>
      <c r="L2083" s="444">
        <f t="shared" ca="1" si="142"/>
        <v>-1565182336.6325653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-1565182336.6325653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-6521593.0693023549</v>
      </c>
      <c r="L2084" s="444">
        <f t="shared" ca="1" si="142"/>
        <v>-1571703929.7018676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-1571703929.7018676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-6548766.3737577815</v>
      </c>
      <c r="L2085" s="444">
        <f t="shared" ca="1" si="142"/>
        <v>-1578252696.0756254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-1578252696.0756254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-6576052.9003151059</v>
      </c>
      <c r="L2086" s="444">
        <f t="shared" ca="1" si="142"/>
        <v>-1584828748.9759405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-1584828748.9759405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-6603453.1207330851</v>
      </c>
      <c r="L2087" s="444">
        <f t="shared" ca="1" si="142"/>
        <v>-1591432202.0966735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-1591432202.0966735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-6630967.5087361392</v>
      </c>
      <c r="L2088" s="444">
        <f t="shared" ca="1" si="142"/>
        <v>-1598063169.6054096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-1598063169.6054096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-6658596.5400225399</v>
      </c>
      <c r="L2089" s="444">
        <f t="shared" ca="1" si="142"/>
        <v>-1604721766.1454322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-1604721766.1454322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-6686340.6922726342</v>
      </c>
      <c r="L2090" s="444">
        <f t="shared" ca="1" si="142"/>
        <v>-1611408106.8377049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-1611408106.8377049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-6714200.4451571032</v>
      </c>
      <c r="L2091" s="444">
        <f t="shared" ca="1" si="142"/>
        <v>-1618122307.2828619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-1618122307.2828619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-6742176.2803452583</v>
      </c>
      <c r="L2092" s="444">
        <f t="shared" ca="1" si="142"/>
        <v>-1624864483.5632071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-1624864483.5632071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-6770268.6815133626</v>
      </c>
      <c r="L2093" s="444">
        <f t="shared" ca="1" si="142"/>
        <v>-1631634752.2447205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-1631634752.2447205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-6798478.1343530016</v>
      </c>
      <c r="L2094" s="444">
        <f t="shared" ca="1" si="142"/>
        <v>-1638433230.3790734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-1638433230.3790734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-6826805.1265794719</v>
      </c>
      <c r="L2095" s="444">
        <f t="shared" ca="1" si="142"/>
        <v>-1645260035.5056529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-1645260035.5056529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-6855250.1479402203</v>
      </c>
      <c r="L2096" s="444">
        <f t="shared" ca="1" si="142"/>
        <v>-1652115285.6535931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-1652115285.6535931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-6883813.6902233046</v>
      </c>
      <c r="L2097" s="444">
        <f t="shared" ca="1" si="142"/>
        <v>-1658999099.3438163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-1658999099.3438163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-6912496.2472659014</v>
      </c>
      <c r="L2098" s="444">
        <f t="shared" ca="1" si="142"/>
        <v>-1665911595.5910821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-1665911595.5910821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-6941298.3149628416</v>
      </c>
      <c r="L2099" s="444">
        <f t="shared" ca="1" si="142"/>
        <v>-1672852893.906045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-1672852893.906045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-6970220.3912751861</v>
      </c>
      <c r="L2100" s="444">
        <f t="shared" ca="1" si="142"/>
        <v>-1679823114.2973201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-1679823114.2973201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-6999262.9762388337</v>
      </c>
      <c r="L2101" s="444">
        <f t="shared" ca="1" si="142"/>
        <v>-1686822377.2735589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-1686822377.2735589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-7028426.5719731627</v>
      </c>
      <c r="L2102" s="444">
        <f t="shared" ca="1" si="142"/>
        <v>-1693850803.8455319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-1693850803.8455319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-7057711.6826897152</v>
      </c>
      <c r="L2103" s="444">
        <f t="shared" ca="1" si="142"/>
        <v>-1700908515.5282216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-1700908515.5282216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-7087118.8147009229</v>
      </c>
      <c r="L2104" s="444">
        <f t="shared" ca="1" si="142"/>
        <v>-1707995634.3429224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-1707995634.3429224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-7116648.4764288431</v>
      </c>
      <c r="L2105" s="444">
        <f t="shared" ca="1" si="142"/>
        <v>-1715112282.8193512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-1715112282.8193512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-7146301.1784139629</v>
      </c>
      <c r="L2106" s="444">
        <f t="shared" ca="1" si="142"/>
        <v>-1722258583.9977651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-1722258583.9977651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-7176077.4333240213</v>
      </c>
      <c r="L2107" s="444">
        <f t="shared" ca="1" si="142"/>
        <v>-1729434661.4310892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-1729434661.4310892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-7205977.7559628719</v>
      </c>
      <c r="L2108" s="444">
        <f t="shared" ca="1" si="142"/>
        <v>-1736640639.187052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-1736640639.187052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-7236002.6632793844</v>
      </c>
      <c r="L2109" s="444">
        <f t="shared" ca="1" si="142"/>
        <v>-1743876641.8503313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-1743876641.8503313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-7266152.6743763806</v>
      </c>
      <c r="L2110" s="444">
        <f t="shared" ca="1" si="142"/>
        <v>-1751142794.5247078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-1751142794.5247078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-7296428.3105196143</v>
      </c>
      <c r="L2111" s="444">
        <f t="shared" ca="1" si="142"/>
        <v>-1758439222.8352275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-1758439222.8352275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-7326830.0951467799</v>
      </c>
      <c r="L2112" s="444">
        <f t="shared" ca="1" si="142"/>
        <v>-1765766052.9303744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-1765766052.9303744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-7357358.5538765593</v>
      </c>
      <c r="L2113" s="444">
        <f t="shared" ca="1" si="142"/>
        <v>-1773123411.484251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-1773123411.484251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-7388014.2145177126</v>
      </c>
      <c r="L2114" s="444">
        <f t="shared" ca="1" si="142"/>
        <v>-1780511425.6987686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-1780511425.6987686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-7418797.6070782021</v>
      </c>
      <c r="L2115" s="444">
        <f t="shared" ca="1" si="142"/>
        <v>-1787930223.3058469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-1787930223.3058469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-7449709.2637743624</v>
      </c>
      <c r="L2116" s="444">
        <f t="shared" ca="1" si="142"/>
        <v>-1795379932.5696213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-1795379932.5696213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-7480749.7190400893</v>
      </c>
      <c r="L2117" s="444">
        <f t="shared" ca="1" si="142"/>
        <v>-1802860682.2886615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-1802860682.2886615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-7511919.5095360884</v>
      </c>
      <c r="L2118" s="444">
        <f t="shared" ca="1" si="142"/>
        <v>-1810372601.7981975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-1810372601.7981975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-7543219.1741591552</v>
      </c>
      <c r="L2119" s="444">
        <f t="shared" ca="1" si="142"/>
        <v>-1817915820.9723566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-1817915820.9723566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-7574649.2540514851</v>
      </c>
      <c r="L2120" s="444">
        <f t="shared" ca="1" si="142"/>
        <v>-1825490470.226408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-1825490470.226408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-7606210.2926100334</v>
      </c>
      <c r="L2121" s="444">
        <f t="shared" ca="1" si="142"/>
        <v>-1833096680.5190179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-1833096680.5190179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-7637902.8354959078</v>
      </c>
      <c r="L2122" s="444">
        <f t="shared" ca="1" si="142"/>
        <v>-1840734583.3545139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-1840734583.3545139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-7669727.430643809</v>
      </c>
      <c r="L2123" s="444">
        <f t="shared" ca="1" si="142"/>
        <v>-1848404310.7851577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-1848404310.7851577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-7701684.6282714913</v>
      </c>
      <c r="L2124" s="444">
        <f t="shared" ca="1" si="142"/>
        <v>-1856105995.4134293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-1856105995.4134293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-7733774.9808892878</v>
      </c>
      <c r="L2125" s="444">
        <f t="shared" ca="1" si="142"/>
        <v>-1863839770.3943186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-1863839770.3943186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-7765999.0433096606</v>
      </c>
      <c r="L2126" s="444">
        <f t="shared" ca="1" si="142"/>
        <v>-1871605769.4376283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-1871605769.4376283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-7798357.372656784</v>
      </c>
      <c r="L2127" s="444">
        <f t="shared" ca="1" si="142"/>
        <v>-1879404126.8102851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-1879404126.8102851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-7830850.5283761891</v>
      </c>
      <c r="L2128" s="444">
        <f t="shared" ca="1" si="142"/>
        <v>-1887234977.3386612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-1887234977.3386612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-7863479.0722444206</v>
      </c>
      <c r="L2129" s="444">
        <f t="shared" ca="1" si="142"/>
        <v>-1895098456.4109056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-1895098456.4109056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-7896243.5683787735</v>
      </c>
      <c r="L2130" s="444">
        <f t="shared" ca="1" si="142"/>
        <v>-1902994699.9792843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-1902994699.9792843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-7929144.583247019</v>
      </c>
      <c r="L2131" s="444">
        <f t="shared" ca="1" si="142"/>
        <v>-1910923844.5625312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-1910923844.5625312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-7962182.6856772145</v>
      </c>
      <c r="L2132" s="444">
        <f t="shared" ca="1" si="142"/>
        <v>-1918886027.2482085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-1918886027.2482085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-7995358.4468675358</v>
      </c>
      <c r="L2133" s="444">
        <f t="shared" ca="1" si="142"/>
        <v>-1926881385.695076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-1926881385.695076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-8028672.4403961496</v>
      </c>
      <c r="L2134" s="444">
        <f t="shared" ca="1" si="142"/>
        <v>-1934910058.1354721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-1934910058.1354721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-8062125.2422311334</v>
      </c>
      <c r="L2135" s="444">
        <f t="shared" ca="1" si="142"/>
        <v>-1942972183.3777032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-1942972183.3777032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-8095717.430740431</v>
      </c>
      <c r="L2136" s="444">
        <f t="shared" ca="1" si="142"/>
        <v>-1951067900.8084435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-1951067900.8084435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-8129449.5867018476</v>
      </c>
      <c r="L2137" s="444">
        <f t="shared" ca="1" si="142"/>
        <v>-1959197350.3951454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-1959197350.3951454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-8163322.2933131056</v>
      </c>
      <c r="L2138" s="444">
        <f t="shared" ca="1" si="142"/>
        <v>-1967360672.6884584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-1967360672.6884584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-8197336.1362019097</v>
      </c>
      <c r="L2139" s="444">
        <f t="shared" ca="1" si="142"/>
        <v>-1975558008.8246603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-1975558008.8246603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-8231491.7034360841</v>
      </c>
      <c r="L2140" s="444">
        <f t="shared" ca="1" si="142"/>
        <v>-1983789500.5280964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-1983789500.5280964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-8265789.5855337353</v>
      </c>
      <c r="L2141" s="444">
        <f t="shared" ca="1" si="142"/>
        <v>-1992055290.1136301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-1992055290.1136301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-8300230.3754734593</v>
      </c>
      <c r="L2142" s="444">
        <f t="shared" ca="1" si="142"/>
        <v>-2000355520.4891036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-2000355520.4891036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-8334814.6687045973</v>
      </c>
      <c r="L2143" s="444">
        <f t="shared" ca="1" si="142"/>
        <v>-2008690335.1578081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-2008690335.1578081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-8369543.0631575333</v>
      </c>
      <c r="L2144" s="444">
        <f t="shared" ca="1" si="142"/>
        <v>-2017059878.2209656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-2017059878.2209656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-8404416.1592540238</v>
      </c>
      <c r="L2145" s="444">
        <f t="shared" ca="1" si="142"/>
        <v>-2025464294.3802197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-2025464294.3802197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-8439434.5599175822</v>
      </c>
      <c r="L2146" s="444">
        <f t="shared" ca="1" si="142"/>
        <v>-2033903728.9401374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-2033903728.9401374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-8474598.8705839049</v>
      </c>
      <c r="L2147" s="444">
        <f t="shared" ca="1" si="142"/>
        <v>-2042378327.8107214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-2042378327.8107214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-8509909.6992113385</v>
      </c>
      <c r="L2148" s="444">
        <f t="shared" ca="1" si="142"/>
        <v>-2050888237.5099328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-2050888237.5099328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-8545367.6562913861</v>
      </c>
      <c r="L2149" s="444">
        <f t="shared" ca="1" si="142"/>
        <v>-2059433605.1662242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-2059433605.1662242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-8580973.3548592683</v>
      </c>
      <c r="L2150" s="444">
        <f t="shared" ca="1" si="142"/>
        <v>-2068014578.5210836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-2068014578.5210836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-8616727.4105045144</v>
      </c>
      <c r="L2151" s="444">
        <f t="shared" ca="1" si="142"/>
        <v>-2076631305.9315882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-2076631305.9315882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-8652630.4413816184</v>
      </c>
      <c r="L2152" s="444">
        <f t="shared" ca="1" si="142"/>
        <v>-2085283936.3729699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-2085283936.3729699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-8688683.0682207085</v>
      </c>
      <c r="L2153" s="444">
        <f t="shared" ca="1" si="142"/>
        <v>-2093972619.4411905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-2093972619.4411905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-8724885.9143382944</v>
      </c>
      <c r="L2154" s="444">
        <f t="shared" ca="1" si="142"/>
        <v>-2102697505.3555288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-2102697505.3555288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-8761239.605648037</v>
      </c>
      <c r="L2155" s="444">
        <f t="shared" ca="1" si="142"/>
        <v>-2111458744.9611769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-2111458744.9611769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-8797744.7706715707</v>
      </c>
      <c r="L2156" s="444">
        <f t="shared" ca="1" si="142"/>
        <v>-2120256489.7318485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-2120256489.7318485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-8834402.0405493695</v>
      </c>
      <c r="L2157" s="444">
        <f t="shared" ca="1" si="142"/>
        <v>-2129090891.7723978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-2129090891.7723978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-8871212.0490516573</v>
      </c>
      <c r="L2158" s="444">
        <f t="shared" ca="1" si="142"/>
        <v>-2137962103.8214495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-2137962103.8214495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-8908175.4325893726</v>
      </c>
      <c r="L2159" s="444">
        <f t="shared" ca="1" si="142"/>
        <v>-2146870279.2540388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-2146870279.2540388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-8945292.8302251622</v>
      </c>
      <c r="L2160" s="444">
        <f t="shared" ca="1" si="142"/>
        <v>-2155815572.0842638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-2155815572.0842638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-8982564.8836844321</v>
      </c>
      <c r="L2161" s="444">
        <f t="shared" ca="1" si="142"/>
        <v>-2164798136.9679484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-2164798136.9679484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-9019992.237366451</v>
      </c>
      <c r="L2162" s="444">
        <f t="shared" ca="1" si="142"/>
        <v>-2173818129.2053151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-2173818129.2053151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-9057575.538355479</v>
      </c>
      <c r="L2163" s="444">
        <f t="shared" ca="1" si="142"/>
        <v>-2182875704.7436705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-2182875704.7436705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-9095315.4364319593</v>
      </c>
      <c r="L2164" s="444">
        <f t="shared" ca="1" si="142"/>
        <v>-2191971020.1801023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-2191971020.1801023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-9133212.5840837602</v>
      </c>
      <c r="L2165" s="444">
        <f t="shared" ca="1" si="142"/>
        <v>-2201104232.7641859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-2201104232.7641859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-9171267.6365174409</v>
      </c>
      <c r="L2166" s="444">
        <f t="shared" ca="1" si="142"/>
        <v>-2210275500.4007034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-2210275500.4007034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-9209481.2516695969</v>
      </c>
      <c r="L2167" s="444">
        <f t="shared" ca="1" si="142"/>
        <v>-2219484981.6523728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-2219484981.6523728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-9247854.0902182199</v>
      </c>
      <c r="L2168" s="444">
        <f t="shared" ca="1" si="142"/>
        <v>-2228732835.7425909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-2228732835.7425909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-9286386.8155941293</v>
      </c>
      <c r="L2169" s="444">
        <f t="shared" ca="1" si="142"/>
        <v>-2238019222.5581851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-2238019222.5581851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-9325080.0939924382</v>
      </c>
      <c r="L2170" s="444">
        <f t="shared" ca="1" si="142"/>
        <v>-2247344302.6521773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-2247344302.6521773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-9363934.5943840723</v>
      </c>
      <c r="L2171" s="444">
        <f t="shared" ca="1" si="142"/>
        <v>-2256708237.2465615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-2256708237.2465615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-9402950.988527339</v>
      </c>
      <c r="L2172" s="444">
        <f t="shared" ca="1" si="142"/>
        <v>-2266111188.2350888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-2266111188.2350888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-9442129.9509795364</v>
      </c>
      <c r="L2173" s="444">
        <f t="shared" ca="1" si="142"/>
        <v>-2275553318.1860685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-2275553318.1860685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-9481472.1591086183</v>
      </c>
      <c r="L2174" s="444">
        <f t="shared" ca="1" si="142"/>
        <v>-2285034790.3451772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-2285034790.3451772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-9520978.2931049056</v>
      </c>
      <c r="L2175" s="444">
        <f t="shared" ca="1" si="142"/>
        <v>-2294555768.6382823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-2294555768.6382823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-9560649.0359928422</v>
      </c>
      <c r="L2176" s="444">
        <f t="shared" ca="1" si="142"/>
        <v>-2304116417.6742749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-2304116417.6742749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-9600485.0736428127</v>
      </c>
      <c r="L2177" s="444">
        <f t="shared" ca="1" si="142"/>
        <v>-2313716902.7479177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-2313716902.7479177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-9640487.0947829895</v>
      </c>
      <c r="L2178" s="444">
        <f t="shared" ca="1" si="142"/>
        <v>-2323357389.8427005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-2323357389.8427005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-9680655.7910112515</v>
      </c>
      <c r="L2179" s="444">
        <f t="shared" ca="1" si="142"/>
        <v>-2333038045.6337118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-2333038045.6337118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-9720991.8568071332</v>
      </c>
      <c r="L2180" s="444">
        <f t="shared" ca="1" si="142"/>
        <v>-2342759037.490519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-2342759037.490519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-9761495.9895438291</v>
      </c>
      <c r="L2181" s="444">
        <f t="shared" ca="1" si="142"/>
        <v>-2352520533.480063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-2352520533.480063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-9802168.8895002622</v>
      </c>
      <c r="L2182" s="444">
        <f t="shared" ca="1" si="142"/>
        <v>-2362322702.3695631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-2362322702.3695631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-9843011.2598731797</v>
      </c>
      <c r="L2183" s="444">
        <f t="shared" ca="1" si="142"/>
        <v>-2372165713.6294365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-2372165713.6294365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-9884023.8067893181</v>
      </c>
      <c r="L2184" s="444">
        <f t="shared" ca="1" si="142"/>
        <v>-2382049737.4362259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-2382049737.4362259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-9925207.2393176071</v>
      </c>
      <c r="L2185" s="444">
        <f t="shared" ca="1" si="142"/>
        <v>-2391974944.6755433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-2391974944.6755433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-9966562.2694814298</v>
      </c>
      <c r="L2186" s="444">
        <f t="shared" ca="1" si="142"/>
        <v>-2401941506.945025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-2401941506.945025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-10008089.612270936</v>
      </c>
      <c r="L2187" s="444">
        <f t="shared" ca="1" si="142"/>
        <v>-2411949596.5572958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-2411949596.5572958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-10049789.985655399</v>
      </c>
      <c r="L2188" s="444">
        <f t="shared" ca="1" si="142"/>
        <v>-2421999386.5429511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-2421999386.5429511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-10091664.110595629</v>
      </c>
      <c r="L2189" s="444">
        <f t="shared" ca="1" si="142"/>
        <v>-2432091050.6535468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-2432091050.6535468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-10133712.711056445</v>
      </c>
      <c r="L2190" s="444">
        <f t="shared" ca="1" si="142"/>
        <v>-2442224763.364603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-2442224763.364603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-10175936.51401918</v>
      </c>
      <c r="L2191" s="444">
        <f t="shared" ca="1" si="142"/>
        <v>-2452400699.8786221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-2452400699.8786221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-10218336.249494258</v>
      </c>
      <c r="L2192" s="444">
        <f t="shared" ca="1" si="142"/>
        <v>-2462619036.1281161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-2462619036.1281161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-10260912.650533818</v>
      </c>
      <c r="L2193" s="444">
        <f t="shared" ca="1" si="142"/>
        <v>-2472879948.7786498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-2472879948.7786498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-10303666.453244373</v>
      </c>
      <c r="L2194" s="444">
        <f t="shared" ca="1" si="142"/>
        <v>-2483183615.231894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-2483183615.231894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-10346598.396799559</v>
      </c>
      <c r="L2195" s="444">
        <f t="shared" ca="1" si="142"/>
        <v>-2493530213.6286936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-2493530213.6286936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-10389709.22345289</v>
      </c>
      <c r="L2196" s="444">
        <f t="shared" ca="1" si="142"/>
        <v>-2503919922.8521466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-2503919922.8521466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-10432999.67855061</v>
      </c>
      <c r="L2197" s="444">
        <f t="shared" ca="1" si="142"/>
        <v>-2514352922.5306973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-2514352922.5306973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-10476470.510544572</v>
      </c>
      <c r="L2198" s="444">
        <f t="shared" ca="1" si="142"/>
        <v>-2524829393.0412421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-2524829393.0412421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-10520122.471005175</v>
      </c>
      <c r="L2199" s="444">
        <f t="shared" ca="1" si="142"/>
        <v>-2535349515.5122471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-2535349515.5122471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-10563956.314634362</v>
      </c>
      <c r="L2200" s="444">
        <f t="shared" ca="1" si="142"/>
        <v>-2545913471.8268814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-2545913471.8268814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-10607972.799278673</v>
      </c>
      <c r="L2201" s="444">
        <f t="shared" ca="1" si="142"/>
        <v>-2556521444.6261601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-2556521444.6261601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-10652172.685942333</v>
      </c>
      <c r="L2202" s="444">
        <f t="shared" ca="1" si="142"/>
        <v>-2567173617.3121023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-2567173617.3121023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-10696556.738800427</v>
      </c>
      <c r="L2203" s="444">
        <f t="shared" ca="1" si="142"/>
        <v>-2577870174.0509028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-2577870174.0509028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-10741125.725212095</v>
      </c>
      <c r="L2204" s="444">
        <f t="shared" ca="1" si="142"/>
        <v>-2588611299.7761149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-2588611299.7761149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-10785880.415733812</v>
      </c>
      <c r="L2205" s="444">
        <f t="shared" ca="1" si="142"/>
        <v>-2599397180.1918488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-2599397180.1918488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-10830821.584132703</v>
      </c>
      <c r="L2206" s="444">
        <f t="shared" ca="1" si="142"/>
        <v>-2610228001.7759814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-2610228001.7759814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-10875950.007399922</v>
      </c>
      <c r="L2207" s="444">
        <f t="shared" ca="1" si="142"/>
        <v>-2621103951.7833815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-2621103951.7833815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-10921266.465764089</v>
      </c>
      <c r="L2208" s="444">
        <f t="shared" ca="1" si="142"/>
        <v>-2632025218.2491455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-2632025218.2491455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-10966771.742704773</v>
      </c>
      <c r="L2209" s="444">
        <f t="shared" ca="1" si="142"/>
        <v>-2642991989.9918504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-2642991989.9918504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-11012466.624966044</v>
      </c>
      <c r="L2210" s="444">
        <f t="shared" ca="1" si="142"/>
        <v>-2654004456.6168165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-2654004456.6168165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-11058351.902570069</v>
      </c>
      <c r="L2211" s="444">
        <f t="shared" ca="1" si="142"/>
        <v>-2665062808.5193868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-2665062808.5193868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-11104428.368830778</v>
      </c>
      <c r="L2212" s="444">
        <f t="shared" ca="1" si="142"/>
        <v>-2676167236.8882174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-2676167236.8882174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-11150696.820367573</v>
      </c>
      <c r="L2213" s="444">
        <f t="shared" ca="1" si="142"/>
        <v>-2687317933.7085848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-2687317933.7085848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-11197158.057119103</v>
      </c>
      <c r="L2214" s="444">
        <f t="shared" ca="1" si="142"/>
        <v>-2698515091.7657037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-2698515091.7657037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-11243812.882357098</v>
      </c>
      <c r="L2215" s="444">
        <f t="shared" ca="1" si="142"/>
        <v>-2709758904.6480608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-2709758904.6480608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-11290662.102700254</v>
      </c>
      <c r="L2216" s="444">
        <f t="shared" ca="1" si="142"/>
        <v>-2721049566.750761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-2721049566.750761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-11337706.528128171</v>
      </c>
      <c r="L2217" s="444">
        <f t="shared" ca="1" si="142"/>
        <v>-2732387273.2788892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-2732387273.2788892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-11384946.971995372</v>
      </c>
      <c r="L2218" s="444">
        <f t="shared" ca="1" si="142"/>
        <v>-2743772220.2508845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-2743772220.2508845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-11432384.251045352</v>
      </c>
      <c r="L2219" s="444">
        <f t="shared" ca="1" si="142"/>
        <v>-2755204604.5019298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-2755204604.5019298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-11480019.185424708</v>
      </c>
      <c r="L2220" s="444">
        <f t="shared" ca="1" si="142"/>
        <v>-2766684623.6873546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-2766684623.6873546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-11527852.59869731</v>
      </c>
      <c r="L2221" s="444">
        <f t="shared" ca="1" si="142"/>
        <v>-2778212476.2860518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-2778212476.2860518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-11575885.317858549</v>
      </c>
      <c r="L2222" s="444">
        <f t="shared" ca="1" si="142"/>
        <v>-2789788361.6039104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-2789788361.6039104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-11624118.173349626</v>
      </c>
      <c r="L2223" s="444">
        <f t="shared" ca="1" si="142"/>
        <v>-2801412479.7772603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-2801412479.7772603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-11672551.999071918</v>
      </c>
      <c r="L2224" s="444">
        <f t="shared" ca="1" si="142"/>
        <v>-2813085031.7763324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-2813085031.7763324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-11721187.632401384</v>
      </c>
      <c r="L2225" s="444">
        <f t="shared" ca="1" si="142"/>
        <v>-2824806219.4087338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-2824806219.4087338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-11770025.914203057</v>
      </c>
      <c r="L2226" s="444">
        <f t="shared" ca="1" si="142"/>
        <v>-2836576245.322937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-2836576245.322937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-11819067.688845571</v>
      </c>
      <c r="L2227" s="444">
        <f t="shared" ca="1" si="142"/>
        <v>-2848395313.0117826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-2848395313.0117826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-11868313.804215761</v>
      </c>
      <c r="L2228" s="444">
        <f t="shared" ca="1" si="142"/>
        <v>-2860263626.8159986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-2860263626.8159986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-11917765.111733327</v>
      </c>
      <c r="L2229" s="444">
        <f t="shared" ca="1" si="142"/>
        <v>-2872181391.927732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-2872181391.927732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-11967422.46636555</v>
      </c>
      <c r="L2230" s="444">
        <f t="shared" ca="1" si="142"/>
        <v>-2884148814.3940973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-2884148814.3940973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-12017286.726642072</v>
      </c>
      <c r="L2231" s="444">
        <f t="shared" ca="1" si="142"/>
        <v>-2896166101.1207395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-2896166101.1207395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-12067358.754669748</v>
      </c>
      <c r="L2232" s="444">
        <f t="shared" ca="1" si="142"/>
        <v>-2908233459.8754091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-2908233459.8754091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-12117639.416147538</v>
      </c>
      <c r="L2233" s="444">
        <f t="shared" ca="1" si="142"/>
        <v>-2920351099.2915568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-2920351099.2915568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-12168129.580381487</v>
      </c>
      <c r="L2234" s="444">
        <f t="shared" ca="1" si="142"/>
        <v>-2932519228.8719382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-2932519228.8719382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-12218830.120299742</v>
      </c>
      <c r="L2235" s="444">
        <f t="shared" ca="1" si="142"/>
        <v>-2944738058.992238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-2944738058.992238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-12269741.912467659</v>
      </c>
      <c r="L2236" s="444">
        <f t="shared" ca="1" si="142"/>
        <v>-2957007800.9047055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-2957007800.9047055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-12320865.83710294</v>
      </c>
      <c r="L2237" s="444">
        <f t="shared" ca="1" si="142"/>
        <v>-2969328666.7418084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-2969328666.7418084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-12372202.778090868</v>
      </c>
      <c r="L2238" s="444">
        <f t="shared" ca="1" si="142"/>
        <v>-2981700869.5198994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-2981700869.5198994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-12423753.622999581</v>
      </c>
      <c r="L2239" s="444">
        <f t="shared" ca="1" si="142"/>
        <v>-2994124623.142899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-2994124623.142899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-12475519.263095412</v>
      </c>
      <c r="L2240" s="444">
        <f t="shared" ca="1" si="142"/>
        <v>-3006600142.4059944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-3006600142.4059944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-12527500.59335831</v>
      </c>
      <c r="L2241" s="444">
        <f t="shared" ca="1" si="142"/>
        <v>-3019127642.9993529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-3019127642.9993529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-12579698.512497304</v>
      </c>
      <c r="L2242" s="444">
        <f t="shared" ca="1" si="142"/>
        <v>-3031707341.5118504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-3031707341.5118504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-12632113.922966043</v>
      </c>
      <c r="L2243" s="444">
        <f t="shared" ca="1" si="142"/>
        <v>-3044339455.4348164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-3044339455.4348164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-12684747.730978401</v>
      </c>
      <c r="L2244" s="444">
        <f t="shared" ca="1" si="142"/>
        <v>-3057024203.1657948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-3057024203.1657948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-12737600.846524145</v>
      </c>
      <c r="L2245" s="444">
        <f t="shared" ca="1" si="142"/>
        <v>-3069761804.0123191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-3069761804.0123191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-12790674.183384662</v>
      </c>
      <c r="L2246" s="444">
        <f t="shared" ca="1" si="142"/>
        <v>-3082552478.195704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-3082552478.195704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-12843968.659148766</v>
      </c>
      <c r="L2247" s="444">
        <f t="shared" ca="1" si="142"/>
        <v>-3095396446.8548527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-3095396446.8548527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-12897485.195228552</v>
      </c>
      <c r="L2248" s="444">
        <f t="shared" ca="1" si="142"/>
        <v>-3108293932.0500813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-3108293932.0500813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-12951224.716875339</v>
      </c>
      <c r="L2249" s="444">
        <f t="shared" ca="1" si="142"/>
        <v>-3121245156.7669568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-3121245156.7669568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-13005188.153195653</v>
      </c>
      <c r="L2250" s="444">
        <f t="shared" ca="1" si="142"/>
        <v>-3134250344.9201527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-3134250344.9201527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-13059376.437167302</v>
      </c>
      <c r="L2251" s="444">
        <f t="shared" ca="1" si="142"/>
        <v>-3147309721.3573198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-3147309721.3573198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-13113790.505655499</v>
      </c>
      <c r="L2252" s="444">
        <f t="shared" ca="1" si="142"/>
        <v>-3160423511.8629751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-3160423511.8629751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-13168431.299429063</v>
      </c>
      <c r="L2253" s="444">
        <f t="shared" ca="1" si="142"/>
        <v>-3173591943.1624041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-3173591943.1624041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-13223299.763176683</v>
      </c>
      <c r="L2254" s="444">
        <f t="shared" ca="1" si="142"/>
        <v>-3186815242.925581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-3186815242.925581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-13278396.845523253</v>
      </c>
      <c r="L2255" s="444">
        <f t="shared" ca="1" si="142"/>
        <v>-3200093639.7711043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-3200093639.7711043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-13333723.499046268</v>
      </c>
      <c r="L2256" s="444">
        <f t="shared" ca="1" si="142"/>
        <v>-3213427363.2701507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-3213427363.2701507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-13389280.680292293</v>
      </c>
      <c r="L2257" s="444">
        <f t="shared" ca="1" si="142"/>
        <v>-3226816643.9504428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-3226816643.9504428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-13445069.349793512</v>
      </c>
      <c r="L2258" s="444">
        <f t="shared" ca="1" si="142"/>
        <v>-3240261713.3002362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-3240261713.3002362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-13501090.472084317</v>
      </c>
      <c r="L2259" s="444">
        <f t="shared" ca="1" si="142"/>
        <v>-3253762803.7723207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-3253762803.7723207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-13557345.015718004</v>
      </c>
      <c r="L2260" s="444">
        <f t="shared" ca="1" si="142"/>
        <v>-3267320148.7880387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-3267320148.7880387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-13613833.953283494</v>
      </c>
      <c r="L2261" s="444">
        <f t="shared" ca="1" si="142"/>
        <v>-3280933982.741322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-3280933982.741322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-13670558.261422174</v>
      </c>
      <c r="L2262" s="444">
        <f t="shared" ca="1" si="142"/>
        <v>-3294604541.0027442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-3294604541.0027442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-13727518.920844767</v>
      </c>
      <c r="L2263" s="444">
        <f t="shared" ca="1" si="142"/>
        <v>-3308332059.9235888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-3308332059.9235888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-13784716.916348286</v>
      </c>
      <c r="L2264" s="444">
        <f t="shared" ca="1" si="142"/>
        <v>-3322116776.8399372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-3322116776.8399372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-13842153.236833071</v>
      </c>
      <c r="L2265" s="444">
        <f t="shared" ca="1" si="142"/>
        <v>-3335958930.0767703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-3335958930.0767703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-13899828.875319876</v>
      </c>
      <c r="L2266" s="444">
        <f t="shared" ca="1" si="142"/>
        <v>-3349858758.9520903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-3349858758.9520903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-13957744.828967042</v>
      </c>
      <c r="L2267" s="444">
        <f t="shared" ca="1" si="142"/>
        <v>-3363816503.7810574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-3363816503.7810574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-14015902.099087739</v>
      </c>
      <c r="L2268" s="444">
        <f t="shared" ca="1" si="142"/>
        <v>-3377832405.8801451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-3377832405.8801451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-14074301.691167269</v>
      </c>
      <c r="L2269" s="444">
        <f t="shared" ca="1" si="142"/>
        <v>-3391906707.5713124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-3391906707.5713124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-14132944.614880469</v>
      </c>
      <c r="L2270" s="444">
        <f t="shared" ca="1" si="142"/>
        <v>-3406039652.186193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-3406039652.186193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-14191831.884109138</v>
      </c>
      <c r="L2271" s="444">
        <f t="shared" ca="1" si="142"/>
        <v>-3420231484.070302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-3420231484.070302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-14250964.516959591</v>
      </c>
      <c r="L2272" s="444">
        <f t="shared" ca="1" si="142"/>
        <v>-3434482448.5872617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-3434482448.5872617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-14310343.535780258</v>
      </c>
      <c r="L2273" s="444">
        <f t="shared" ca="1" si="142"/>
        <v>-3448792792.1230421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-3448792792.1230421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-14369969.967179341</v>
      </c>
      <c r="L2274" s="444">
        <f t="shared" ca="1" si="142"/>
        <v>-3463162762.0902214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-3463162762.0902214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-14429844.842042591</v>
      </c>
      <c r="L2275" s="444">
        <f t="shared" ca="1" si="142"/>
        <v>-3477592606.9322639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-3477592606.9322639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-14489969.195551097</v>
      </c>
      <c r="L2276" s="444">
        <f t="shared" ca="1" si="142"/>
        <v>-3492082576.1278148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-3492082576.1278148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-14550344.067199226</v>
      </c>
      <c r="L2277" s="444">
        <f t="shared" ca="1" si="142"/>
        <v>-3506632920.195014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-3506632920.195014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-14610970.500812558</v>
      </c>
      <c r="L2278" s="444">
        <f t="shared" ca="1" si="142"/>
        <v>-3521243890.6958265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-3521243890.6958265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-14671849.544565942</v>
      </c>
      <c r="L2279" s="444">
        <f t="shared" ca="1" si="142"/>
        <v>-3535915740.2403927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-3535915740.2403927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-14732982.251001634</v>
      </c>
      <c r="L2280" s="444">
        <f t="shared" ca="1" si="142"/>
        <v>-3550648722.4913945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-3550648722.4913945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-14794369.677047476</v>
      </c>
      <c r="L2281" s="444">
        <f t="shared" ca="1" si="142"/>
        <v>-3565443092.1684418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-3565443092.1684418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-14856012.884035174</v>
      </c>
      <c r="L2282" s="444">
        <f t="shared" ca="1" si="142"/>
        <v>-3580299105.0524769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-3580299105.0524769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-14917912.937718654</v>
      </c>
      <c r="L2283" s="444">
        <f t="shared" ca="1" si="142"/>
        <v>-3595217017.9901958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-3595217017.9901958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-14980070.90829248</v>
      </c>
      <c r="L2284" s="444">
        <f t="shared" ca="1" si="142"/>
        <v>-3610197088.898488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-3610197088.898488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-15042487.870410366</v>
      </c>
      <c r="L2285" s="444">
        <f t="shared" ca="1" si="142"/>
        <v>-3625239576.7688985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-3625239576.7688985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-15105164.903203743</v>
      </c>
      <c r="L2286" s="444">
        <f t="shared" ca="1" si="142"/>
        <v>-3640344741.6721025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-3640344741.6721025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-15168103.090300428</v>
      </c>
      <c r="L2287" s="444">
        <f t="shared" ca="1" si="142"/>
        <v>-3655512844.762403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-3655512844.762403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-15231303.519843346</v>
      </c>
      <c r="L2288" s="444">
        <f t="shared" ca="1" si="142"/>
        <v>-3670744148.2822466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-3670744148.2822466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-15294767.284509361</v>
      </c>
      <c r="L2289" s="444">
        <f t="shared" ca="1" si="142"/>
        <v>-3686038915.5667558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-3686038915.5667558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-15358495.481528148</v>
      </c>
      <c r="L2290" s="444">
        <f t="shared" ca="1" si="142"/>
        <v>-3701397411.0482841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-3701397411.0482841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-15422489.212701183</v>
      </c>
      <c r="L2291" s="444">
        <f t="shared" ca="1" si="142"/>
        <v>-3716819900.2609854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-3716819900.2609854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-15486749.58442077</v>
      </c>
      <c r="L2292" s="444">
        <f t="shared" ca="1" si="142"/>
        <v>-3732306649.8454061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-3732306649.8454061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-15551277.707689192</v>
      </c>
      <c r="L2293" s="444">
        <f t="shared" ca="1" si="142"/>
        <v>-3747857927.5530953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-3747857927.5530953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-15616074.698137896</v>
      </c>
      <c r="L2294" s="444">
        <f t="shared" ca="1" si="142"/>
        <v>-3763474002.2512331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-3763474002.2512331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-15681141.676046804</v>
      </c>
      <c r="L2295" s="444">
        <f t="shared" ca="1" si="142"/>
        <v>-3779155143.9272799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-3779155143.9272799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-15746479.766363664</v>
      </c>
      <c r="L2296" s="444">
        <f t="shared" ca="1" si="142"/>
        <v>-3794901623.6936436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-3794901623.6936436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-15812090.098723514</v>
      </c>
      <c r="L2297" s="444">
        <f t="shared" ca="1" si="142"/>
        <v>-3810713713.792367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-3810713713.792367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-15877973.807468193</v>
      </c>
      <c r="L2298" s="444">
        <f t="shared" ca="1" si="142"/>
        <v>-3826591687.5998354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-3826591687.5998354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-15944132.031665981</v>
      </c>
      <c r="L2299" s="444">
        <f t="shared" ca="1" si="142"/>
        <v>-3842535819.6315012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-3842535819.6315012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-16010565.915131254</v>
      </c>
      <c r="L2300" s="444">
        <f t="shared" ca="1" si="142"/>
        <v>-3858546385.5466323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-3858546385.5466323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-16077276.606444303</v>
      </c>
      <c r="L2301" s="444">
        <f t="shared" ca="1" si="142"/>
        <v>-3874623662.1530766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-3874623662.1530766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-16144265.258971153</v>
      </c>
      <c r="L2302" s="444">
        <f t="shared" ca="1" si="142"/>
        <v>-3890767927.4120479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-3890767927.4120479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-16211533.030883532</v>
      </c>
      <c r="L2303" s="444">
        <f t="shared" ref="L2303:L2557" ca="1" si="147">I2303-J2303+K2303</f>
        <v>-3906979460.4429312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-3906979460.4429312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-16279081.08517888</v>
      </c>
      <c r="L2304" s="444">
        <f t="shared" ca="1" si="147"/>
        <v>-3923258541.52811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-3923258541.52811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-16346910.589700459</v>
      </c>
      <c r="L2305" s="444">
        <f t="shared" ca="1" si="147"/>
        <v>-3939605452.1178102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-3939605452.1178102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-16415022.717157543</v>
      </c>
      <c r="L2306" s="444">
        <f t="shared" ca="1" si="147"/>
        <v>-3956020474.8349676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-3956020474.8349676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-16483418.645145698</v>
      </c>
      <c r="L2307" s="444">
        <f t="shared" ca="1" si="147"/>
        <v>-3972503893.4801135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-3972503893.4801135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-16552099.556167139</v>
      </c>
      <c r="L2308" s="444">
        <f t="shared" ca="1" si="147"/>
        <v>-3989055993.0362806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-3989055993.0362806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-16621066.63765117</v>
      </c>
      <c r="L2309" s="444">
        <f t="shared" ca="1" si="147"/>
        <v>-4005677059.6739316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-4005677059.6739316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-16690321.081974713</v>
      </c>
      <c r="L2310" s="444">
        <f t="shared" ca="1" si="147"/>
        <v>-4022367380.7559061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-4022367380.7559061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-16759864.086482944</v>
      </c>
      <c r="L2311" s="444">
        <f t="shared" ca="1" si="147"/>
        <v>-4039127244.8423891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-4039127244.8423891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-16829696.853509955</v>
      </c>
      <c r="L2312" s="444">
        <f t="shared" ca="1" si="147"/>
        <v>-4055956941.695899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-4055956941.695899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-16899820.590399578</v>
      </c>
      <c r="L2313" s="444">
        <f t="shared" ca="1" si="147"/>
        <v>-4072856762.2862988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-4072856762.2862988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-16970236.509526245</v>
      </c>
      <c r="L2314" s="444">
        <f t="shared" ca="1" si="147"/>
        <v>-4089826998.795825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-4089826998.795825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-17040945.828315936</v>
      </c>
      <c r="L2315" s="444">
        <f t="shared" ca="1" si="147"/>
        <v>-4106867944.6241407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-4106867944.6241407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-17111949.769267254</v>
      </c>
      <c r="L2316" s="444">
        <f t="shared" ca="1" si="147"/>
        <v>-4123979894.3934078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-4123979894.3934078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-17183249.559972532</v>
      </c>
      <c r="L2317" s="444">
        <f t="shared" ca="1" si="147"/>
        <v>-4141163143.9533806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-4141163143.9533806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-17254846.433139086</v>
      </c>
      <c r="L2318" s="444">
        <f t="shared" ca="1" si="147"/>
        <v>-4158417990.3865194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-4158417990.3865194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-17326741.626610499</v>
      </c>
      <c r="L2319" s="444">
        <f t="shared" ca="1" si="147"/>
        <v>-4175744732.0131297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-4175744732.0131297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-17398936.383388039</v>
      </c>
      <c r="L2320" s="444">
        <f t="shared" ca="1" si="147"/>
        <v>-4193143668.3965178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-4193143668.3965178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-17471431.951652154</v>
      </c>
      <c r="L2321" s="444">
        <f t="shared" ca="1" si="147"/>
        <v>-4210615100.3481698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-4210615100.3481698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-17544229.584784042</v>
      </c>
      <c r="L2322" s="444">
        <f t="shared" ca="1" si="147"/>
        <v>-4228159329.9329538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-4228159329.9329538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-17617330.541387308</v>
      </c>
      <c r="L2323" s="444">
        <f t="shared" ca="1" si="147"/>
        <v>-4245776660.4743409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-4245776660.4743409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-17690736.085309755</v>
      </c>
      <c r="L2324" s="444">
        <f t="shared" ca="1" si="147"/>
        <v>-4263467396.5596509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-4263467396.5596509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-17764447.485665213</v>
      </c>
      <c r="L2325" s="444">
        <f t="shared" ca="1" si="147"/>
        <v>-4281231844.0453162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-4281231844.0453162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-17838466.016855486</v>
      </c>
      <c r="L2326" s="444">
        <f t="shared" ca="1" si="147"/>
        <v>-4299070310.0621719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-4299070310.0621719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-17912792.958592381</v>
      </c>
      <c r="L2327" s="444">
        <f t="shared" ca="1" si="147"/>
        <v>-4316983103.0207644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-4316983103.0207644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-17987429.595919851</v>
      </c>
      <c r="L2328" s="444">
        <f t="shared" ca="1" si="147"/>
        <v>-4334970532.616684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-4334970532.616684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-18062377.219236184</v>
      </c>
      <c r="L2329" s="444">
        <f t="shared" ca="1" si="147"/>
        <v>-4353032909.8359203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-4353032909.8359203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-18137637.124316335</v>
      </c>
      <c r="L2330" s="444">
        <f t="shared" ca="1" si="147"/>
        <v>-4371170546.9602365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-4371170546.9602365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-18213210.612334318</v>
      </c>
      <c r="L2331" s="444">
        <f t="shared" ca="1" si="147"/>
        <v>-4389383757.5725708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-4389383757.5725708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-18289098.98988571</v>
      </c>
      <c r="L2332" s="444">
        <f t="shared" ca="1" si="147"/>
        <v>-4407672856.5624561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-4407672856.5624561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-18365303.569010235</v>
      </c>
      <c r="L2333" s="444">
        <f t="shared" ca="1" si="147"/>
        <v>-4426038160.1314659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-4426038160.1314659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-18441825.667214442</v>
      </c>
      <c r="L2334" s="444">
        <f t="shared" ca="1" si="147"/>
        <v>-4444479985.7986803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-4444479985.7986803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-18518666.6074945</v>
      </c>
      <c r="L2335" s="444">
        <f t="shared" ca="1" si="147"/>
        <v>-4462998652.4061747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-4462998652.4061747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-18595827.718359061</v>
      </c>
      <c r="L2336" s="444">
        <f t="shared" ca="1" si="147"/>
        <v>-4481594480.1245337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-4481594480.1245337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-18673310.333852224</v>
      </c>
      <c r="L2337" s="444">
        <f t="shared" ca="1" si="147"/>
        <v>-4500267790.4583855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-4500267790.4583855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-18751115.793576606</v>
      </c>
      <c r="L2338" s="444">
        <f t="shared" ca="1" si="147"/>
        <v>-4519018906.2519617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-4519018906.2519617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-18829245.442716505</v>
      </c>
      <c r="L2339" s="444">
        <f t="shared" ca="1" si="147"/>
        <v>-4537848151.6946783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-4537848151.6946783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-18907700.632061161</v>
      </c>
      <c r="L2340" s="444">
        <f t="shared" ca="1" si="147"/>
        <v>-4556755852.3267393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-4556755852.3267393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-18986482.71802808</v>
      </c>
      <c r="L2341" s="444">
        <f t="shared" ca="1" si="147"/>
        <v>-4575742335.0447674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-4575742335.0447674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-19065593.062686529</v>
      </c>
      <c r="L2342" s="444">
        <f t="shared" ca="1" si="147"/>
        <v>-4594807928.1074543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-4594807928.1074543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-19145033.033781059</v>
      </c>
      <c r="L2343" s="444">
        <f t="shared" ca="1" si="147"/>
        <v>-4613952961.1412354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-4613952961.1412354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-19224804.004755147</v>
      </c>
      <c r="L2344" s="444">
        <f t="shared" ca="1" si="147"/>
        <v>-4633177765.1459904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-4633177765.1459904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-19304907.354774959</v>
      </c>
      <c r="L2345" s="444">
        <f t="shared" ca="1" si="147"/>
        <v>-4652482672.5007658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-4652482672.5007658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-19385344.468753189</v>
      </c>
      <c r="L2346" s="444">
        <f t="shared" ca="1" si="147"/>
        <v>-4671868016.9695187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-4671868016.9695187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-19466116.737372994</v>
      </c>
      <c r="L2347" s="444">
        <f t="shared" ca="1" si="147"/>
        <v>-4691334133.706892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-4691334133.706892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-19547225.557112049</v>
      </c>
      <c r="L2348" s="444">
        <f t="shared" ca="1" si="147"/>
        <v>-4710881359.2640038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-4710881359.2640038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-19628672.330266681</v>
      </c>
      <c r="L2349" s="444">
        <f t="shared" ca="1" si="147"/>
        <v>-4730510031.5942707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-4730510031.5942707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-19710458.464976128</v>
      </c>
      <c r="L2350" s="444">
        <f t="shared" ca="1" si="147"/>
        <v>-4750220490.059247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-4750220490.059247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-19792585.375246864</v>
      </c>
      <c r="L2351" s="444">
        <f t="shared" ca="1" si="147"/>
        <v>-4770013075.434494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-4770013075.434494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-19875054.480977058</v>
      </c>
      <c r="L2352" s="444">
        <f t="shared" ca="1" si="147"/>
        <v>-4789888129.9154711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-4789888129.9154711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-19957867.207981128</v>
      </c>
      <c r="L2353" s="444">
        <f t="shared" ca="1" si="147"/>
        <v>-4809845997.1234522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-4809845997.1234522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-20041024.988014385</v>
      </c>
      <c r="L2354" s="444">
        <f t="shared" ca="1" si="147"/>
        <v>-4829887022.1114664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-4829887022.1114664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-20124529.258797776</v>
      </c>
      <c r="L2355" s="444">
        <f t="shared" ca="1" si="147"/>
        <v>-4850011551.3702641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-4850011551.3702641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-20208381.464042768</v>
      </c>
      <c r="L2356" s="444">
        <f t="shared" ca="1" si="147"/>
        <v>-4870219932.8343067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-4870219932.8343067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-20292583.053476278</v>
      </c>
      <c r="L2357" s="444">
        <f t="shared" ca="1" si="147"/>
        <v>-4890512515.8877831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-4890512515.8877831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-20377135.482865762</v>
      </c>
      <c r="L2358" s="444">
        <f t="shared" ca="1" si="147"/>
        <v>-4910889651.3706484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-4910889651.3706484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-20462040.21404437</v>
      </c>
      <c r="L2359" s="444">
        <f t="shared" ca="1" si="147"/>
        <v>-4931351691.584693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-4931351691.584693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-20547298.714936219</v>
      </c>
      <c r="L2360" s="444">
        <f t="shared" ca="1" si="147"/>
        <v>-4951898990.2996292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-4951898990.2996292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-20632912.459581789</v>
      </c>
      <c r="L2361" s="444">
        <f t="shared" ca="1" si="147"/>
        <v>-4972531902.7592106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-4972531902.7592106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-20718882.928163376</v>
      </c>
      <c r="L2362" s="444">
        <f t="shared" ca="1" si="147"/>
        <v>-4993250785.6873741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-4993250785.6873741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-20805211.607030727</v>
      </c>
      <c r="L2363" s="444">
        <f t="shared" ca="1" si="147"/>
        <v>-5014055997.294405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-5014055997.294405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-20891899.988726687</v>
      </c>
      <c r="L2364" s="444">
        <f t="shared" ca="1" si="147"/>
        <v>-5034947897.2831316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-5034947897.2831316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-20978949.572013047</v>
      </c>
      <c r="L2365" s="444">
        <f t="shared" ca="1" si="147"/>
        <v>-5055926846.8551445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-5055926846.8551445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-21066361.861896437</v>
      </c>
      <c r="L2366" s="444">
        <f t="shared" ca="1" si="147"/>
        <v>-5076993208.717041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-5076993208.717041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-21154138.369654339</v>
      </c>
      <c r="L2367" s="444">
        <f t="shared" ca="1" si="147"/>
        <v>-5098147347.0866957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-5098147347.0866957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-21242280.612861231</v>
      </c>
      <c r="L2368" s="444">
        <f t="shared" ca="1" si="147"/>
        <v>-5119389627.6995573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-5119389627.6995573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-21330790.115414821</v>
      </c>
      <c r="L2369" s="444">
        <f t="shared" ca="1" si="147"/>
        <v>-5140720417.8149719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-5140720417.8149719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-21419668.407562383</v>
      </c>
      <c r="L2370" s="444">
        <f t="shared" ca="1" si="147"/>
        <v>-5162140086.2225342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-5162140086.2225342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-21508917.025927227</v>
      </c>
      <c r="L2371" s="444">
        <f t="shared" ca="1" si="147"/>
        <v>-5183649003.2484617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-5183649003.2484617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-21598537.513535257</v>
      </c>
      <c r="L2372" s="444">
        <f t="shared" ca="1" si="147"/>
        <v>-5205247540.7619972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-5205247540.7619972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-21688531.419841655</v>
      </c>
      <c r="L2373" s="444">
        <f t="shared" ca="1" si="147"/>
        <v>-5226936072.181839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-5226936072.181839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-21778900.300757661</v>
      </c>
      <c r="L2374" s="444">
        <f t="shared" ca="1" si="147"/>
        <v>-5248714972.4825964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-5248714972.4825964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-21869645.718677483</v>
      </c>
      <c r="L2375" s="444">
        <f t="shared" ca="1" si="147"/>
        <v>-5270584618.2012739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-5270584618.2012739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-21960769.242505308</v>
      </c>
      <c r="L2376" s="444">
        <f t="shared" ca="1" si="147"/>
        <v>-5292545387.443779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-5292545387.443779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-22052272.44768241</v>
      </c>
      <c r="L2377" s="444">
        <f t="shared" ca="1" si="147"/>
        <v>-5314597659.8914614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-5314597659.8914614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-22144156.916214421</v>
      </c>
      <c r="L2378" s="444">
        <f t="shared" ca="1" si="147"/>
        <v>-5336741816.8076754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-5336741816.8076754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-22236424.236698646</v>
      </c>
      <c r="L2379" s="444">
        <f t="shared" ca="1" si="147"/>
        <v>-5358978241.0443745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-5358978241.0443745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-22329076.00435156</v>
      </c>
      <c r="L2380" s="444">
        <f t="shared" ca="1" si="147"/>
        <v>-5381307317.0487261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-5381307317.0487261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-22422113.821036357</v>
      </c>
      <c r="L2381" s="444">
        <f t="shared" ca="1" si="147"/>
        <v>-5403729430.8697624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-5403729430.8697624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-22515539.295290675</v>
      </c>
      <c r="L2382" s="444">
        <f t="shared" ca="1" si="147"/>
        <v>-5426244970.1650534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-5426244970.1650534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-22609354.04235439</v>
      </c>
      <c r="L2383" s="444">
        <f t="shared" ca="1" si="147"/>
        <v>-5448854324.207408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-5448854324.207408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-22703559.684197534</v>
      </c>
      <c r="L2384" s="444">
        <f t="shared" ca="1" si="147"/>
        <v>-5471557883.8916054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-5471557883.8916054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-22798157.849548355</v>
      </c>
      <c r="L2385" s="444">
        <f t="shared" ca="1" si="147"/>
        <v>-5494356041.7411537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-5494356041.7411537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-22893150.173921473</v>
      </c>
      <c r="L2386" s="444">
        <f t="shared" ca="1" si="147"/>
        <v>-5517249191.9150753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-5517249191.9150753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-22988538.299646147</v>
      </c>
      <c r="L2387" s="444">
        <f t="shared" ca="1" si="147"/>
        <v>-5540237730.2147217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-5540237730.2147217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-23084323.875894673</v>
      </c>
      <c r="L2388" s="444">
        <f t="shared" ca="1" si="147"/>
        <v>-5563322054.0906162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-5563322054.0906162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-23180508.558710899</v>
      </c>
      <c r="L2389" s="444">
        <f t="shared" ca="1" si="147"/>
        <v>-5586502562.6493273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-5586502562.6493273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-23277094.011038862</v>
      </c>
      <c r="L2390" s="444">
        <f t="shared" ca="1" si="147"/>
        <v>-5609779656.6603661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-5609779656.6603661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-23374081.902751524</v>
      </c>
      <c r="L2391" s="444">
        <f t="shared" ca="1" si="147"/>
        <v>-5633153738.563118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-5633153738.563118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-23471473.910679657</v>
      </c>
      <c r="L2392" s="444">
        <f t="shared" ca="1" si="147"/>
        <v>-5656625212.4737978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-5656625212.4737978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-23569271.718640823</v>
      </c>
      <c r="L2393" s="444">
        <f t="shared" ca="1" si="147"/>
        <v>-5680194484.1924391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-5680194484.1924391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-23667477.017468497</v>
      </c>
      <c r="L2394" s="444">
        <f t="shared" ca="1" si="147"/>
        <v>-5703861961.2099075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-5703861961.2099075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-23766091.505041283</v>
      </c>
      <c r="L2395" s="444">
        <f t="shared" ca="1" si="147"/>
        <v>-5727628052.7149487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-5727628052.7149487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-23865116.886312287</v>
      </c>
      <c r="L2396" s="444">
        <f t="shared" ca="1" si="147"/>
        <v>-5751493169.6012611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-5751493169.6012611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-23964554.873338588</v>
      </c>
      <c r="L2397" s="444">
        <f t="shared" ca="1" si="147"/>
        <v>-5775457724.4745998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-5775457724.4745998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-24064407.185310833</v>
      </c>
      <c r="L2398" s="444">
        <f t="shared" ca="1" si="147"/>
        <v>-5799522131.6599102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-5799522131.6599102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-24164675.54858296</v>
      </c>
      <c r="L2399" s="444">
        <f t="shared" ca="1" si="147"/>
        <v>-5823686807.2084932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-5823686807.2084932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-24265361.696702056</v>
      </c>
      <c r="L2400" s="444">
        <f t="shared" ca="1" si="147"/>
        <v>-5847952168.9051952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-5847952168.9051952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-24366467.370438315</v>
      </c>
      <c r="L2401" s="444">
        <f t="shared" ca="1" si="147"/>
        <v>-5872318636.2756338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-5872318636.2756338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-24467994.31781514</v>
      </c>
      <c r="L2402" s="444">
        <f t="shared" ca="1" si="147"/>
        <v>-5896786630.5934486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-5896786630.5934486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-24569944.29413937</v>
      </c>
      <c r="L2403" s="444">
        <f t="shared" ca="1" si="147"/>
        <v>-5921356574.8875875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-5921356574.8875875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-24672319.062031616</v>
      </c>
      <c r="L2404" s="444">
        <f t="shared" ca="1" si="147"/>
        <v>-5946028893.9496193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-5946028893.9496193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-24775120.391456746</v>
      </c>
      <c r="L2405" s="444">
        <f t="shared" ca="1" si="147"/>
        <v>-5970804014.3410759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-5970804014.3410759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-24878350.059754483</v>
      </c>
      <c r="L2406" s="444">
        <f t="shared" ca="1" si="147"/>
        <v>-5995682364.4008303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-5995682364.4008303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-24982009.851670127</v>
      </c>
      <c r="L2407" s="444">
        <f t="shared" ca="1" si="147"/>
        <v>-6020664374.2525005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-6020664374.2525005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-25086101.559385419</v>
      </c>
      <c r="L2408" s="444">
        <f t="shared" ca="1" si="147"/>
        <v>-6045750475.8118858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-6045750475.8118858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-25190626.982549526</v>
      </c>
      <c r="L2409" s="444">
        <f t="shared" ca="1" si="147"/>
        <v>-6070941102.7944355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-6070941102.7944355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-25295587.928310148</v>
      </c>
      <c r="L2410" s="444">
        <f t="shared" ca="1" si="147"/>
        <v>-6096236690.7227459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-6096236690.7227459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-25400986.211344775</v>
      </c>
      <c r="L2411" s="444">
        <f t="shared" ca="1" si="147"/>
        <v>-6121637676.9340906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-6121637676.9340906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-25506823.653892044</v>
      </c>
      <c r="L2412" s="444">
        <f t="shared" ca="1" si="147"/>
        <v>-6147144500.5879831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-6147144500.5879831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-25613102.085783262</v>
      </c>
      <c r="L2413" s="444">
        <f t="shared" ca="1" si="147"/>
        <v>-6172757602.6737661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-6172757602.6737661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-25719823.344474025</v>
      </c>
      <c r="L2414" s="444">
        <f t="shared" ca="1" si="147"/>
        <v>-6198477426.01824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-6198477426.01824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-25826989.275075998</v>
      </c>
      <c r="L2415" s="444">
        <f t="shared" ca="1" si="147"/>
        <v>-6224304415.2933159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-6224304415.2933159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-25934601.730388816</v>
      </c>
      <c r="L2416" s="444">
        <f t="shared" ca="1" si="147"/>
        <v>-6250239017.0237045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-6250239017.0237045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-26042662.570932101</v>
      </c>
      <c r="L2417" s="444">
        <f t="shared" ca="1" si="147"/>
        <v>-6276281679.5946369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-6276281679.5946369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-26151173.664977655</v>
      </c>
      <c r="L2418" s="444">
        <f t="shared" ca="1" si="147"/>
        <v>-6302432853.2596149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-6302432853.2596149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-26260136.88858173</v>
      </c>
      <c r="L2419" s="444">
        <f t="shared" ca="1" si="147"/>
        <v>-6328692990.1481962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-6328692990.1481962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-26369554.125617485</v>
      </c>
      <c r="L2420" s="444">
        <f t="shared" ca="1" si="147"/>
        <v>-6355062544.2738132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-6355062544.2738132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-26479427.267807554</v>
      </c>
      <c r="L2421" s="444">
        <f t="shared" ca="1" si="147"/>
        <v>-6381541971.5416212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-6381541971.5416212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-26589758.214756753</v>
      </c>
      <c r="L2422" s="444">
        <f t="shared" ca="1" si="147"/>
        <v>-6408131729.7563782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-6408131729.7563782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-26700548.873984911</v>
      </c>
      <c r="L2423" s="444">
        <f t="shared" ca="1" si="147"/>
        <v>-6434832278.6303635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-6434832278.6303635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-26811801.160959847</v>
      </c>
      <c r="L2424" s="444">
        <f t="shared" ca="1" si="147"/>
        <v>-6461644079.7913237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-6461644079.7913237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-26923516.999130514</v>
      </c>
      <c r="L2425" s="444">
        <f t="shared" ca="1" si="147"/>
        <v>-6488567596.7904539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-6488567596.7904539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-27035698.319960225</v>
      </c>
      <c r="L2426" s="444">
        <f t="shared" ca="1" si="147"/>
        <v>-6515603295.1104145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-6515603295.1104145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-27148347.062960058</v>
      </c>
      <c r="L2427" s="444">
        <f t="shared" ca="1" si="147"/>
        <v>-6542751642.1733742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-6542751642.1733742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-27261465.17572239</v>
      </c>
      <c r="L2428" s="444">
        <f t="shared" ca="1" si="147"/>
        <v>-6570013107.3490963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-6570013107.3490963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-27375054.613954566</v>
      </c>
      <c r="L2429" s="444">
        <f t="shared" ca="1" si="147"/>
        <v>-6597388161.9630508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-6597388161.9630508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-27489117.34151271</v>
      </c>
      <c r="L2430" s="444">
        <f t="shared" ca="1" si="147"/>
        <v>-6624877279.3045635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-6624877279.3045635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-27603655.330435682</v>
      </c>
      <c r="L2431" s="444">
        <f t="shared" ca="1" si="147"/>
        <v>-6652480934.6349993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-6652480934.6349993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-27718670.560979161</v>
      </c>
      <c r="L2432" s="444">
        <f t="shared" ca="1" si="147"/>
        <v>-6680199605.1959782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-6680199605.1959782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-27834165.021649908</v>
      </c>
      <c r="L2433" s="444">
        <f t="shared" ca="1" si="147"/>
        <v>-6708033770.2176285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-6708033770.2176285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-27950140.70924012</v>
      </c>
      <c r="L2434" s="444">
        <f t="shared" ca="1" si="147"/>
        <v>-6735983910.9268684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-6735983910.9268684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-28066599.628861953</v>
      </c>
      <c r="L2435" s="444">
        <f t="shared" ca="1" si="147"/>
        <v>-6764050510.5557308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-6764050510.5557308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-28183543.793982208</v>
      </c>
      <c r="L2436" s="444">
        <f t="shared" ca="1" si="147"/>
        <v>-6792234054.3497133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-6792234054.3497133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-28300975.226457138</v>
      </c>
      <c r="L2437" s="444">
        <f t="shared" ca="1" si="147"/>
        <v>-6820535029.5761709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-6820535029.5761709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-28418895.956567381</v>
      </c>
      <c r="L2438" s="444">
        <f t="shared" ca="1" si="147"/>
        <v>-6848953925.5327387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-6848953925.5327387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-28537308.023053076</v>
      </c>
      <c r="L2439" s="444">
        <f t="shared" ca="1" si="147"/>
        <v>-6877491233.5557919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-6877491233.5557919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-28656213.473149132</v>
      </c>
      <c r="L2440" s="444">
        <f t="shared" ca="1" si="147"/>
        <v>-6906147447.0289412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-6906147447.0289412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-28775614.362620588</v>
      </c>
      <c r="L2441" s="444">
        <f t="shared" ca="1" si="147"/>
        <v>-6934923061.3915615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-6934923061.3915615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-28895512.755798172</v>
      </c>
      <c r="L2442" s="444">
        <f t="shared" ca="1" si="147"/>
        <v>-6963818574.1473598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-6963818574.1473598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-29015910.725614</v>
      </c>
      <c r="L2443" s="444">
        <f t="shared" ca="1" si="147"/>
        <v>-6992834484.8729734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-6992834484.8729734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-29136810.353637386</v>
      </c>
      <c r="L2444" s="444">
        <f t="shared" ca="1" si="147"/>
        <v>-7021971295.2266111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-7021971295.2266111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-29258213.730110876</v>
      </c>
      <c r="L2445" s="444">
        <f t="shared" ca="1" si="147"/>
        <v>-7051229508.9567223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-7051229508.9567223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-29380122.953986343</v>
      </c>
      <c r="L2446" s="444">
        <f t="shared" ca="1" si="147"/>
        <v>-7080609631.9107084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-7080609631.9107084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-29502540.132961288</v>
      </c>
      <c r="L2447" s="444">
        <f t="shared" ca="1" si="147"/>
        <v>-7110112172.0436697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-7110112172.0436697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-29625467.383515291</v>
      </c>
      <c r="L2448" s="444">
        <f t="shared" ca="1" si="147"/>
        <v>-7139737639.4271851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-7139737639.4271851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-29748906.830946606</v>
      </c>
      <c r="L2449" s="444">
        <f t="shared" ca="1" si="147"/>
        <v>-7169486546.258132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-7169486546.258132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-29872860.609408882</v>
      </c>
      <c r="L2450" s="444">
        <f t="shared" ca="1" si="147"/>
        <v>-7199359406.8675413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-7199359406.8675413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-29997330.861948092</v>
      </c>
      <c r="L2451" s="444">
        <f t="shared" ca="1" si="147"/>
        <v>-7229356737.7294893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-7229356737.7294893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-30122319.740539536</v>
      </c>
      <c r="L2452" s="444">
        <f t="shared" ca="1" si="147"/>
        <v>-7259479057.4700289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-7259479057.4700289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-30247829.406125121</v>
      </c>
      <c r="L2453" s="444">
        <f t="shared" ca="1" si="147"/>
        <v>-7289726886.8761539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-7289726886.8761539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-30373862.028650638</v>
      </c>
      <c r="L2454" s="444">
        <f t="shared" ca="1" si="147"/>
        <v>-7320100748.9048042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-7320100748.9048042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-30500419.787103351</v>
      </c>
      <c r="L2455" s="444">
        <f t="shared" ca="1" si="147"/>
        <v>-7350601168.6919079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-7350601168.6919079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-30627504.869549621</v>
      </c>
      <c r="L2456" s="444">
        <f t="shared" ca="1" si="147"/>
        <v>-7381228673.5614576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-7381228673.5614576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-30755119.473172739</v>
      </c>
      <c r="L2457" s="444">
        <f t="shared" ca="1" si="147"/>
        <v>-7411983793.0346308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-7411983793.0346308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-30883265.804310959</v>
      </c>
      <c r="L2458" s="444">
        <f t="shared" ca="1" si="147"/>
        <v>-7442867058.8389416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-7442867058.8389416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-31011946.078495588</v>
      </c>
      <c r="L2459" s="444">
        <f t="shared" ca="1" si="147"/>
        <v>-7473879004.9174376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-7473879004.9174376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-31141162.520489324</v>
      </c>
      <c r="L2460" s="444">
        <f t="shared" ca="1" si="147"/>
        <v>-7505020167.4379272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-7505020167.4379272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-31270917.364324696</v>
      </c>
      <c r="L2461" s="444">
        <f t="shared" ca="1" si="147"/>
        <v>-7536291084.8022518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-7536291084.8022518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-31401212.853342716</v>
      </c>
      <c r="L2462" s="444">
        <f t="shared" ca="1" si="147"/>
        <v>-7567692297.6555948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-7567692297.6555948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-31532051.240231644</v>
      </c>
      <c r="L2463" s="444">
        <f t="shared" ca="1" si="147"/>
        <v>-7599224348.8958263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-7599224348.8958263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-31663434.787065946</v>
      </c>
      <c r="L2464" s="444">
        <f t="shared" ca="1" si="147"/>
        <v>-7630887783.6828918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-7630887783.6828918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-31795365.765345383</v>
      </c>
      <c r="L2465" s="444">
        <f t="shared" ca="1" si="147"/>
        <v>-7662683149.4482374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-7662683149.4482374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-31927846.456034321</v>
      </c>
      <c r="L2466" s="444">
        <f t="shared" ca="1" si="147"/>
        <v>-7694610995.9042721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-7694610995.9042721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-32060879.149601128</v>
      </c>
      <c r="L2467" s="444">
        <f t="shared" ca="1" si="147"/>
        <v>-7726671875.0538731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-7726671875.0538731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-32194466.146057803</v>
      </c>
      <c r="L2468" s="444">
        <f t="shared" ca="1" si="147"/>
        <v>-7758866341.1999311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-7758866341.1999311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-32328609.754999712</v>
      </c>
      <c r="L2469" s="444">
        <f t="shared" ca="1" si="147"/>
        <v>-7791194950.9549313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-7791194950.9549313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-32463312.295645542</v>
      </c>
      <c r="L2470" s="444">
        <f t="shared" ca="1" si="147"/>
        <v>-7823658263.250577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-7823658263.250577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-32598576.096877404</v>
      </c>
      <c r="L2471" s="444">
        <f t="shared" ca="1" si="147"/>
        <v>-7856256839.3474541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-7856256839.3474541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-32734403.49728106</v>
      </c>
      <c r="L2472" s="444">
        <f t="shared" ca="1" si="147"/>
        <v>-7888991242.8447351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-7888991242.8447351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-32870796.845186397</v>
      </c>
      <c r="L2473" s="444">
        <f t="shared" ca="1" si="147"/>
        <v>-7921862039.6899214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-7921862039.6899214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-33007758.498708002</v>
      </c>
      <c r="L2474" s="444">
        <f t="shared" ca="1" si="147"/>
        <v>-7954869798.1886292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-7954869798.1886292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-33145290.825785954</v>
      </c>
      <c r="L2475" s="444">
        <f t="shared" ca="1" si="147"/>
        <v>-7988015089.0144148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-7988015089.0144148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-33283396.204226729</v>
      </c>
      <c r="L2476" s="444">
        <f t="shared" ca="1" si="147"/>
        <v>-8021298485.2186413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-8021298485.2186413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-33422077.021744337</v>
      </c>
      <c r="L2477" s="444">
        <f t="shared" ca="1" si="147"/>
        <v>-8054720562.240386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-8054720562.240386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-33561335.676001608</v>
      </c>
      <c r="L2478" s="444">
        <f t="shared" ca="1" si="147"/>
        <v>-8088281897.9163876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-8088281897.9163876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-33701174.574651621</v>
      </c>
      <c r="L2479" s="444">
        <f t="shared" ca="1" si="147"/>
        <v>-8121983072.4910393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-8121983072.4910393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-33841596.135379329</v>
      </c>
      <c r="L2480" s="444">
        <f t="shared" ca="1" si="147"/>
        <v>-8155824668.6264191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-8155824668.6264191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-33982602.785943411</v>
      </c>
      <c r="L2481" s="444">
        <f t="shared" ca="1" si="147"/>
        <v>-8189807271.4123621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-8189807271.4123621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-34124196.964218169</v>
      </c>
      <c r="L2482" s="444">
        <f t="shared" ca="1" si="147"/>
        <v>-8223931468.3765802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-8223931468.3765802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-34266381.118235752</v>
      </c>
      <c r="L2483" s="444">
        <f t="shared" ca="1" si="147"/>
        <v>-8258197849.4948158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-8258197849.4948158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-34409157.706228405</v>
      </c>
      <c r="L2484" s="444">
        <f t="shared" ca="1" si="147"/>
        <v>-8292607007.2010441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-8292607007.2010441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-34552529.196671017</v>
      </c>
      <c r="L2485" s="444">
        <f t="shared" ca="1" si="147"/>
        <v>-8327159536.3977156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-8327159536.3977156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-34696498.068323813</v>
      </c>
      <c r="L2486" s="444">
        <f t="shared" ca="1" si="147"/>
        <v>-8361856034.4660397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-8361856034.4660397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-34841066.810275167</v>
      </c>
      <c r="L2487" s="444">
        <f t="shared" ca="1" si="147"/>
        <v>-8396697101.2763147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-8396697101.2763147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-34986237.92198465</v>
      </c>
      <c r="L2488" s="444">
        <f t="shared" ca="1" si="147"/>
        <v>-8431683339.1982994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-8431683339.1982994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-35132013.913326249</v>
      </c>
      <c r="L2489" s="444">
        <f t="shared" ca="1" si="147"/>
        <v>-8466815353.1116257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-8466815353.1116257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-35278397.30463177</v>
      </c>
      <c r="L2490" s="444">
        <f t="shared" ca="1" si="147"/>
        <v>-8502093750.4162579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-8502093750.4162579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-35425390.626734406</v>
      </c>
      <c r="L2491" s="444">
        <f t="shared" ca="1" si="147"/>
        <v>-8537519141.0429926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-8537519141.0429926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-35572996.421012469</v>
      </c>
      <c r="L2492" s="444">
        <f t="shared" ca="1" si="147"/>
        <v>-8573092137.4640055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-8573092137.4640055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-35721217.239433356</v>
      </c>
      <c r="L2493" s="444">
        <f t="shared" ca="1" si="147"/>
        <v>-8608813354.7034397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-8608813354.7034397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-35870055.644597664</v>
      </c>
      <c r="L2494" s="444">
        <f t="shared" ca="1" si="147"/>
        <v>-8644683410.3480377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-8644683410.3480377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-36019514.209783487</v>
      </c>
      <c r="L2495" s="444">
        <f t="shared" ca="1" si="147"/>
        <v>-8680702924.5578213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-8680702924.5578213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-36169595.518990919</v>
      </c>
      <c r="L2496" s="444">
        <f t="shared" ca="1" si="147"/>
        <v>-8716872520.0768127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-8716872520.0768127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-36320302.166986719</v>
      </c>
      <c r="L2497" s="444">
        <f t="shared" ca="1" si="147"/>
        <v>-8753192822.2437992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-8753192822.2437992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-36471636.75934916</v>
      </c>
      <c r="L2498" s="444">
        <f t="shared" ca="1" si="147"/>
        <v>-8789664459.003149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-8789664459.003149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-36623601.912513122</v>
      </c>
      <c r="L2499" s="444">
        <f t="shared" ca="1" si="147"/>
        <v>-8826288060.9156628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-8826288060.9156628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-36776200.253815264</v>
      </c>
      <c r="L2500" s="444">
        <f t="shared" ca="1" si="147"/>
        <v>-8863064261.1694775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-8863064261.1694775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-36929434.421539485</v>
      </c>
      <c r="L2501" s="444">
        <f t="shared" ca="1" si="147"/>
        <v>-8899993695.5910168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-8899993695.5910168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-37083307.064962566</v>
      </c>
      <c r="L2502" s="444">
        <f t="shared" ca="1" si="147"/>
        <v>-8937077002.6559792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-8937077002.6559792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-37237820.844399914</v>
      </c>
      <c r="L2503" s="444">
        <f t="shared" ca="1" si="147"/>
        <v>-8974314823.5003796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-8974314823.5003796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-37392978.431251578</v>
      </c>
      <c r="L2504" s="444">
        <f t="shared" ca="1" si="147"/>
        <v>-9011707801.9316311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-9011707801.9316311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-37548782.50804846</v>
      </c>
      <c r="L2505" s="444">
        <f t="shared" ca="1" si="147"/>
        <v>-9049256584.4396801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-9049256584.4396801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-37705235.768498667</v>
      </c>
      <c r="L2506" s="444">
        <f t="shared" ca="1" si="147"/>
        <v>-9086961820.2081795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-9086961820.2081795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-37862340.917534083</v>
      </c>
      <c r="L2507" s="444">
        <f t="shared" ca="1" si="147"/>
        <v>-9124824161.1257133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-9124824161.1257133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-38020100.67135714</v>
      </c>
      <c r="L2508" s="444">
        <f t="shared" ca="1" si="147"/>
        <v>-9162844261.7970695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-9162844261.7970695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-38178517.757487789</v>
      </c>
      <c r="L2509" s="444">
        <f t="shared" ca="1" si="147"/>
        <v>-9201022779.5545578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-9201022779.5545578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-38337594.914810658</v>
      </c>
      <c r="L2510" s="444">
        <f t="shared" ca="1" si="147"/>
        <v>-9239360374.469368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-9239360374.469368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-38497334.893622369</v>
      </c>
      <c r="L2511" s="444">
        <f t="shared" ca="1" si="147"/>
        <v>-9277857709.3629894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-9277857709.3629894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-38657740.455679119</v>
      </c>
      <c r="L2512" s="444">
        <f t="shared" ca="1" si="147"/>
        <v>-9316515449.8186684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-9316515449.8186684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-38818814.374244452</v>
      </c>
      <c r="L2513" s="444">
        <f t="shared" ca="1" si="147"/>
        <v>-9355334264.1929131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-9355334264.1929131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-38980559.434137136</v>
      </c>
      <c r="L2514" s="444">
        <f t="shared" ca="1" si="147"/>
        <v>-9394314823.6270504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-9394314823.6270504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-39142978.431779377</v>
      </c>
      <c r="L2515" s="444">
        <f t="shared" ca="1" si="147"/>
        <v>-9433457802.0588303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-9433457802.0588303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-39306074.175245129</v>
      </c>
      <c r="L2516" s="444">
        <f t="shared" ca="1" si="147"/>
        <v>-9472763876.2340755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-9472763876.2340755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-39469849.484308645</v>
      </c>
      <c r="L2517" s="444">
        <f t="shared" ca="1" si="147"/>
        <v>-9512233725.7183838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-9512233725.7183838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-39634307.190493263</v>
      </c>
      <c r="L2518" s="444">
        <f t="shared" ca="1" si="147"/>
        <v>-9551868032.9088764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-9551868032.9088764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-39799450.137120321</v>
      </c>
      <c r="L2519" s="444">
        <f t="shared" ca="1" si="147"/>
        <v>-9591667483.0459976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-9591667483.0459976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-39965281.179358326</v>
      </c>
      <c r="L2520" s="444">
        <f t="shared" ca="1" si="147"/>
        <v>-9631632764.2253551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-9631632764.2253551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-40131803.184272312</v>
      </c>
      <c r="L2521" s="444">
        <f t="shared" ca="1" si="147"/>
        <v>-9671764567.4096279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-9671764567.4096279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-40299019.030873448</v>
      </c>
      <c r="L2522" s="444">
        <f t="shared" ca="1" si="147"/>
        <v>-9712063586.4405022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-9712063586.4405022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-40466931.610168755</v>
      </c>
      <c r="L2523" s="444">
        <f t="shared" ca="1" si="147"/>
        <v>-9752530518.0506706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-9752530518.0506706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-40635543.82521113</v>
      </c>
      <c r="L2524" s="444">
        <f t="shared" ca="1" si="147"/>
        <v>-9793166061.8758812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-9793166061.8758812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-40804858.591149502</v>
      </c>
      <c r="L2525" s="444">
        <f t="shared" ca="1" si="147"/>
        <v>-9833970920.4670315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-9833970920.4670315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-40974878.835279301</v>
      </c>
      <c r="L2526" s="444">
        <f t="shared" ca="1" si="147"/>
        <v>-9874945799.3023109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-9874945799.3023109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-41145607.497092962</v>
      </c>
      <c r="L2527" s="444">
        <f t="shared" ca="1" si="147"/>
        <v>-9916091406.7994041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-9916091406.7994041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-41317047.528330848</v>
      </c>
      <c r="L2528" s="444">
        <f t="shared" ca="1" si="147"/>
        <v>-9957408454.3277359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-9957408454.3277359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-41489201.89303223</v>
      </c>
      <c r="L2529" s="444">
        <f t="shared" ca="1" si="147"/>
        <v>-9998897656.220768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-9998897656.220768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-41662073.567586534</v>
      </c>
      <c r="L2530" s="444">
        <f t="shared" ca="1" si="147"/>
        <v>-10040559729.788355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-10040559729.788355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-41835665.540784813</v>
      </c>
      <c r="L2531" s="444">
        <f t="shared" ca="1" si="147"/>
        <v>-10082395395.32914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-10082395395.32914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-42009980.813871413</v>
      </c>
      <c r="L2532" s="444">
        <f t="shared" ca="1" si="147"/>
        <v>-10124405376.143011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-10124405376.143011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-42185022.400595881</v>
      </c>
      <c r="L2533" s="444">
        <f t="shared" ca="1" si="147"/>
        <v>-10166590398.543608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-10166590398.543608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-42360793.327265032</v>
      </c>
      <c r="L2534" s="444">
        <f t="shared" ca="1" si="147"/>
        <v>-10208951191.870872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-10208951191.870872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-42537296.632795304</v>
      </c>
      <c r="L2535" s="444">
        <f t="shared" ca="1" si="147"/>
        <v>-10251488488.503668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-10251488488.503668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-42714535.36876528</v>
      </c>
      <c r="L2536" s="444">
        <f t="shared" ca="1" si="147"/>
        <v>-10294203023.872433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-10294203023.872433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-42892512.59946847</v>
      </c>
      <c r="L2537" s="444">
        <f t="shared" ca="1" si="147"/>
        <v>-10337095536.471901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-10337095536.471901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-43071231.401966251</v>
      </c>
      <c r="L2538" s="444">
        <f t="shared" ca="1" si="147"/>
        <v>-10380166767.873867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-10380166767.873867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-43250694.866141111</v>
      </c>
      <c r="L2539" s="444">
        <f t="shared" ca="1" si="147"/>
        <v>-10423417462.740007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-10423417462.740007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-43430906.094750032</v>
      </c>
      <c r="L2540" s="444">
        <f t="shared" ca="1" si="147"/>
        <v>-10466848368.834757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-10466848368.834757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-43611868.20347815</v>
      </c>
      <c r="L2541" s="444">
        <f t="shared" ca="1" si="147"/>
        <v>-10510460237.038235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-10510460237.038235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-43793584.320992641</v>
      </c>
      <c r="L2542" s="444">
        <f t="shared" ca="1" si="147"/>
        <v>-10554253821.359228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-10554253821.359228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-43976057.588996783</v>
      </c>
      <c r="L2543" s="444">
        <f t="shared" ca="1" si="147"/>
        <v>-10598229878.948225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-10598229878.948225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-44159291.16228427</v>
      </c>
      <c r="L2544" s="444">
        <f t="shared" ca="1" si="147"/>
        <v>-10642389170.11051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-10642389170.11051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-44343288.208793789</v>
      </c>
      <c r="L2545" s="444">
        <f t="shared" ca="1" si="147"/>
        <v>-10686732458.319304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-10686732458.319304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-44528051.909663767</v>
      </c>
      <c r="L2546" s="444">
        <f t="shared" ca="1" si="147"/>
        <v>-10731260510.228968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-10731260510.228968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-44713585.459287368</v>
      </c>
      <c r="L2547" s="444">
        <f t="shared" ca="1" si="147"/>
        <v>-10775974095.688255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-10775974095.688255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-44899892.065367728</v>
      </c>
      <c r="L2548" s="444">
        <f t="shared" ca="1" si="147"/>
        <v>-10820873987.753624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-10820873987.753624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-45086974.948973432</v>
      </c>
      <c r="L2549" s="444">
        <f t="shared" ca="1" si="147"/>
        <v>-10865960962.702597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-10865960962.702597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-45274837.344594151</v>
      </c>
      <c r="L2550" s="444">
        <f t="shared" ca="1" si="147"/>
        <v>-10911235800.047192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-10911235800.047192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-45463482.500196628</v>
      </c>
      <c r="L2551" s="444">
        <f t="shared" ca="1" si="147"/>
        <v>-10956699282.547388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-10956699282.547388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-45652913.677280784</v>
      </c>
      <c r="L2552" s="444">
        <f t="shared" ca="1" si="147"/>
        <v>-11002352196.224669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-11002352196.224669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-45843134.150936119</v>
      </c>
      <c r="L2553" s="444">
        <f t="shared" ca="1" si="147"/>
        <v>-11048195330.375605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-11048195330.375605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-46034147.209898353</v>
      </c>
      <c r="L2554" s="444">
        <f t="shared" ca="1" si="147"/>
        <v>-11094229477.585503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-11094229477.585503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-46225956.156606257</v>
      </c>
      <c r="L2555" s="444">
        <f t="shared" ca="1" si="147"/>
        <v>-11140455433.742109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-11140455433.742109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-46418564.307258785</v>
      </c>
      <c r="L2556" s="444">
        <f t="shared" ca="1" si="147"/>
        <v>-11186873998.049368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-11186873998.049368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-46611974.991872363</v>
      </c>
      <c r="L2557" s="444">
        <f t="shared" ca="1" si="147"/>
        <v>-11233485973.041241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-11233485973.041241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-46806191.5543385</v>
      </c>
      <c r="L2558" s="444">
        <f t="shared" ref="L2558:L2812" ca="1" si="152">I2558-J2558+K2558</f>
        <v>-11280292164.595579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-11280292164.595579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-47001217.352481581</v>
      </c>
      <c r="L2559" s="444">
        <f t="shared" ca="1" si="152"/>
        <v>-11327293381.948061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-11327293381.948061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-47197055.758116923</v>
      </c>
      <c r="L2560" s="444">
        <f t="shared" ca="1" si="152"/>
        <v>-11374490437.706179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-11374490437.706179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-47393710.157109074</v>
      </c>
      <c r="L2561" s="444">
        <f t="shared" ca="1" si="152"/>
        <v>-11421884147.863287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-11421884147.863287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-47591183.949430361</v>
      </c>
      <c r="L2562" s="444">
        <f t="shared" ca="1" si="152"/>
        <v>-11469475331.812717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-11469475331.812717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-47789480.549219653</v>
      </c>
      <c r="L2563" s="444">
        <f t="shared" ca="1" si="152"/>
        <v>-11517264812.361937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-11517264812.361937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-47988603.384841405</v>
      </c>
      <c r="L2564" s="444">
        <f t="shared" ca="1" si="152"/>
        <v>-11565253415.746778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-11565253415.746778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-48188555.898944907</v>
      </c>
      <c r="L2565" s="444">
        <f t="shared" ca="1" si="152"/>
        <v>-11613441971.645723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-11613441971.645723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-48389341.548523843</v>
      </c>
      <c r="L2566" s="444">
        <f t="shared" ca="1" si="152"/>
        <v>-11661831313.194246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-11661831313.194246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-48590963.804976024</v>
      </c>
      <c r="L2567" s="444">
        <f t="shared" ca="1" si="152"/>
        <v>-11710422276.999222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-11710422276.999222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-48793426.15416342</v>
      </c>
      <c r="L2568" s="444">
        <f t="shared" ca="1" si="152"/>
        <v>-11759215703.153385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-11759215703.153385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-48996732.096472435</v>
      </c>
      <c r="L2569" s="444">
        <f t="shared" ca="1" si="152"/>
        <v>-11808212435.249857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-11808212435.249857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-49200885.146874405</v>
      </c>
      <c r="L2570" s="444">
        <f t="shared" ca="1" si="152"/>
        <v>-11857413320.39673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-11857413320.39673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-49405888.834986374</v>
      </c>
      <c r="L2571" s="444">
        <f t="shared" ca="1" si="152"/>
        <v>-11906819209.231716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-11906819209.231716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-49611746.705132149</v>
      </c>
      <c r="L2572" s="444">
        <f t="shared" ca="1" si="152"/>
        <v>-11956430955.936848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-11956430955.936848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-49818462.316403531</v>
      </c>
      <c r="L2573" s="444">
        <f t="shared" ca="1" si="152"/>
        <v>-12006249418.253252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-12006249418.253252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-50026039.242721885</v>
      </c>
      <c r="L2574" s="444">
        <f t="shared" ca="1" si="152"/>
        <v>-12056275457.495974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-12056275457.495974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-50234481.072899893</v>
      </c>
      <c r="L2575" s="444">
        <f t="shared" ca="1" si="152"/>
        <v>-12106509938.568874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-12106509938.568874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-50443791.410703644</v>
      </c>
      <c r="L2576" s="444">
        <f t="shared" ca="1" si="152"/>
        <v>-12156953729.979578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-12156953729.979578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-50653973.874914907</v>
      </c>
      <c r="L2577" s="444">
        <f t="shared" ca="1" si="152"/>
        <v>-12207607703.854492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-12207607703.854492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-50865032.099393718</v>
      </c>
      <c r="L2578" s="444">
        <f t="shared" ca="1" si="152"/>
        <v>-12258472735.953886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-12258472735.953886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-51076969.733141191</v>
      </c>
      <c r="L2579" s="444">
        <f t="shared" ca="1" si="152"/>
        <v>-12309549705.687027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-12309549705.687027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-51289790.44036261</v>
      </c>
      <c r="L2580" s="444">
        <f t="shared" ca="1" si="152"/>
        <v>-12360839496.12739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-12360839496.12739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-51503497.900530793</v>
      </c>
      <c r="L2581" s="444">
        <f t="shared" ca="1" si="152"/>
        <v>-12412342994.02792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-12412342994.02792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-51718095.808449663</v>
      </c>
      <c r="L2582" s="444">
        <f t="shared" ca="1" si="152"/>
        <v>-12464061089.836369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-12464061089.836369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-51933587.874318205</v>
      </c>
      <c r="L2583" s="444">
        <f t="shared" ca="1" si="152"/>
        <v>-12515994677.710688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-12515994677.710688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-52149977.823794529</v>
      </c>
      <c r="L2584" s="444">
        <f t="shared" ca="1" si="152"/>
        <v>-12568144655.534483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-12568144655.534483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-52367269.398060344</v>
      </c>
      <c r="L2585" s="444">
        <f t="shared" ca="1" si="152"/>
        <v>-12620511924.932543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-12620511924.932543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-52585466.353885591</v>
      </c>
      <c r="L2586" s="444">
        <f t="shared" ca="1" si="152"/>
        <v>-12673097391.286428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-12673097391.286428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-52804572.463693455</v>
      </c>
      <c r="L2587" s="444">
        <f t="shared" ca="1" si="152"/>
        <v>-12725901963.750122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-12725901963.750122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-53024591.515625507</v>
      </c>
      <c r="L2588" s="444">
        <f t="shared" ca="1" si="152"/>
        <v>-12778926555.265747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-12778926555.265747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-53245527.313607275</v>
      </c>
      <c r="L2589" s="444">
        <f t="shared" ca="1" si="152"/>
        <v>-12832172082.579355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-12832172082.579355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-53467383.677413978</v>
      </c>
      <c r="L2590" s="444">
        <f t="shared" ca="1" si="152"/>
        <v>-12885639466.256769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-12885639466.256769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-53690164.442736536</v>
      </c>
      <c r="L2591" s="444">
        <f t="shared" ca="1" si="152"/>
        <v>-12939329630.699505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-12939329630.699505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-53913873.461247936</v>
      </c>
      <c r="L2592" s="444">
        <f t="shared" ca="1" si="152"/>
        <v>-12993243504.160753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-12993243504.160753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-54138514.600669801</v>
      </c>
      <c r="L2593" s="444">
        <f t="shared" ca="1" si="152"/>
        <v>-13047382018.761423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-13047382018.761423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-54364091.744839258</v>
      </c>
      <c r="L2594" s="444">
        <f t="shared" ca="1" si="152"/>
        <v>-13101746110.506262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-13101746110.506262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-54590608.793776087</v>
      </c>
      <c r="L2595" s="444">
        <f t="shared" ca="1" si="152"/>
        <v>-13156336719.300037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-13156336719.300037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-54818069.663750157</v>
      </c>
      <c r="L2596" s="444">
        <f t="shared" ca="1" si="152"/>
        <v>-13211154788.963787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-13211154788.963787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-55046478.287349112</v>
      </c>
      <c r="L2597" s="444">
        <f t="shared" ca="1" si="152"/>
        <v>-13266201267.251137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-13266201267.251137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-55275838.613546401</v>
      </c>
      <c r="L2598" s="444">
        <f t="shared" ca="1" si="152"/>
        <v>-13321477105.864683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-13321477105.864683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-55506154.607769512</v>
      </c>
      <c r="L2599" s="444">
        <f t="shared" ca="1" si="152"/>
        <v>-13376983260.472452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-13376983260.472452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-55737430.251968548</v>
      </c>
      <c r="L2600" s="444">
        <f t="shared" ca="1" si="152"/>
        <v>-13432720690.724421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-13432720690.724421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-55969669.544685073</v>
      </c>
      <c r="L2601" s="444">
        <f t="shared" ca="1" si="152"/>
        <v>-13488690360.269106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-13488690360.269106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-56202876.501121268</v>
      </c>
      <c r="L2602" s="444">
        <f t="shared" ca="1" si="152"/>
        <v>-13544893236.770227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-13544893236.770227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-56437055.153209291</v>
      </c>
      <c r="L2603" s="444">
        <f t="shared" ca="1" si="152"/>
        <v>-13601330291.923437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-13601330291.923437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-56672209.549680978</v>
      </c>
      <c r="L2604" s="444">
        <f t="shared" ca="1" si="152"/>
        <v>-13658002501.473118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-13658002501.473118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-56908343.756137989</v>
      </c>
      <c r="L2605" s="444">
        <f t="shared" ca="1" si="152"/>
        <v>-13714910845.229256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-13714910845.229256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-57145461.855121888</v>
      </c>
      <c r="L2606" s="444">
        <f t="shared" ca="1" si="152"/>
        <v>-13772056307.084377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-13772056307.084377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-57383567.946184911</v>
      </c>
      <c r="L2607" s="444">
        <f t="shared" ca="1" si="152"/>
        <v>-13829439875.030561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-13829439875.030561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-57622666.145960674</v>
      </c>
      <c r="L2608" s="444">
        <f t="shared" ca="1" si="152"/>
        <v>-13887062541.176521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-13887062541.176521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-57862760.588235505</v>
      </c>
      <c r="L2609" s="444">
        <f t="shared" ca="1" si="152"/>
        <v>-13944925301.764757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-13944925301.764757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-58103855.424019821</v>
      </c>
      <c r="L2610" s="444">
        <f t="shared" ca="1" si="152"/>
        <v>-14003029157.188778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-14003029157.188778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-58345954.821619906</v>
      </c>
      <c r="L2611" s="444">
        <f t="shared" ca="1" si="152"/>
        <v>-14061375112.010397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-14061375112.010397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-58589062.966709994</v>
      </c>
      <c r="L2612" s="444">
        <f t="shared" ca="1" si="152"/>
        <v>-14119964174.977106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-14119964174.977106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-58833184.06240461</v>
      </c>
      <c r="L2613" s="444">
        <f t="shared" ca="1" si="152"/>
        <v>-14178797359.039511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-14178797359.039511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-59078322.329331294</v>
      </c>
      <c r="L2614" s="444">
        <f t="shared" ca="1" si="152"/>
        <v>-14237875681.368841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-14237875681.368841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-59324482.005703501</v>
      </c>
      <c r="L2615" s="444">
        <f t="shared" ca="1" si="152"/>
        <v>-14297200163.374544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-14297200163.374544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-59571667.347393937</v>
      </c>
      <c r="L2616" s="444">
        <f t="shared" ca="1" si="152"/>
        <v>-14356771830.721937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-14356771830.721937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-59819882.628008068</v>
      </c>
      <c r="L2617" s="444">
        <f t="shared" ca="1" si="152"/>
        <v>-14416591713.349945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-14416591713.349945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-60069132.138958097</v>
      </c>
      <c r="L2618" s="444">
        <f t="shared" ca="1" si="152"/>
        <v>-14476660845.488903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-14476660845.488903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-60319420.189537086</v>
      </c>
      <c r="L2619" s="444">
        <f t="shared" ca="1" si="152"/>
        <v>-14536980265.67844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-14536980265.67844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-60570751.106993504</v>
      </c>
      <c r="L2620" s="444">
        <f t="shared" ca="1" si="152"/>
        <v>-14597551016.785433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-14597551016.785433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-60823129.236605972</v>
      </c>
      <c r="L2621" s="444">
        <f t="shared" ca="1" si="152"/>
        <v>-14658374146.022039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-14658374146.022039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-61076558.941758499</v>
      </c>
      <c r="L2622" s="444">
        <f t="shared" ca="1" si="152"/>
        <v>-14719450704.963799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-14719450704.963799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-61331044.604015827</v>
      </c>
      <c r="L2623" s="444">
        <f t="shared" ca="1" si="152"/>
        <v>-14780781749.567814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-14780781749.567814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-61586590.623199232</v>
      </c>
      <c r="L2624" s="444">
        <f t="shared" ca="1" si="152"/>
        <v>-14842368340.191013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-14842368340.191013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-61843201.417462565</v>
      </c>
      <c r="L2625" s="444">
        <f t="shared" ca="1" si="152"/>
        <v>-14904211541.608477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-14904211541.608477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-62100881.423368655</v>
      </c>
      <c r="L2626" s="444">
        <f t="shared" ca="1" si="152"/>
        <v>-14966312423.031845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-14966312423.031845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-62359635.095966019</v>
      </c>
      <c r="L2627" s="444">
        <f t="shared" ca="1" si="152"/>
        <v>-15028672058.127811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-15028672058.127811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-62619466.908865891</v>
      </c>
      <c r="L2628" s="444">
        <f t="shared" ca="1" si="152"/>
        <v>-15091291525.036676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-15091291525.036676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-62880381.354319483</v>
      </c>
      <c r="L2629" s="444">
        <f t="shared" ca="1" si="152"/>
        <v>-15154171906.390995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-15154171906.390995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-63142382.943295814</v>
      </c>
      <c r="L2630" s="444">
        <f t="shared" ca="1" si="152"/>
        <v>-15217314289.334291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-15217314289.334291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-63405476.205559537</v>
      </c>
      <c r="L2631" s="444">
        <f t="shared" ca="1" si="152"/>
        <v>-15280719765.53985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-15280719765.53985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-63669665.689749375</v>
      </c>
      <c r="L2632" s="444">
        <f t="shared" ca="1" si="152"/>
        <v>-15344389431.229599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-15344389431.229599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-63934955.963456668</v>
      </c>
      <c r="L2633" s="444">
        <f t="shared" ca="1" si="152"/>
        <v>-15408324387.193056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-15408324387.193056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-64201351.613304399</v>
      </c>
      <c r="L2634" s="444">
        <f t="shared" ca="1" si="152"/>
        <v>-15472525738.80636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-15472525738.80636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-64468857.245026499</v>
      </c>
      <c r="L2635" s="444">
        <f t="shared" ca="1" si="152"/>
        <v>-15536994596.051386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-15536994596.051386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-64737477.483547442</v>
      </c>
      <c r="L2636" s="444">
        <f t="shared" ca="1" si="152"/>
        <v>-15601732073.534933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-15601732073.534933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-65007216.973062217</v>
      </c>
      <c r="L2637" s="444">
        <f t="shared" ca="1" si="152"/>
        <v>-15666739290.507996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-15666739290.507996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-65278080.37711665</v>
      </c>
      <c r="L2638" s="444">
        <f t="shared" ca="1" si="152"/>
        <v>-15732017370.885113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-15732017370.885113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-65550072.37868797</v>
      </c>
      <c r="L2639" s="444">
        <f t="shared" ca="1" si="152"/>
        <v>-15797567443.263802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-15797567443.263802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-65823197.680265836</v>
      </c>
      <c r="L2640" s="444">
        <f t="shared" ca="1" si="152"/>
        <v>-15863390640.944067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-15863390640.944067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-66097461.003933609</v>
      </c>
      <c r="L2641" s="444">
        <f t="shared" ca="1" si="152"/>
        <v>-15929488101.948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-15929488101.948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-66372867.091449998</v>
      </c>
      <c r="L2642" s="444">
        <f t="shared" ca="1" si="152"/>
        <v>-15995860969.03945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-15995860969.03945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-66649420.70433104</v>
      </c>
      <c r="L2643" s="444">
        <f t="shared" ca="1" si="152"/>
        <v>-16062510389.74378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-16062510389.74378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-66927126.623932414</v>
      </c>
      <c r="L2644" s="444">
        <f t="shared" ca="1" si="152"/>
        <v>-16129437516.367712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-16129437516.367712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-67205989.651532128</v>
      </c>
      <c r="L2645" s="444">
        <f t="shared" ca="1" si="152"/>
        <v>-16196643506.019243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-16196643506.019243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-67486014.608413517</v>
      </c>
      <c r="L2646" s="444">
        <f t="shared" ca="1" si="152"/>
        <v>-16264129520.627657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-16264129520.627657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-67767206.335948557</v>
      </c>
      <c r="L2647" s="444">
        <f t="shared" ca="1" si="152"/>
        <v>-16331896726.963606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-16331896726.963606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-68049569.695681691</v>
      </c>
      <c r="L2648" s="444">
        <f t="shared" ca="1" si="152"/>
        <v>-16399946296.659288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-16399946296.659288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-68333109.569413707</v>
      </c>
      <c r="L2649" s="444">
        <f t="shared" ca="1" si="152"/>
        <v>-16468279406.228703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-16468279406.228703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-68617830.859286264</v>
      </c>
      <c r="L2650" s="444">
        <f t="shared" ca="1" si="152"/>
        <v>-16536897237.087988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-16536897237.087988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-68903738.48786661</v>
      </c>
      <c r="L2651" s="444">
        <f t="shared" ca="1" si="152"/>
        <v>-16605800975.575855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-16605800975.575855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-69190837.398232728</v>
      </c>
      <c r="L2652" s="444">
        <f t="shared" ca="1" si="152"/>
        <v>-16674991812.974089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-16674991812.974089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-69479132.554058701</v>
      </c>
      <c r="L2653" s="444">
        <f t="shared" ca="1" si="152"/>
        <v>-16744470945.528147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-16744470945.528147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-69768628.939700603</v>
      </c>
      <c r="L2654" s="444">
        <f t="shared" ca="1" si="152"/>
        <v>-16814239574.467848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-16814239574.467848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-70059331.560282692</v>
      </c>
      <c r="L2655" s="444">
        <f t="shared" ca="1" si="152"/>
        <v>-16884298906.02813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-16884298906.02813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-70351245.441783875</v>
      </c>
      <c r="L2656" s="444">
        <f t="shared" ca="1" si="152"/>
        <v>-16954650151.469913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-16954650151.469913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-70644375.631124645</v>
      </c>
      <c r="L2657" s="444">
        <f t="shared" ca="1" si="152"/>
        <v>-17025294527.101038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-17025294527.101038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-70938727.196254328</v>
      </c>
      <c r="L2658" s="444">
        <f t="shared" ca="1" si="152"/>
        <v>-17096233254.297293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-17096233254.297293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-71234305.226238713</v>
      </c>
      <c r="L2659" s="444">
        <f t="shared" ca="1" si="152"/>
        <v>-17167467559.523531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-17167467559.523531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-71531114.831348047</v>
      </c>
      <c r="L2660" s="444">
        <f t="shared" ca="1" si="152"/>
        <v>-17238998674.354877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-17238998674.354877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-71829161.143145323</v>
      </c>
      <c r="L2661" s="444">
        <f t="shared" ca="1" si="152"/>
        <v>-17310827835.498024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-17310827835.498024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-72128449.314575106</v>
      </c>
      <c r="L2662" s="444">
        <f t="shared" ca="1" si="152"/>
        <v>-17382956284.812599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-17382956284.812599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-72428984.520052493</v>
      </c>
      <c r="L2663" s="444">
        <f t="shared" ca="1" si="152"/>
        <v>-17455385269.332653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-17455385269.332653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-72730771.955552727</v>
      </c>
      <c r="L2664" s="444">
        <f t="shared" ca="1" si="152"/>
        <v>-17528116041.288204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-17528116041.288204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-73033816.838700846</v>
      </c>
      <c r="L2665" s="444">
        <f t="shared" ca="1" si="152"/>
        <v>-17601149858.126904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-17601149858.126904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-73338124.408862099</v>
      </c>
      <c r="L2666" s="444">
        <f t="shared" ca="1" si="152"/>
        <v>-17674487982.535767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-17674487982.535767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-73643699.927232355</v>
      </c>
      <c r="L2667" s="444">
        <f t="shared" ca="1" si="152"/>
        <v>-17748131682.462997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-17748131682.462997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-73950548.676929161</v>
      </c>
      <c r="L2668" s="444">
        <f t="shared" ca="1" si="152"/>
        <v>-17822082231.139927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-17822082231.139927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-74258675.963083029</v>
      </c>
      <c r="L2669" s="444">
        <f t="shared" ca="1" si="152"/>
        <v>-17896340907.103008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-17896340907.103008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-74568087.112929195</v>
      </c>
      <c r="L2670" s="444">
        <f t="shared" ca="1" si="152"/>
        <v>-17970908994.215939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-17970908994.215939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-74878787.475899741</v>
      </c>
      <c r="L2671" s="444">
        <f t="shared" ca="1" si="152"/>
        <v>-18045787781.691837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-18045787781.691837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-75190782.423715994</v>
      </c>
      <c r="L2672" s="444">
        <f t="shared" ca="1" si="152"/>
        <v>-18120978564.115555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-18120978564.115555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-75504077.35048148</v>
      </c>
      <c r="L2673" s="444">
        <f t="shared" ca="1" si="152"/>
        <v>-18196482641.466038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-18196482641.466038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-75818677.672775149</v>
      </c>
      <c r="L2674" s="444">
        <f t="shared" ca="1" si="152"/>
        <v>-18272301319.138813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-18272301319.138813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-76134588.829745054</v>
      </c>
      <c r="L2675" s="444">
        <f t="shared" ca="1" si="152"/>
        <v>-18348435907.968559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-18348435907.968559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-76451816.283202335</v>
      </c>
      <c r="L2676" s="444">
        <f t="shared" ca="1" si="152"/>
        <v>-18424887724.251762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-18424887724.251762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-76770365.517715678</v>
      </c>
      <c r="L2677" s="444">
        <f t="shared" ca="1" si="152"/>
        <v>-18501658089.769478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-18501658089.769478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-77090242.040706158</v>
      </c>
      <c r="L2678" s="444">
        <f t="shared" ca="1" si="152"/>
        <v>-18578748331.810184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-18578748331.810184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-77411451.382542431</v>
      </c>
      <c r="L2679" s="444">
        <f t="shared" ca="1" si="152"/>
        <v>-18656159783.192726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-18656159783.192726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-77733999.096636355</v>
      </c>
      <c r="L2680" s="444">
        <f t="shared" ca="1" si="152"/>
        <v>-18733893782.289364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-18733893782.289364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-78057890.759539008</v>
      </c>
      <c r="L2681" s="444">
        <f t="shared" ca="1" si="152"/>
        <v>-18811951673.048904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-18811951673.048904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-78383131.971037105</v>
      </c>
      <c r="L2682" s="444">
        <f t="shared" ca="1" si="152"/>
        <v>-18890334805.019943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-18890334805.019943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-78709728.354249761</v>
      </c>
      <c r="L2683" s="444">
        <f t="shared" ca="1" si="152"/>
        <v>-18969044533.374191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-18969044533.374191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-79037685.555725798</v>
      </c>
      <c r="L2684" s="444">
        <f t="shared" ca="1" si="152"/>
        <v>-19048082218.929916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-19048082218.929916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-79367009.245541319</v>
      </c>
      <c r="L2685" s="444">
        <f t="shared" ca="1" si="152"/>
        <v>-19127449228.175457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-19127449228.175457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-79697705.11739774</v>
      </c>
      <c r="L2686" s="444">
        <f t="shared" ca="1" si="152"/>
        <v>-19207146933.292854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-19207146933.292854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-80029778.888720229</v>
      </c>
      <c r="L2687" s="444">
        <f t="shared" ca="1" si="152"/>
        <v>-19287176712.181576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-19287176712.181576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-80363236.300756559</v>
      </c>
      <c r="L2688" s="444">
        <f t="shared" ca="1" si="152"/>
        <v>-19367539948.482334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-19367539948.482334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-80698083.118676394</v>
      </c>
      <c r="L2689" s="444">
        <f t="shared" ca="1" si="152"/>
        <v>-19448238031.601009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-19448238031.601009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-81034325.131670877</v>
      </c>
      <c r="L2690" s="444">
        <f t="shared" ca="1" si="152"/>
        <v>-19529272356.732681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-19529272356.732681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-81371968.153052837</v>
      </c>
      <c r="L2691" s="444">
        <f t="shared" ca="1" si="152"/>
        <v>-19610644324.885735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-19610644324.885735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-81711018.020357221</v>
      </c>
      <c r="L2692" s="444">
        <f t="shared" ca="1" si="152"/>
        <v>-19692355342.906094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-19692355342.906094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-82051480.595442057</v>
      </c>
      <c r="L2693" s="444">
        <f t="shared" ca="1" si="152"/>
        <v>-19774406823.501537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-19774406823.501537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-82393361.764589742</v>
      </c>
      <c r="L2694" s="444">
        <f t="shared" ca="1" si="152"/>
        <v>-19856800185.266129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-19856800185.266129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-82736667.43860887</v>
      </c>
      <c r="L2695" s="444">
        <f t="shared" ca="1" si="152"/>
        <v>-19939536852.704739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-19939536852.704739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-83081403.552936405</v>
      </c>
      <c r="L2696" s="444">
        <f t="shared" ca="1" si="152"/>
        <v>-20022618256.257675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-20022618256.257675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-83427576.067740306</v>
      </c>
      <c r="L2697" s="444">
        <f t="shared" ca="1" si="152"/>
        <v>-20106045832.325417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-20106045832.325417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-83775190.96802257</v>
      </c>
      <c r="L2698" s="444">
        <f t="shared" ca="1" si="152"/>
        <v>-20189821023.293438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-20189821023.293438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-84124254.263722658</v>
      </c>
      <c r="L2699" s="444">
        <f t="shared" ca="1" si="152"/>
        <v>-20273945277.557159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-20273945277.557159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-84474771.989821494</v>
      </c>
      <c r="L2700" s="444">
        <f t="shared" ca="1" si="152"/>
        <v>-20358420049.546982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-20358420049.546982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-84826750.206445754</v>
      </c>
      <c r="L2701" s="444">
        <f t="shared" ca="1" si="152"/>
        <v>-20443246799.753429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-20443246799.753429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-85180194.998972625</v>
      </c>
      <c r="L2702" s="444">
        <f t="shared" ca="1" si="152"/>
        <v>-20528426994.752403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-20528426994.752403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-85535112.47813502</v>
      </c>
      <c r="L2703" s="444">
        <f t="shared" ca="1" si="152"/>
        <v>-20613962107.230537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-20613962107.230537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-85891508.780127242</v>
      </c>
      <c r="L2704" s="444">
        <f t="shared" ca="1" si="152"/>
        <v>-20699853616.010666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-20699853616.010666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-86249390.066711113</v>
      </c>
      <c r="L2705" s="444">
        <f t="shared" ca="1" si="152"/>
        <v>-20786103006.077377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-20786103006.077377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-86608762.525322407</v>
      </c>
      <c r="L2706" s="444">
        <f t="shared" ca="1" si="152"/>
        <v>-20872711768.602699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-20872711768.602699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-86969632.369177908</v>
      </c>
      <c r="L2707" s="444">
        <f t="shared" ca="1" si="152"/>
        <v>-20959681400.971878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-20959681400.971878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-87332005.837382823</v>
      </c>
      <c r="L2708" s="444">
        <f t="shared" ca="1" si="152"/>
        <v>-21047013406.809261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-21047013406.809261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-87695889.195038587</v>
      </c>
      <c r="L2709" s="444">
        <f t="shared" ca="1" si="152"/>
        <v>-21134709296.004299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-21134709296.004299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-88061288.733351246</v>
      </c>
      <c r="L2710" s="444">
        <f t="shared" ca="1" si="152"/>
        <v>-21222770584.737652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-21222770584.737652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-88428210.769740209</v>
      </c>
      <c r="L2711" s="444">
        <f t="shared" ca="1" si="152"/>
        <v>-21311198795.507393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-21311198795.507393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-88796661.647947475</v>
      </c>
      <c r="L2712" s="444">
        <f t="shared" ca="1" si="152"/>
        <v>-21399995457.155342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-21399995457.155342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-89166647.738147259</v>
      </c>
      <c r="L2713" s="444">
        <f t="shared" ca="1" si="152"/>
        <v>-21489162104.89349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-21489162104.89349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-89538175.437056214</v>
      </c>
      <c r="L2714" s="444">
        <f t="shared" ca="1" si="152"/>
        <v>-21578700280.330547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-21578700280.330547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-89911251.168043941</v>
      </c>
      <c r="L2715" s="444">
        <f t="shared" ca="1" si="152"/>
        <v>-21668611531.498592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-21668611531.498592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-90285881.381244138</v>
      </c>
      <c r="L2716" s="444">
        <f t="shared" ca="1" si="152"/>
        <v>-21758897412.879837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-21758897412.879837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-90662072.553665981</v>
      </c>
      <c r="L2717" s="444">
        <f t="shared" ca="1" si="152"/>
        <v>-21849559485.433502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-21849559485.433502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-91039831.189306259</v>
      </c>
      <c r="L2718" s="444">
        <f t="shared" ca="1" si="152"/>
        <v>-21940599316.62281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-21940599316.62281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-91419163.819261715</v>
      </c>
      <c r="L2719" s="444">
        <f t="shared" ca="1" si="152"/>
        <v>-22032018480.442074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-22032018480.442074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-91800077.001841977</v>
      </c>
      <c r="L2720" s="444">
        <f t="shared" ca="1" si="152"/>
        <v>-22123818557.443916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-22123818557.443916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-92182577.322682977</v>
      </c>
      <c r="L2721" s="444">
        <f t="shared" ca="1" si="152"/>
        <v>-22216001134.766598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-22216001134.766598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-92566671.394860819</v>
      </c>
      <c r="L2722" s="444">
        <f t="shared" ca="1" si="152"/>
        <v>-22308567806.161457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-22308567806.161457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-92952365.859006077</v>
      </c>
      <c r="L2723" s="444">
        <f t="shared" ca="1" si="152"/>
        <v>-22401520172.020462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-22401520172.020462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-93339667.38341859</v>
      </c>
      <c r="L2724" s="444">
        <f t="shared" ca="1" si="152"/>
        <v>-22494859839.403881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-22494859839.403881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-93728582.664182842</v>
      </c>
      <c r="L2725" s="444">
        <f t="shared" ca="1" si="152"/>
        <v>-22588588422.068066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-22588588422.068066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-94119118.425283611</v>
      </c>
      <c r="L2726" s="444">
        <f t="shared" ca="1" si="152"/>
        <v>-22682707540.493351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-22682707540.493351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-94511281.418722302</v>
      </c>
      <c r="L2727" s="444">
        <f t="shared" ca="1" si="152"/>
        <v>-22777218821.912075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-22777218821.912075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-94905078.424633652</v>
      </c>
      <c r="L2728" s="444">
        <f t="shared" ca="1" si="152"/>
        <v>-22872123900.336708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-22872123900.336708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-95300516.251402944</v>
      </c>
      <c r="L2729" s="444">
        <f t="shared" ca="1" si="152"/>
        <v>-22967424416.588112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-22967424416.588112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-95697601.7357838</v>
      </c>
      <c r="L2730" s="444">
        <f t="shared" ca="1" si="152"/>
        <v>-23063122018.323895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-23063122018.323895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-96096341.743016228</v>
      </c>
      <c r="L2731" s="444">
        <f t="shared" ca="1" si="152"/>
        <v>-23159218360.06691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-23159218360.06691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-96496743.166945457</v>
      </c>
      <c r="L2732" s="444">
        <f t="shared" ca="1" si="152"/>
        <v>-23255715103.233856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-23255715103.233856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-96898812.930141062</v>
      </c>
      <c r="L2733" s="444">
        <f t="shared" ca="1" si="152"/>
        <v>-23352613916.163998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-23352613916.163998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-97302557.984016657</v>
      </c>
      <c r="L2734" s="444">
        <f t="shared" ca="1" si="152"/>
        <v>-23449916474.148014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-23449916474.148014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-97707985.308950052</v>
      </c>
      <c r="L2735" s="444">
        <f t="shared" ca="1" si="152"/>
        <v>-23547624459.456963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-23547624459.456963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-98115101.914404005</v>
      </c>
      <c r="L2736" s="444">
        <f t="shared" ca="1" si="152"/>
        <v>-23645739561.371368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-23645739561.371368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-98523914.839047372</v>
      </c>
      <c r="L2737" s="444">
        <f t="shared" ca="1" si="152"/>
        <v>-23744263476.210415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-23744263476.210415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-98934431.150876731</v>
      </c>
      <c r="L2738" s="444">
        <f t="shared" ca="1" si="152"/>
        <v>-23843197907.36129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-23843197907.36129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-99346657.9473387</v>
      </c>
      <c r="L2739" s="444">
        <f t="shared" ca="1" si="152"/>
        <v>-23942544565.308628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-23942544565.308628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-99760602.355452612</v>
      </c>
      <c r="L2740" s="444">
        <f t="shared" ca="1" si="152"/>
        <v>-24042305167.664082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-24042305167.664082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-100176271.53193367</v>
      </c>
      <c r="L2741" s="444">
        <f t="shared" ca="1" si="152"/>
        <v>-24142481439.196014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-24142481439.196014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-100593672.66331673</v>
      </c>
      <c r="L2742" s="444">
        <f t="shared" ca="1" si="152"/>
        <v>-24243075111.859329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-24243075111.859329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-101012812.96608053</v>
      </c>
      <c r="L2743" s="444">
        <f t="shared" ca="1" si="152"/>
        <v>-24344087924.825409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-24344087924.825409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-101433699.68677254</v>
      </c>
      <c r="L2744" s="444">
        <f t="shared" ca="1" si="152"/>
        <v>-24445521624.51218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-24445521624.51218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-101856340.10213408</v>
      </c>
      <c r="L2745" s="444">
        <f t="shared" ca="1" si="152"/>
        <v>-24547377964.614315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-24547377964.614315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-102280741.51922631</v>
      </c>
      <c r="L2746" s="444">
        <f t="shared" ca="1" si="152"/>
        <v>-24649658706.133541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-24649658706.133541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-102706911.27555642</v>
      </c>
      <c r="L2747" s="444">
        <f t="shared" ca="1" si="152"/>
        <v>-24752365617.409096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-24752365617.409096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-103134856.73920457</v>
      </c>
      <c r="L2748" s="444">
        <f t="shared" ca="1" si="152"/>
        <v>-24855500474.1483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-24855500474.1483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-103564585.30895124</v>
      </c>
      <c r="L2749" s="444">
        <f t="shared" ca="1" si="152"/>
        <v>-24959065059.457253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-24959065059.457253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-103996104.41440521</v>
      </c>
      <c r="L2750" s="444">
        <f t="shared" ca="1" si="152"/>
        <v>-25063061163.871658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-25063061163.871658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-104429421.51613191</v>
      </c>
      <c r="L2751" s="444">
        <f t="shared" ca="1" si="152"/>
        <v>-25167490585.387791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-25167490585.387791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-104864544.10578246</v>
      </c>
      <c r="L2752" s="444">
        <f t="shared" ca="1" si="152"/>
        <v>-25272355129.493572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-25272355129.493572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-105301479.70622322</v>
      </c>
      <c r="L2753" s="444">
        <f t="shared" ca="1" si="152"/>
        <v>-25377656609.199795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-25377656609.199795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-105740235.87166581</v>
      </c>
      <c r="L2754" s="444">
        <f t="shared" ca="1" si="152"/>
        <v>-25483396845.071461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-25483396845.071461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-106180820.18779776</v>
      </c>
      <c r="L2755" s="444">
        <f t="shared" ca="1" si="152"/>
        <v>-25589577665.259258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-25589577665.259258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-106623240.27191357</v>
      </c>
      <c r="L2756" s="444">
        <f t="shared" ca="1" si="152"/>
        <v>-25696200905.531174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-25696200905.531174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-107067503.77304655</v>
      </c>
      <c r="L2757" s="444">
        <f t="shared" ca="1" si="152"/>
        <v>-25803268409.304222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-25803268409.304222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-107513618.37210092</v>
      </c>
      <c r="L2758" s="444">
        <f t="shared" ca="1" si="152"/>
        <v>-25910782027.676323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-25910782027.676323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-107961591.78198467</v>
      </c>
      <c r="L2759" s="444">
        <f t="shared" ca="1" si="152"/>
        <v>-26018743619.458309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-26018743619.458309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-108411431.74774295</v>
      </c>
      <c r="L2760" s="444">
        <f t="shared" ca="1" si="152"/>
        <v>-26127155051.206051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-26127155051.206051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-108863146.04669188</v>
      </c>
      <c r="L2761" s="444">
        <f t="shared" ca="1" si="152"/>
        <v>-26236018197.252743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-26236018197.252743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-109316742.48855309</v>
      </c>
      <c r="L2762" s="444">
        <f t="shared" ca="1" si="152"/>
        <v>-26345334939.741295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-26345334939.741295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-109772228.91558872</v>
      </c>
      <c r="L2763" s="444">
        <f t="shared" ca="1" si="152"/>
        <v>-26455107168.656883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-26455107168.656883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-110229613.20273702</v>
      </c>
      <c r="L2764" s="444">
        <f t="shared" ca="1" si="152"/>
        <v>-26565336781.859619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-26565336781.859619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-110688903.25774841</v>
      </c>
      <c r="L2765" s="444">
        <f t="shared" ca="1" si="152"/>
        <v>-26676025685.117367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-26676025685.117367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-111150107.02132235</v>
      </c>
      <c r="L2766" s="444">
        <f t="shared" ca="1" si="152"/>
        <v>-26787175792.138691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-26787175792.138691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-111613232.46724455</v>
      </c>
      <c r="L2767" s="444">
        <f t="shared" ca="1" si="152"/>
        <v>-26898789024.605934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-26898789024.605934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-112078287.60252473</v>
      </c>
      <c r="L2768" s="444">
        <f t="shared" ca="1" si="152"/>
        <v>-27010867312.208458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-27010867312.208458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-112545280.46753524</v>
      </c>
      <c r="L2769" s="444">
        <f t="shared" ca="1" si="152"/>
        <v>-27123412592.675995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-27123412592.675995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-113014219.13614997</v>
      </c>
      <c r="L2770" s="444">
        <f t="shared" ca="1" si="152"/>
        <v>-27236426811.812145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-27236426811.812145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-113485111.71588394</v>
      </c>
      <c r="L2771" s="444">
        <f t="shared" ca="1" si="152"/>
        <v>-27349911923.52803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-27349911923.52803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-113957966.34803346</v>
      </c>
      <c r="L2772" s="444">
        <f t="shared" ca="1" si="152"/>
        <v>-27463869889.876064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-27463869889.876064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-114432791.20781691</v>
      </c>
      <c r="L2773" s="444">
        <f t="shared" ca="1" si="152"/>
        <v>-27578302681.083881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-27578302681.083881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-114909594.50451617</v>
      </c>
      <c r="L2774" s="444">
        <f t="shared" ca="1" si="152"/>
        <v>-27693212275.588398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-27693212275.588398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-115388384.48161833</v>
      </c>
      <c r="L2775" s="444">
        <f t="shared" ca="1" si="152"/>
        <v>-27808600660.070015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-27808600660.070015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-115869169.41695838</v>
      </c>
      <c r="L2776" s="444">
        <f t="shared" ca="1" si="152"/>
        <v>-27924469829.486973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-27924469829.486973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-116351957.62286238</v>
      </c>
      <c r="L2777" s="444">
        <f t="shared" ca="1" si="152"/>
        <v>-28040821787.109837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-28040821787.109837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-116836757.44629098</v>
      </c>
      <c r="L2778" s="444">
        <f t="shared" ca="1" si="152"/>
        <v>-28157658544.556129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-28157658544.556129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-117323577.26898386</v>
      </c>
      <c r="L2779" s="444">
        <f t="shared" ca="1" si="152"/>
        <v>-28274982121.825115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-28274982121.825115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-117812425.50760464</v>
      </c>
      <c r="L2780" s="444">
        <f t="shared" ca="1" si="152"/>
        <v>-28392794547.332722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-28392794547.332722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-118303310.61388634</v>
      </c>
      <c r="L2781" s="444">
        <f t="shared" ca="1" si="152"/>
        <v>-28511097857.946609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-28511097857.946609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-118796241.07477754</v>
      </c>
      <c r="L2782" s="444">
        <f t="shared" ca="1" si="152"/>
        <v>-28629894099.021385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-28629894099.021385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-119291225.4125891</v>
      </c>
      <c r="L2783" s="444">
        <f t="shared" ca="1" si="152"/>
        <v>-28749185324.433975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-28749185324.433975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-119788272.18514156</v>
      </c>
      <c r="L2784" s="444">
        <f t="shared" ca="1" si="152"/>
        <v>-28868973596.619118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-28868973596.619118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-120287389.98591298</v>
      </c>
      <c r="L2785" s="444">
        <f t="shared" ca="1" si="152"/>
        <v>-28989260986.60503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-28989260986.60503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-120788587.44418763</v>
      </c>
      <c r="L2786" s="444">
        <f t="shared" ca="1" si="152"/>
        <v>-29110049574.049217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-29110049574.049217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-121291873.22520506</v>
      </c>
      <c r="L2787" s="444">
        <f t="shared" ca="1" si="152"/>
        <v>-29231341447.274422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-29231341447.274422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-121797256.03031011</v>
      </c>
      <c r="L2788" s="444">
        <f t="shared" ca="1" si="152"/>
        <v>-29353138703.304733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-29353138703.304733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-122304744.59710306</v>
      </c>
      <c r="L2789" s="444">
        <f t="shared" ca="1" si="152"/>
        <v>-29475443447.901836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-29475443447.901836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-122814347.69959098</v>
      </c>
      <c r="L2790" s="444">
        <f t="shared" ca="1" si="152"/>
        <v>-29598257795.601429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-29598257795.601429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-123326074.14833927</v>
      </c>
      <c r="L2791" s="444">
        <f t="shared" ca="1" si="152"/>
        <v>-29721583869.749767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-29721583869.749767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-123839932.79062401</v>
      </c>
      <c r="L2792" s="444">
        <f t="shared" ca="1" si="152"/>
        <v>-29845423802.54039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-29845423802.54039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-124355932.51058495</v>
      </c>
      <c r="L2793" s="444">
        <f t="shared" ca="1" si="152"/>
        <v>-29969779735.050976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-29969779735.050976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-124874082.22937906</v>
      </c>
      <c r="L2794" s="444">
        <f t="shared" ca="1" si="152"/>
        <v>-30094653817.280354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-30094653817.280354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-125394390.9053348</v>
      </c>
      <c r="L2795" s="444">
        <f t="shared" ca="1" si="152"/>
        <v>-30220048208.185688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-30220048208.185688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-125916867.53410703</v>
      </c>
      <c r="L2796" s="444">
        <f t="shared" ca="1" si="152"/>
        <v>-30345965075.719795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-30345965075.719795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-126441521.14883249</v>
      </c>
      <c r="L2797" s="444">
        <f t="shared" ca="1" si="152"/>
        <v>-30472406596.868629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-30472406596.868629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-126968360.82028596</v>
      </c>
      <c r="L2798" s="444">
        <f t="shared" ca="1" si="152"/>
        <v>-30599374957.688915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-30599374957.688915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-127497395.65703714</v>
      </c>
      <c r="L2799" s="444">
        <f t="shared" ca="1" si="152"/>
        <v>-30726872353.345951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-30726872353.345951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-128028634.80560812</v>
      </c>
      <c r="L2800" s="444">
        <f t="shared" ca="1" si="152"/>
        <v>-30854900988.151558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-30854900988.151558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-128562087.45063147</v>
      </c>
      <c r="L2801" s="444">
        <f t="shared" ca="1" si="152"/>
        <v>-30983463075.602188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-30983463075.602188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-129097762.8150091</v>
      </c>
      <c r="L2802" s="444">
        <f t="shared" ca="1" si="152"/>
        <v>-31112560838.417198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-31112560838.417198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-129635670.16007164</v>
      </c>
      <c r="L2803" s="444">
        <f t="shared" ca="1" si="152"/>
        <v>-31242196508.577271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-31242196508.577271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-130175818.78573863</v>
      </c>
      <c r="L2804" s="444">
        <f t="shared" ca="1" si="152"/>
        <v>-31372372327.36301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-31372372327.36301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-130718218.03067921</v>
      </c>
      <c r="L2805" s="444">
        <f t="shared" ca="1" si="152"/>
        <v>-31503090545.393688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-31503090545.393688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-131262877.27247368</v>
      </c>
      <c r="L2806" s="444">
        <f t="shared" ca="1" si="152"/>
        <v>-31634353422.666161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-31634353422.666161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-131809805.92777567</v>
      </c>
      <c r="L2807" s="444">
        <f t="shared" ca="1" si="152"/>
        <v>-31766163228.593937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-31766163228.593937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-132359013.45247476</v>
      </c>
      <c r="L2808" s="444">
        <f t="shared" ca="1" si="152"/>
        <v>-31898522242.046413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-31898522242.046413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-132910509.34186006</v>
      </c>
      <c r="L2809" s="444">
        <f t="shared" ca="1" si="152"/>
        <v>-32031432751.388275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-32031432751.388275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-133464303.13078448</v>
      </c>
      <c r="L2810" s="444">
        <f t="shared" ca="1" si="152"/>
        <v>-32164897054.519058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-32164897054.519058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-134020404.39382941</v>
      </c>
      <c r="L2811" s="444">
        <f t="shared" ca="1" si="152"/>
        <v>-32298917458.912888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-32298917458.912888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-134578822.74547037</v>
      </c>
      <c r="L2812" s="444">
        <f t="shared" ca="1" si="152"/>
        <v>-32433496281.65836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-32433496281.65836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-135139567.84024316</v>
      </c>
      <c r="L2813" s="444">
        <f t="shared" ref="L2813:L3067" ca="1" si="157">I2813-J2813+K2813</f>
        <v>-32568635849.498604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-32568635849.498604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-135702649.37291086</v>
      </c>
      <c r="L2814" s="444">
        <f t="shared" ca="1" si="157"/>
        <v>-32704338498.871513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-32704338498.871513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-136268077.07863128</v>
      </c>
      <c r="L2815" s="444">
        <f t="shared" ca="1" si="157"/>
        <v>-32840606575.950146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-32840606575.950146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-136835860.7331256</v>
      </c>
      <c r="L2816" s="444">
        <f t="shared" ca="1" si="157"/>
        <v>-32977442436.68327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-32977442436.68327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-137406010.15284696</v>
      </c>
      <c r="L2817" s="444">
        <f t="shared" ca="1" si="157"/>
        <v>-33114848446.836117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-33114848446.836117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-137978535.19515046</v>
      </c>
      <c r="L2818" s="444">
        <f t="shared" ca="1" si="157"/>
        <v>-33252826982.031269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-33252826982.031269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-138553445.75846362</v>
      </c>
      <c r="L2819" s="444">
        <f t="shared" ca="1" si="157"/>
        <v>-33391380427.789734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-33391380427.789734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-139130751.78245723</v>
      </c>
      <c r="L2820" s="444">
        <f t="shared" ca="1" si="157"/>
        <v>-33530511179.572189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-33530511179.572189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-139710463.24821746</v>
      </c>
      <c r="L2821" s="444">
        <f t="shared" ca="1" si="157"/>
        <v>-33670221642.820408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-33670221642.820408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-140292590.17841837</v>
      </c>
      <c r="L2822" s="444">
        <f t="shared" ca="1" si="157"/>
        <v>-33810514232.998825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-33810514232.998825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-140877142.6374951</v>
      </c>
      <c r="L2823" s="444">
        <f t="shared" ca="1" si="157"/>
        <v>-33951391375.636322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-33951391375.636322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-141464130.73181802</v>
      </c>
      <c r="L2824" s="444">
        <f t="shared" ca="1" si="157"/>
        <v>-34092855506.368141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-34092855506.368141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-142053564.60986727</v>
      </c>
      <c r="L2825" s="444">
        <f t="shared" ca="1" si="157"/>
        <v>-34234909070.978008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-34234909070.978008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-142645454.46240836</v>
      </c>
      <c r="L2826" s="444">
        <f t="shared" ca="1" si="157"/>
        <v>-34377554525.440414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-34377554525.440414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-143239810.52266839</v>
      </c>
      <c r="L2827" s="444">
        <f t="shared" ca="1" si="157"/>
        <v>-34520794335.963081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-34520794335.963081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-143836643.06651282</v>
      </c>
      <c r="L2828" s="444">
        <f t="shared" ca="1" si="157"/>
        <v>-34664630979.029594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-34664630979.029594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-144435962.41262332</v>
      </c>
      <c r="L2829" s="444">
        <f t="shared" ca="1" si="157"/>
        <v>-34809066941.442215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-34809066941.442215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-145037778.92267591</v>
      </c>
      <c r="L2830" s="444">
        <f t="shared" ca="1" si="157"/>
        <v>-34954104720.364891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-34954104720.364891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-145642103.00152037</v>
      </c>
      <c r="L2831" s="444">
        <f t="shared" ca="1" si="157"/>
        <v>-35099746823.366409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-35099746823.366409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-146248945.09736004</v>
      </c>
      <c r="L2832" s="444">
        <f t="shared" ca="1" si="157"/>
        <v>-35245995768.463768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-35245995768.463768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-146858315.70193237</v>
      </c>
      <c r="L2833" s="444">
        <f t="shared" ca="1" si="157"/>
        <v>-35392854084.165703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-35392854084.165703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-147470225.35069042</v>
      </c>
      <c r="L2834" s="444">
        <f t="shared" ca="1" si="157"/>
        <v>-35540324309.516396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-35540324309.516396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-148084684.62298498</v>
      </c>
      <c r="L2835" s="444">
        <f t="shared" ca="1" si="157"/>
        <v>-35688408994.139381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-35688408994.139381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-148701704.14224741</v>
      </c>
      <c r="L2836" s="444">
        <f t="shared" ca="1" si="157"/>
        <v>-35837110698.281631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-35837110698.281631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-149321294.57617345</v>
      </c>
      <c r="L2837" s="444">
        <f t="shared" ca="1" si="157"/>
        <v>-35986431992.857803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-35986431992.857803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-149943466.63690752</v>
      </c>
      <c r="L2838" s="444">
        <f t="shared" ca="1" si="157"/>
        <v>-36136375459.494713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-36136375459.494713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-150568231.08122796</v>
      </c>
      <c r="L2839" s="444">
        <f t="shared" ca="1" si="157"/>
        <v>-36286943690.575943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-36286943690.575943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-151195598.71073309</v>
      </c>
      <c r="L2840" s="444">
        <f t="shared" ca="1" si="157"/>
        <v>-36438139289.286674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-36438139289.286674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-151825580.37202781</v>
      </c>
      <c r="L2841" s="444">
        <f t="shared" ca="1" si="157"/>
        <v>-36589964869.658699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-36589964869.658699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-152458186.95691124</v>
      </c>
      <c r="L2842" s="444">
        <f t="shared" ca="1" si="157"/>
        <v>-36742423056.615608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-36742423056.615608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-153093429.40256503</v>
      </c>
      <c r="L2843" s="444">
        <f t="shared" ca="1" si="157"/>
        <v>-36895516486.018173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-36895516486.018173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-153731318.69174239</v>
      </c>
      <c r="L2844" s="444">
        <f t="shared" ca="1" si="157"/>
        <v>-37049247804.709915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-37049247804.709915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-154371865.85295796</v>
      </c>
      <c r="L2845" s="444">
        <f t="shared" ca="1" si="157"/>
        <v>-37203619670.562874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-37203619670.562874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-155015081.96067864</v>
      </c>
      <c r="L2846" s="444">
        <f t="shared" ca="1" si="157"/>
        <v>-37358634752.523552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-37358634752.523552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-155660978.1355148</v>
      </c>
      <c r="L2847" s="444">
        <f t="shared" ca="1" si="157"/>
        <v>-37514295730.659065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-37514295730.659065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-156309565.54441276</v>
      </c>
      <c r="L2848" s="444">
        <f t="shared" ca="1" si="157"/>
        <v>-37670605296.203476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-37670605296.203476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-156960855.40084782</v>
      </c>
      <c r="L2849" s="444">
        <f t="shared" ca="1" si="157"/>
        <v>-37827566151.604324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-37827566151.604324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-157614858.965018</v>
      </c>
      <c r="L2850" s="444">
        <f t="shared" ca="1" si="157"/>
        <v>-37985181010.569344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-37985181010.569344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-158271587.54403892</v>
      </c>
      <c r="L2851" s="444">
        <f t="shared" ca="1" si="157"/>
        <v>-38143452598.11338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-38143452598.11338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-158931052.49213907</v>
      </c>
      <c r="L2852" s="444">
        <f t="shared" ca="1" si="157"/>
        <v>-38302383650.605522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-38302383650.605522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-159593265.21085635</v>
      </c>
      <c r="L2853" s="444">
        <f t="shared" ca="1" si="157"/>
        <v>-38461976915.816376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-38461976915.816376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-160258237.14923489</v>
      </c>
      <c r="L2854" s="444">
        <f t="shared" ca="1" si="157"/>
        <v>-38622235152.965614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-38622235152.965614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-160925979.80402339</v>
      </c>
      <c r="L2855" s="444">
        <f t="shared" ca="1" si="157"/>
        <v>-38783161132.769638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-38783161132.769638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-161596504.71987349</v>
      </c>
      <c r="L2856" s="444">
        <f t="shared" ca="1" si="157"/>
        <v>-38944757637.48951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-38944757637.48951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-162269823.48953962</v>
      </c>
      <c r="L2857" s="444">
        <f t="shared" ca="1" si="157"/>
        <v>-39107027460.97905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-39107027460.97905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-162945947.75407937</v>
      </c>
      <c r="L2858" s="444">
        <f t="shared" ca="1" si="157"/>
        <v>-39269973408.733131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-39269973408.733131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-163624889.20305473</v>
      </c>
      <c r="L2859" s="444">
        <f t="shared" ca="1" si="157"/>
        <v>-39433598297.936188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-39433598297.936188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-164306659.57473412</v>
      </c>
      <c r="L2860" s="444">
        <f t="shared" ca="1" si="157"/>
        <v>-39597904957.510925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-39597904957.510925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-164991270.65629551</v>
      </c>
      <c r="L2861" s="444">
        <f t="shared" ca="1" si="157"/>
        <v>-39762896228.167221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-39762896228.167221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-165678734.28403008</v>
      </c>
      <c r="L2862" s="444">
        <f t="shared" ca="1" si="157"/>
        <v>-39928574962.451248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-39928574962.451248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-166369062.34354687</v>
      </c>
      <c r="L2863" s="444">
        <f t="shared" ca="1" si="157"/>
        <v>-40094944024.794792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-40094944024.794792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-167062266.76997828</v>
      </c>
      <c r="L2864" s="444">
        <f t="shared" ca="1" si="157"/>
        <v>-40262006291.564774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-40262006291.564774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-167758359.54818654</v>
      </c>
      <c r="L2865" s="444">
        <f t="shared" ca="1" si="157"/>
        <v>-40429764651.112961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-40429764651.112961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-168457352.71297067</v>
      </c>
      <c r="L2866" s="444">
        <f t="shared" ca="1" si="157"/>
        <v>-40598222003.825928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-40598222003.825928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-169159258.34927469</v>
      </c>
      <c r="L2867" s="444">
        <f t="shared" ca="1" si="157"/>
        <v>-40767381262.175201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-40767381262.175201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-169864088.59239668</v>
      </c>
      <c r="L2868" s="444">
        <f t="shared" ca="1" si="157"/>
        <v>-40937245350.767601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-40937245350.767601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-170571855.62819833</v>
      </c>
      <c r="L2869" s="444">
        <f t="shared" ca="1" si="157"/>
        <v>-41107817206.395798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-41107817206.395798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-171282571.69331583</v>
      </c>
      <c r="L2870" s="444">
        <f t="shared" ca="1" si="157"/>
        <v>-41279099778.089111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-41279099778.089111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-171996249.0753713</v>
      </c>
      <c r="L2871" s="444">
        <f t="shared" ca="1" si="157"/>
        <v>-41451096027.164482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-41451096027.164482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-172712900.11318535</v>
      </c>
      <c r="L2872" s="444">
        <f t="shared" ca="1" si="157"/>
        <v>-41623808927.277664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-41623808927.277664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-173432537.19699025</v>
      </c>
      <c r="L2873" s="444">
        <f t="shared" ca="1" si="157"/>
        <v>-41797241464.474655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-41797241464.474655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-174155172.76864439</v>
      </c>
      <c r="L2874" s="444">
        <f t="shared" ca="1" si="157"/>
        <v>-41971396637.243301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-41971396637.243301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-174880819.32184708</v>
      </c>
      <c r="L2875" s="444">
        <f t="shared" ca="1" si="157"/>
        <v>-42146277456.565147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-42146277456.565147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-175609489.40235478</v>
      </c>
      <c r="L2876" s="444">
        <f t="shared" ca="1" si="157"/>
        <v>-42321886945.967499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-42321886945.967499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-176341195.6081979</v>
      </c>
      <c r="L2877" s="444">
        <f t="shared" ca="1" si="157"/>
        <v>-42498228141.575699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-42498228141.575699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-177075950.58989874</v>
      </c>
      <c r="L2878" s="444">
        <f t="shared" ca="1" si="157"/>
        <v>-42675304092.165596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-42675304092.165596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-177813767.05069</v>
      </c>
      <c r="L2879" s="444">
        <f t="shared" ca="1" si="157"/>
        <v>-42853117859.216286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-42853117859.216286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-178554657.74673453</v>
      </c>
      <c r="L2880" s="444">
        <f t="shared" ca="1" si="157"/>
        <v>-43031672516.96302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-43031672516.96302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-179298635.4873459</v>
      </c>
      <c r="L2881" s="444">
        <f t="shared" ca="1" si="157"/>
        <v>-43210971152.450363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-43210971152.450363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-180045713.13520986</v>
      </c>
      <c r="L2882" s="444">
        <f t="shared" ca="1" si="157"/>
        <v>-43391016865.585571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-43391016865.585571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-180795903.60660654</v>
      </c>
      <c r="L2883" s="444">
        <f t="shared" ca="1" si="157"/>
        <v>-43571812769.192177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-43571812769.192177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-181549219.87163407</v>
      </c>
      <c r="L2884" s="444">
        <f t="shared" ca="1" si="157"/>
        <v>-43753361989.063812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-43753361989.063812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-182305674.95443255</v>
      </c>
      <c r="L2885" s="444">
        <f t="shared" ca="1" si="157"/>
        <v>-43935667664.018242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-43935667664.018242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-183065281.93340933</v>
      </c>
      <c r="L2886" s="444">
        <f t="shared" ca="1" si="157"/>
        <v>-44118732945.951653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-44118732945.951653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-183828053.94146523</v>
      </c>
      <c r="L2887" s="444">
        <f t="shared" ca="1" si="157"/>
        <v>-44302560999.89312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-44302560999.89312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-184594004.16622132</v>
      </c>
      <c r="L2888" s="444">
        <f t="shared" ca="1" si="157"/>
        <v>-44487155004.059341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-44487155004.059341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-185363145.85024726</v>
      </c>
      <c r="L2889" s="444">
        <f t="shared" ca="1" si="157"/>
        <v>-44672518149.909592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-44672518149.909592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-186135492.29128996</v>
      </c>
      <c r="L2890" s="444">
        <f t="shared" ca="1" si="157"/>
        <v>-44858653642.200882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-44858653642.200882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-186911056.84250367</v>
      </c>
      <c r="L2891" s="444">
        <f t="shared" ca="1" si="157"/>
        <v>-45045564699.043388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-45045564699.043388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-187689852.91268077</v>
      </c>
      <c r="L2892" s="444">
        <f t="shared" ca="1" si="157"/>
        <v>-45233254551.95607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-45233254551.95607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-188471893.96648362</v>
      </c>
      <c r="L2893" s="444">
        <f t="shared" ca="1" si="157"/>
        <v>-45421726445.922554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-45421726445.922554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-189257193.52467731</v>
      </c>
      <c r="L2894" s="444">
        <f t="shared" ca="1" si="157"/>
        <v>-45610983639.447235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-45610983639.447235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-190045765.16436347</v>
      </c>
      <c r="L2895" s="444">
        <f t="shared" ca="1" si="157"/>
        <v>-45801029404.611595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-45801029404.611595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-190837622.51921499</v>
      </c>
      <c r="L2896" s="444">
        <f t="shared" ca="1" si="157"/>
        <v>-45991867027.130814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-45991867027.130814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-191632779.27971172</v>
      </c>
      <c r="L2897" s="444">
        <f t="shared" ca="1" si="157"/>
        <v>-46183499806.410522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-46183499806.410522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-192431249.19337717</v>
      </c>
      <c r="L2898" s="444">
        <f t="shared" ca="1" si="157"/>
        <v>-46375931055.603897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-46375931055.603897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-193233046.06501624</v>
      </c>
      <c r="L2899" s="444">
        <f t="shared" ca="1" si="157"/>
        <v>-46569164101.668915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-46569164101.668915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-194038183.75695381</v>
      </c>
      <c r="L2900" s="444">
        <f t="shared" ca="1" si="157"/>
        <v>-46763202285.425865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-46763202285.425865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-194846676.18927443</v>
      </c>
      <c r="L2901" s="444">
        <f t="shared" ca="1" si="157"/>
        <v>-46958048961.615143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-46958048961.615143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-195658537.3400631</v>
      </c>
      <c r="L2902" s="444">
        <f t="shared" ca="1" si="157"/>
        <v>-47153707498.955208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-47153707498.955208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-196473781.24564669</v>
      </c>
      <c r="L2903" s="444">
        <f t="shared" ca="1" si="157"/>
        <v>-47350181280.200851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-47350181280.200851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-197292422.00083688</v>
      </c>
      <c r="L2904" s="444">
        <f t="shared" ca="1" si="157"/>
        <v>-47547473702.201691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-47547473702.201691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-198114473.75917372</v>
      </c>
      <c r="L2905" s="444">
        <f t="shared" ca="1" si="157"/>
        <v>-47745588175.960861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-47745588175.960861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-198939950.73317024</v>
      </c>
      <c r="L2906" s="444">
        <f t="shared" ca="1" si="157"/>
        <v>-47944528126.694031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-47944528126.694031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-199768867.19455847</v>
      </c>
      <c r="L2907" s="444">
        <f t="shared" ca="1" si="157"/>
        <v>-48144296993.888588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-48144296993.888588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-200601237.47453579</v>
      </c>
      <c r="L2908" s="444">
        <f t="shared" ca="1" si="157"/>
        <v>-48344898231.363121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-48344898231.363121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-201437075.96401301</v>
      </c>
      <c r="L2909" s="444">
        <f t="shared" ca="1" si="157"/>
        <v>-48546335307.327133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-48546335307.327133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-202276397.11386305</v>
      </c>
      <c r="L2910" s="444">
        <f t="shared" ca="1" si="157"/>
        <v>-48748611704.440994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-48748611704.440994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-203119215.4351708</v>
      </c>
      <c r="L2911" s="444">
        <f t="shared" ca="1" si="157"/>
        <v>-48951730919.876167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-48951730919.876167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-203965545.49948403</v>
      </c>
      <c r="L2912" s="444">
        <f t="shared" ca="1" si="157"/>
        <v>-49155696465.375648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-49155696465.375648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-204815401.93906519</v>
      </c>
      <c r="L2913" s="444">
        <f t="shared" ca="1" si="157"/>
        <v>-49360511867.314713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-49360511867.314713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-205668799.44714463</v>
      </c>
      <c r="L2914" s="444">
        <f t="shared" ca="1" si="157"/>
        <v>-49566180666.761856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-49566180666.761856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-206525752.7781744</v>
      </c>
      <c r="L2915" s="444">
        <f t="shared" ca="1" si="157"/>
        <v>-49772706419.540031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-49772706419.540031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-207386276.74808347</v>
      </c>
      <c r="L2916" s="444">
        <f t="shared" ca="1" si="157"/>
        <v>-49980092696.288116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-49980092696.288116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-208250386.23453382</v>
      </c>
      <c r="L2917" s="444">
        <f t="shared" ca="1" si="157"/>
        <v>-50188343082.522652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-50188343082.522652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-209118096.17717773</v>
      </c>
      <c r="L2918" s="444">
        <f t="shared" ca="1" si="157"/>
        <v>-50397461178.699829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-50397461178.699829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-209989421.57791597</v>
      </c>
      <c r="L2919" s="444">
        <f t="shared" ca="1" si="157"/>
        <v>-50607450600.277748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-50607450600.277748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-210864377.50115728</v>
      </c>
      <c r="L2920" s="444">
        <f t="shared" ca="1" si="157"/>
        <v>-50818314977.778908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-50818314977.778908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-211742979.07407877</v>
      </c>
      <c r="L2921" s="444">
        <f t="shared" ca="1" si="157"/>
        <v>-51030057956.852989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-51030057956.852989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-212625241.48688745</v>
      </c>
      <c r="L2922" s="444">
        <f t="shared" ca="1" si="157"/>
        <v>-51242683198.339874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-51242683198.339874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-213511179.99308282</v>
      </c>
      <c r="L2923" s="444">
        <f t="shared" ca="1" si="157"/>
        <v>-51456194378.332954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-51456194378.332954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-214400809.90972063</v>
      </c>
      <c r="L2924" s="444">
        <f t="shared" ca="1" si="157"/>
        <v>-51670595188.242676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-51670595188.242676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-215294146.61767781</v>
      </c>
      <c r="L2925" s="444">
        <f t="shared" ca="1" si="157"/>
        <v>-51885889334.860352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-51885889334.860352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-216191205.56191814</v>
      </c>
      <c r="L2926" s="444">
        <f t="shared" ca="1" si="157"/>
        <v>-52102080540.422272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-52102080540.422272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-217092002.25175947</v>
      </c>
      <c r="L2927" s="444">
        <f t="shared" ca="1" si="157"/>
        <v>-52319172542.674034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-52319172542.674034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-217996552.26114181</v>
      </c>
      <c r="L2928" s="444">
        <f t="shared" ca="1" si="157"/>
        <v>-52537169094.935173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-52537169094.935173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-218904871.22889656</v>
      </c>
      <c r="L2929" s="444">
        <f t="shared" ca="1" si="157"/>
        <v>-52756073966.16407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-52756073966.16407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-219816974.85901695</v>
      </c>
      <c r="L2930" s="444">
        <f t="shared" ca="1" si="157"/>
        <v>-52975890941.023087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-52975890941.023087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-220732878.92092952</v>
      </c>
      <c r="L2931" s="444">
        <f t="shared" ca="1" si="157"/>
        <v>-53196623819.944016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-53196623819.944016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-221652599.24976674</v>
      </c>
      <c r="L2932" s="444">
        <f t="shared" ca="1" si="157"/>
        <v>-53418276419.193779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-53418276419.193779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-222576151.74664074</v>
      </c>
      <c r="L2933" s="444">
        <f t="shared" ca="1" si="157"/>
        <v>-53640852570.940422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-53640852570.940422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-223503552.37891841</v>
      </c>
      <c r="L2934" s="444">
        <f t="shared" ca="1" si="157"/>
        <v>-53864356123.319344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-53864356123.319344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-224434817.18049726</v>
      </c>
      <c r="L2935" s="444">
        <f t="shared" ca="1" si="157"/>
        <v>-54088790940.49984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-54088790940.49984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-225369962.25208268</v>
      </c>
      <c r="L2936" s="444">
        <f t="shared" ca="1" si="157"/>
        <v>-54314160902.751923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-54314160902.751923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-226309003.76146638</v>
      </c>
      <c r="L2937" s="444">
        <f t="shared" ca="1" si="157"/>
        <v>-54540469906.51339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-54540469906.51339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-227251957.94380578</v>
      </c>
      <c r="L2938" s="444">
        <f t="shared" ca="1" si="157"/>
        <v>-54767721864.457199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-54767721864.457199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-228198841.10190499</v>
      </c>
      <c r="L2939" s="444">
        <f t="shared" ca="1" si="157"/>
        <v>-54995920705.559105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-54995920705.559105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-229149669.60649627</v>
      </c>
      <c r="L2940" s="444">
        <f t="shared" ca="1" si="157"/>
        <v>-55225070375.165604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-55225070375.165604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-230104459.89652339</v>
      </c>
      <c r="L2941" s="444">
        <f t="shared" ca="1" si="157"/>
        <v>-55455174835.062126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-55455174835.062126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-231063228.47942552</v>
      </c>
      <c r="L2942" s="444">
        <f t="shared" ca="1" si="157"/>
        <v>-55686238063.54155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-55686238063.54155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-232025991.93142313</v>
      </c>
      <c r="L2943" s="444">
        <f t="shared" ca="1" si="157"/>
        <v>-55918264055.472969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-55918264055.472969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-232992766.89780402</v>
      </c>
      <c r="L2944" s="444">
        <f t="shared" ca="1" si="157"/>
        <v>-56151256822.370773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-56151256822.370773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-233963570.09321153</v>
      </c>
      <c r="L2945" s="444">
        <f t="shared" ca="1" si="157"/>
        <v>-56385220392.463982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-56385220392.463982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-234938418.30193329</v>
      </c>
      <c r="L2946" s="444">
        <f t="shared" ca="1" si="157"/>
        <v>-56620158810.765915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-56620158810.765915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-235917328.37819132</v>
      </c>
      <c r="L2947" s="444">
        <f t="shared" ca="1" si="157"/>
        <v>-56856076139.144104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-56856076139.144104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-236900317.24643376</v>
      </c>
      <c r="L2948" s="444">
        <f t="shared" ca="1" si="157"/>
        <v>-57092976456.390541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-57092976456.390541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-237887401.90162724</v>
      </c>
      <c r="L2949" s="444">
        <f t="shared" ca="1" si="157"/>
        <v>-57330863858.292168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-57330863858.292168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-238878599.40955073</v>
      </c>
      <c r="L2950" s="444">
        <f t="shared" ca="1" si="157"/>
        <v>-57569742457.701721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-57569742457.701721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-239873926.90709051</v>
      </c>
      <c r="L2951" s="444">
        <f t="shared" ca="1" si="157"/>
        <v>-57809616384.60881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-57809616384.60881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-240873401.60253671</v>
      </c>
      <c r="L2952" s="444">
        <f t="shared" ca="1" si="157"/>
        <v>-58050489786.211349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-58050489786.211349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-241877040.7758806</v>
      </c>
      <c r="L2953" s="444">
        <f t="shared" ca="1" si="157"/>
        <v>-58292366826.987228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-58292366826.987228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-242884861.77911344</v>
      </c>
      <c r="L2954" s="444">
        <f t="shared" ca="1" si="157"/>
        <v>-58535251688.766342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-58535251688.766342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-243896882.03652641</v>
      </c>
      <c r="L2955" s="444">
        <f t="shared" ca="1" si="157"/>
        <v>-58779148570.802872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-58779148570.802872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-244913119.04501197</v>
      </c>
      <c r="L2956" s="444">
        <f t="shared" ca="1" si="157"/>
        <v>-59024061689.847885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-59024061689.847885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-245933590.37436619</v>
      </c>
      <c r="L2957" s="444">
        <f t="shared" ca="1" si="157"/>
        <v>-59269995280.222252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-59269995280.222252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-246958313.66759273</v>
      </c>
      <c r="L2958" s="444">
        <f t="shared" ca="1" si="157"/>
        <v>-59516953593.889847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-59516953593.889847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-247987306.64120772</v>
      </c>
      <c r="L2959" s="444">
        <f t="shared" ca="1" si="157"/>
        <v>-59764940900.531052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-59764940900.531052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-249020587.08554605</v>
      </c>
      <c r="L2960" s="444">
        <f t="shared" ca="1" si="157"/>
        <v>-60013961487.6166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-60013961487.6166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-250058172.86506918</v>
      </c>
      <c r="L2961" s="444">
        <f t="shared" ca="1" si="157"/>
        <v>-60264019660.481667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-60264019660.481667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-251100081.9186736</v>
      </c>
      <c r="L2962" s="444">
        <f t="shared" ca="1" si="157"/>
        <v>-60515119742.400337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-60515119742.400337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-252146332.26000139</v>
      </c>
      <c r="L2963" s="444">
        <f t="shared" ca="1" si="157"/>
        <v>-60767266074.660339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-60767266074.660339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-253196941.9777514</v>
      </c>
      <c r="L2964" s="444">
        <f t="shared" ca="1" si="157"/>
        <v>-61020463016.638092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-61020463016.638092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-254251929.23599204</v>
      </c>
      <c r="L2965" s="444">
        <f t="shared" ca="1" si="157"/>
        <v>-61274714945.874084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-61274714945.874084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-255311312.27447534</v>
      </c>
      <c r="L2966" s="444">
        <f t="shared" ca="1" si="157"/>
        <v>-61530026258.14856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-61530026258.14856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-256375109.40895236</v>
      </c>
      <c r="L2967" s="444">
        <f t="shared" ca="1" si="157"/>
        <v>-61786401367.55751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-61786401367.55751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-257443339.03148958</v>
      </c>
      <c r="L2968" s="444">
        <f t="shared" ca="1" si="157"/>
        <v>-62043844706.588997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-62043844706.588997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-258516019.61078748</v>
      </c>
      <c r="L2969" s="444">
        <f t="shared" ca="1" si="157"/>
        <v>-62302360726.199783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-62302360726.199783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-259593169.69249907</v>
      </c>
      <c r="L2970" s="444">
        <f t="shared" ca="1" si="157"/>
        <v>-62561953895.892281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-62561953895.892281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-260674807.89955118</v>
      </c>
      <c r="L2971" s="444">
        <f t="shared" ca="1" si="157"/>
        <v>-62822628703.791832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-62822628703.791832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-261760952.93246597</v>
      </c>
      <c r="L2972" s="444">
        <f t="shared" ca="1" si="157"/>
        <v>-63084389656.724297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-63084389656.724297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-262851623.56968454</v>
      </c>
      <c r="L2973" s="444">
        <f t="shared" ca="1" si="157"/>
        <v>-63347241280.293983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-63347241280.293983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-263946838.66789162</v>
      </c>
      <c r="L2974" s="444">
        <f t="shared" ca="1" si="157"/>
        <v>-63611188118.961876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-63611188118.961876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-265046617.16234118</v>
      </c>
      <c r="L2975" s="444">
        <f t="shared" ca="1" si="157"/>
        <v>-63876234736.124214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-63876234736.124214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-266150978.06718418</v>
      </c>
      <c r="L2976" s="444">
        <f t="shared" ca="1" si="157"/>
        <v>-64142385714.191399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-64142385714.191399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-267259940.4757975</v>
      </c>
      <c r="L2977" s="444">
        <f t="shared" ca="1" si="157"/>
        <v>-64409645654.667198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-64409645654.667198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-268373523.56111333</v>
      </c>
      <c r="L2978" s="444">
        <f t="shared" ca="1" si="157"/>
        <v>-64678019178.22831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-64678019178.22831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-269491746.57595128</v>
      </c>
      <c r="L2979" s="444">
        <f t="shared" ca="1" si="157"/>
        <v>-64947510924.80426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-64947510924.80426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-270614628.85335106</v>
      </c>
      <c r="L2980" s="444">
        <f t="shared" ca="1" si="157"/>
        <v>-65218125553.657608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-65218125553.657608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-271742189.8069067</v>
      </c>
      <c r="L2981" s="444">
        <f t="shared" ca="1" si="157"/>
        <v>-65489867743.464516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-65489867743.464516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-272874448.93110216</v>
      </c>
      <c r="L2982" s="444">
        <f t="shared" ca="1" si="157"/>
        <v>-65762742192.395615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-65762742192.395615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-274011425.80164838</v>
      </c>
      <c r="L2983" s="444">
        <f t="shared" ca="1" si="157"/>
        <v>-66036753618.197266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-66036753618.197266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-275153140.07582188</v>
      </c>
      <c r="L2984" s="444">
        <f t="shared" ca="1" si="157"/>
        <v>-66311906758.273087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-66311906758.273087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-276299611.49280453</v>
      </c>
      <c r="L2985" s="444">
        <f t="shared" ca="1" si="157"/>
        <v>-66588206369.765892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-66588206369.765892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-277450859.87402451</v>
      </c>
      <c r="L2986" s="444">
        <f t="shared" ca="1" si="157"/>
        <v>-66865657229.639915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-66865657229.639915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-278606905.12349963</v>
      </c>
      <c r="L2987" s="444">
        <f t="shared" ca="1" si="157"/>
        <v>-67144264134.763412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-67144264134.763412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-279767767.22818089</v>
      </c>
      <c r="L2988" s="444">
        <f t="shared" ca="1" si="157"/>
        <v>-67424031901.991592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-67424031901.991592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-280933466.25829828</v>
      </c>
      <c r="L2989" s="444">
        <f t="shared" ca="1" si="157"/>
        <v>-67704965368.249893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-67704965368.249893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-282104022.36770791</v>
      </c>
      <c r="L2990" s="444">
        <f t="shared" ca="1" si="157"/>
        <v>-67987069390.617599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-67987069390.617599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-283279455.79424</v>
      </c>
      <c r="L2991" s="444">
        <f t="shared" ca="1" si="157"/>
        <v>-68270348846.411842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-68270348846.411842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-284459786.86004937</v>
      </c>
      <c r="L2992" s="444">
        <f t="shared" ca="1" si="157"/>
        <v>-68554808633.271889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-68554808633.271889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-285645035.97196621</v>
      </c>
      <c r="L2993" s="444">
        <f t="shared" ca="1" si="157"/>
        <v>-68840453669.243851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-68840453669.243851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-286835223.62184936</v>
      </c>
      <c r="L2994" s="444">
        <f t="shared" ca="1" si="157"/>
        <v>-69127288892.865707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-69127288892.865707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-288030370.38694042</v>
      </c>
      <c r="L2995" s="444">
        <f t="shared" ca="1" si="157"/>
        <v>-69415319263.252655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-69415319263.252655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-289230496.93021941</v>
      </c>
      <c r="L2996" s="444">
        <f t="shared" ca="1" si="157"/>
        <v>-69704549760.182877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-69704549760.182877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-290435624.00076199</v>
      </c>
      <c r="L2997" s="444">
        <f t="shared" ca="1" si="157"/>
        <v>-69994985384.18364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-69994985384.18364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-291645772.43409848</v>
      </c>
      <c r="L2998" s="444">
        <f t="shared" ca="1" si="157"/>
        <v>-70286631156.617737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-70286631156.617737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-292860963.15257388</v>
      </c>
      <c r="L2999" s="444">
        <f t="shared" ca="1" si="157"/>
        <v>-70579492119.770309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-70579492119.770309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-294081217.16570961</v>
      </c>
      <c r="L3000" s="444">
        <f t="shared" ca="1" si="157"/>
        <v>-70873573336.93602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-70873573336.93602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-295306555.57056677</v>
      </c>
      <c r="L3001" s="444">
        <f t="shared" ca="1" si="157"/>
        <v>-71168879892.506592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-71168879892.506592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-296536999.55211079</v>
      </c>
      <c r="L3002" s="444">
        <f t="shared" ca="1" si="157"/>
        <v>-71465416892.058701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-71465416892.058701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-297772570.38357794</v>
      </c>
      <c r="L3003" s="444">
        <f t="shared" ca="1" si="157"/>
        <v>-71763189462.442276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-71763189462.442276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-299013289.42684281</v>
      </c>
      <c r="L3004" s="444">
        <f t="shared" ca="1" si="157"/>
        <v>-72062202751.869125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-72062202751.869125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-300259178.132788</v>
      </c>
      <c r="L3005" s="444">
        <f t="shared" ca="1" si="157"/>
        <v>-72362461930.001907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-72362461930.001907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-301510258.04167461</v>
      </c>
      <c r="L3006" s="444">
        <f t="shared" ca="1" si="157"/>
        <v>-72663972188.043579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-72663972188.043579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-302766550.78351492</v>
      </c>
      <c r="L3007" s="444">
        <f t="shared" ca="1" si="157"/>
        <v>-72966738738.827087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-72966738738.827087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-304028078.07844621</v>
      </c>
      <c r="L3008" s="444">
        <f t="shared" ca="1" si="157"/>
        <v>-73270766816.905533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-73270766816.905533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-305294861.73710638</v>
      </c>
      <c r="L3009" s="444">
        <f t="shared" ca="1" si="157"/>
        <v>-73576061678.642639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-73576061678.642639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-306566923.66101098</v>
      </c>
      <c r="L3010" s="444">
        <f t="shared" ca="1" si="157"/>
        <v>-73882628602.30365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-73882628602.30365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-307844285.84293187</v>
      </c>
      <c r="L3011" s="444">
        <f t="shared" ca="1" si="157"/>
        <v>-74190472888.146576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-74190472888.146576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-309126970.36727738</v>
      </c>
      <c r="L3012" s="444">
        <f t="shared" ca="1" si="157"/>
        <v>-74499599858.513855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-74499599858.513855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-310414999.41047442</v>
      </c>
      <c r="L3013" s="444">
        <f t="shared" ca="1" si="157"/>
        <v>-74810014857.924332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-74810014857.924332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-311708395.24135137</v>
      </c>
      <c r="L3014" s="444">
        <f t="shared" ca="1" si="157"/>
        <v>-75121723253.16568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-75121723253.16568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-313007180.22152364</v>
      </c>
      <c r="L3015" s="444">
        <f t="shared" ca="1" si="157"/>
        <v>-75434730433.387207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-75434730433.387207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-314311376.80578005</v>
      </c>
      <c r="L3016" s="444">
        <f t="shared" ca="1" si="157"/>
        <v>-75749041810.192993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-75749041810.192993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-315621007.54247081</v>
      </c>
      <c r="L3017" s="444">
        <f t="shared" ca="1" si="157"/>
        <v>-76064662817.735458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-76064662817.735458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-316936095.07389772</v>
      </c>
      <c r="L3018" s="444">
        <f t="shared" ca="1" si="157"/>
        <v>-76381598912.809357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-76381598912.809357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-318256662.13670564</v>
      </c>
      <c r="L3019" s="444">
        <f t="shared" ca="1" si="157"/>
        <v>-76699855574.94606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-76699855574.94606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-319582731.56227523</v>
      </c>
      <c r="L3020" s="444">
        <f t="shared" ca="1" si="157"/>
        <v>-77019438306.508331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-77019438306.508331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-320914326.27711803</v>
      </c>
      <c r="L3021" s="444">
        <f t="shared" ca="1" si="157"/>
        <v>-77340352632.785446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-77340352632.785446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-322251469.30327266</v>
      </c>
      <c r="L3022" s="444">
        <f t="shared" ca="1" si="157"/>
        <v>-77662604102.088715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-77662604102.088715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-323594183.75870299</v>
      </c>
      <c r="L3023" s="444">
        <f t="shared" ca="1" si="157"/>
        <v>-77986198285.847412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-77986198285.847412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-324942492.85769755</v>
      </c>
      <c r="L3024" s="444">
        <f t="shared" ca="1" si="157"/>
        <v>-78311140778.705109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-78311140778.705109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-326296419.91127127</v>
      </c>
      <c r="L3025" s="444">
        <f t="shared" ca="1" si="157"/>
        <v>-78637437198.616379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-78637437198.616379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-327655988.32756823</v>
      </c>
      <c r="L3026" s="444">
        <f t="shared" ca="1" si="157"/>
        <v>-78965093186.943954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-78965093186.943954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-329021221.61226648</v>
      </c>
      <c r="L3027" s="444">
        <f t="shared" ca="1" si="157"/>
        <v>-79294114408.556213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-79294114408.556213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-330392143.36898422</v>
      </c>
      <c r="L3028" s="444">
        <f t="shared" ca="1" si="157"/>
        <v>-79624506551.925201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-79624506551.925201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-331768777.29968834</v>
      </c>
      <c r="L3029" s="444">
        <f t="shared" ca="1" si="157"/>
        <v>-79956275329.224884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-79956275329.224884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-333151147.2051037</v>
      </c>
      <c r="L3030" s="444">
        <f t="shared" ca="1" si="157"/>
        <v>-80289426476.429993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-80289426476.429993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-334539276.98512495</v>
      </c>
      <c r="L3031" s="444">
        <f t="shared" ca="1" si="157"/>
        <v>-80623965753.415115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-80623965753.415115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-335933190.63922966</v>
      </c>
      <c r="L3032" s="444">
        <f t="shared" ca="1" si="157"/>
        <v>-80959898944.054352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-80959898944.054352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-337332912.26689315</v>
      </c>
      <c r="L3033" s="444">
        <f t="shared" ca="1" si="157"/>
        <v>-81297231856.321243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-81297231856.321243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-338738466.0680052</v>
      </c>
      <c r="L3034" s="444">
        <f t="shared" ca="1" si="157"/>
        <v>-81635970322.389252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-81635970322.389252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-340149876.34328854</v>
      </c>
      <c r="L3035" s="444">
        <f t="shared" ca="1" si="157"/>
        <v>-81976120198.732544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-81976120198.732544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-341567167.49471891</v>
      </c>
      <c r="L3036" s="444">
        <f t="shared" ca="1" si="157"/>
        <v>-82317687366.227264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-82317687366.227264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-342990364.02594692</v>
      </c>
      <c r="L3037" s="444">
        <f t="shared" ca="1" si="157"/>
        <v>-82660677730.253204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-82660677730.253204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-344419490.54272169</v>
      </c>
      <c r="L3038" s="444">
        <f t="shared" ca="1" si="157"/>
        <v>-83005097220.795929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-83005097220.795929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-345854571.75331634</v>
      </c>
      <c r="L3039" s="444">
        <f t="shared" ca="1" si="157"/>
        <v>-83350951792.54924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-83350951792.54924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-347295632.46895516</v>
      </c>
      <c r="L3040" s="444">
        <f t="shared" ca="1" si="157"/>
        <v>-83698247425.018188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-83698247425.018188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-348742697.60424244</v>
      </c>
      <c r="L3041" s="444">
        <f t="shared" ca="1" si="157"/>
        <v>-84046990122.622437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-84046990122.622437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-350195792.17759347</v>
      </c>
      <c r="L3042" s="444">
        <f t="shared" ca="1" si="157"/>
        <v>-84397185914.800034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-84397185914.800034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-351654941.31166679</v>
      </c>
      <c r="L3043" s="444">
        <f t="shared" ca="1" si="157"/>
        <v>-84748840856.111694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-84748840856.111694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-353120170.23379874</v>
      </c>
      <c r="L3044" s="444">
        <f t="shared" ca="1" si="157"/>
        <v>-85101961026.34549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-85101961026.34549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-354591504.27643955</v>
      </c>
      <c r="L3045" s="444">
        <f t="shared" ca="1" si="157"/>
        <v>-85456552530.621933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-85456552530.621933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-356068968.87759137</v>
      </c>
      <c r="L3046" s="444">
        <f t="shared" ca="1" si="157"/>
        <v>-85812621499.499527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-85812621499.499527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-357552589.58124804</v>
      </c>
      <c r="L3047" s="444">
        <f t="shared" ca="1" si="157"/>
        <v>-86170174089.08078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-86170174089.08078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-359042392.03783655</v>
      </c>
      <c r="L3048" s="444">
        <f t="shared" ca="1" si="157"/>
        <v>-86529216481.118622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-86529216481.118622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-360538402.0046609</v>
      </c>
      <c r="L3049" s="444">
        <f t="shared" ca="1" si="157"/>
        <v>-86889754883.123276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-86889754883.123276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-362040645.34634697</v>
      </c>
      <c r="L3050" s="444">
        <f t="shared" ca="1" si="157"/>
        <v>-87251795528.46962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-87251795528.46962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-363549148.03529006</v>
      </c>
      <c r="L3051" s="444">
        <f t="shared" ca="1" si="157"/>
        <v>-87615344676.504913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-87615344676.504913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-365063936.15210378</v>
      </c>
      <c r="L3052" s="444">
        <f t="shared" ca="1" si="157"/>
        <v>-87980408612.657013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-87980408612.657013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-366585035.88607091</v>
      </c>
      <c r="L3053" s="444">
        <f t="shared" ca="1" si="157"/>
        <v>-88346993648.543091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-88346993648.543091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-368112473.53559619</v>
      </c>
      <c r="L3054" s="444">
        <f t="shared" ca="1" si="157"/>
        <v>-88715106122.07869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-88715106122.07869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-369646275.50866121</v>
      </c>
      <c r="L3055" s="444">
        <f t="shared" ca="1" si="157"/>
        <v>-89084752397.587357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-89084752397.587357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-371186468.32328063</v>
      </c>
      <c r="L3056" s="444">
        <f t="shared" ca="1" si="157"/>
        <v>-89455938865.910645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-89455938865.910645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-372733078.607961</v>
      </c>
      <c r="L3057" s="444">
        <f t="shared" ca="1" si="157"/>
        <v>-89828671944.5186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-89828671944.5186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-374286133.10216081</v>
      </c>
      <c r="L3058" s="444">
        <f t="shared" ca="1" si="157"/>
        <v>-90202958077.620758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-90202958077.620758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-375845658.65675318</v>
      </c>
      <c r="L3059" s="444">
        <f t="shared" ca="1" si="157"/>
        <v>-90578803736.277512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-90578803736.277512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-377411682.23448962</v>
      </c>
      <c r="L3060" s="444">
        <f t="shared" ca="1" si="157"/>
        <v>-90956215418.512009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-90956215418.512009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-378984230.91046667</v>
      </c>
      <c r="L3061" s="444">
        <f t="shared" ca="1" si="157"/>
        <v>-91335199649.42247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-91335199649.42247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-380563331.87259364</v>
      </c>
      <c r="L3062" s="444">
        <f t="shared" ca="1" si="157"/>
        <v>-91715762981.295059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-91715762981.295059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-382149012.42206275</v>
      </c>
      <c r="L3063" s="444">
        <f t="shared" ca="1" si="157"/>
        <v>-92097911993.717117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-92097911993.717117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-383741299.97382134</v>
      </c>
      <c r="L3064" s="444">
        <f t="shared" ca="1" si="157"/>
        <v>-92481653293.690933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-92481653293.690933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-385340222.05704558</v>
      </c>
      <c r="L3065" s="444">
        <f t="shared" ca="1" si="157"/>
        <v>-92866993515.747986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-92866993515.747986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-386945806.31561661</v>
      </c>
      <c r="L3066" s="444">
        <f t="shared" ca="1" si="157"/>
        <v>-93253939322.063599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-93253939322.063599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-388558080.50859833</v>
      </c>
      <c r="L3067" s="444">
        <f t="shared" ca="1" si="157"/>
        <v>-93642497402.572205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-93642497402.572205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-390177072.51071751</v>
      </c>
      <c r="L3068" s="444">
        <f t="shared" ref="L3068:L3322" ca="1" si="162">I3068-J3068+K3068</f>
        <v>-94032674475.082916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-94032674475.082916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-391802810.31284547</v>
      </c>
      <c r="L3069" s="444">
        <f t="shared" ca="1" si="162"/>
        <v>-94424477285.395767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-94424477285.395767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-393435322.02248234</v>
      </c>
      <c r="L3070" s="444">
        <f t="shared" ca="1" si="162"/>
        <v>-94817912607.418243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-94817912607.418243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-395074635.86424267</v>
      </c>
      <c r="L3071" s="444">
        <f t="shared" ca="1" si="162"/>
        <v>-95212987243.282486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-95212987243.282486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-396720780.18034369</v>
      </c>
      <c r="L3072" s="444">
        <f t="shared" ca="1" si="162"/>
        <v>-95609708023.46283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-95609708023.46283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-398373783.43109512</v>
      </c>
      <c r="L3073" s="444">
        <f t="shared" ca="1" si="162"/>
        <v>-96008081806.893921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-96008081806.893921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-400033674.19539136</v>
      </c>
      <c r="L3074" s="444">
        <f t="shared" ca="1" si="162"/>
        <v>-96408115481.08931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-96408115481.08931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-401700481.17120546</v>
      </c>
      <c r="L3075" s="444">
        <f t="shared" ca="1" si="162"/>
        <v>-96809815962.260513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-96809815962.260513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-403374233.17608547</v>
      </c>
      <c r="L3076" s="444">
        <f t="shared" ca="1" si="162"/>
        <v>-97213190195.4366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-97213190195.4366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-405054959.14765251</v>
      </c>
      <c r="L3077" s="444">
        <f t="shared" ca="1" si="162"/>
        <v>-97618245154.584259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-97618245154.584259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-406742688.14410108</v>
      </c>
      <c r="L3078" s="444">
        <f t="shared" ca="1" si="162"/>
        <v>-98024987842.728363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-98024987842.728363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-408437449.34470153</v>
      </c>
      <c r="L3079" s="444">
        <f t="shared" ca="1" si="162"/>
        <v>-98433425292.073059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-98433425292.073059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-410139272.05030441</v>
      </c>
      <c r="L3080" s="444">
        <f t="shared" ca="1" si="162"/>
        <v>-98843564564.123367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-98843564564.123367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-411848185.68384737</v>
      </c>
      <c r="L3081" s="444">
        <f t="shared" ca="1" si="162"/>
        <v>-99255412749.80722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-99255412749.80722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-413564219.79086339</v>
      </c>
      <c r="L3082" s="444">
        <f t="shared" ca="1" si="162"/>
        <v>-99668976969.598083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-99668976969.598083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-415287404.03999203</v>
      </c>
      <c r="L3083" s="444">
        <f t="shared" ca="1" si="162"/>
        <v>-100084264373.63808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-100084264373.63808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-417017768.22349197</v>
      </c>
      <c r="L3084" s="444">
        <f t="shared" ca="1" si="162"/>
        <v>-100501282141.86157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-100501282141.86157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-418755342.25775653</v>
      </c>
      <c r="L3085" s="444">
        <f t="shared" ca="1" si="162"/>
        <v>-100920037484.11932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-100920037484.11932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-420500156.1838305</v>
      </c>
      <c r="L3086" s="444">
        <f t="shared" ca="1" si="162"/>
        <v>-101340537640.30316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-101340537640.30316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-422252240.16792983</v>
      </c>
      <c r="L3087" s="444">
        <f t="shared" ca="1" si="162"/>
        <v>-101762789880.47108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-101762789880.47108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-424011624.50196284</v>
      </c>
      <c r="L3088" s="444">
        <f t="shared" ca="1" si="162"/>
        <v>-102186801504.97305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-102186801504.97305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-425778339.60405439</v>
      </c>
      <c r="L3089" s="444">
        <f t="shared" ca="1" si="162"/>
        <v>-102612579844.5771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-102612579844.5771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-427552416.01907128</v>
      </c>
      <c r="L3090" s="444">
        <f t="shared" ca="1" si="162"/>
        <v>-103040132260.59618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-103040132260.59618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-429333884.41915071</v>
      </c>
      <c r="L3091" s="444">
        <f t="shared" ca="1" si="162"/>
        <v>-103469466145.01532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-103469466145.01532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-431122775.60423046</v>
      </c>
      <c r="L3092" s="444">
        <f t="shared" ca="1" si="162"/>
        <v>-103900588920.61955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-103900588920.61955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-432919120.50258148</v>
      </c>
      <c r="L3093" s="444">
        <f t="shared" ca="1" si="162"/>
        <v>-104333508041.12213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-104333508041.12213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-434722950.17134219</v>
      </c>
      <c r="L3094" s="444">
        <f t="shared" ca="1" si="162"/>
        <v>-104768230991.29347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-104768230991.29347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-436534295.79705614</v>
      </c>
      <c r="L3095" s="444">
        <f t="shared" ca="1" si="162"/>
        <v>-105204765287.09053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-105204765287.09053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-438353188.69621056</v>
      </c>
      <c r="L3096" s="444">
        <f t="shared" ca="1" si="162"/>
        <v>-105643118475.78674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-105643118475.78674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-440179660.31577808</v>
      </c>
      <c r="L3097" s="444">
        <f t="shared" ca="1" si="162"/>
        <v>-106083298136.10252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-106083298136.10252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-442013742.23376054</v>
      </c>
      <c r="L3098" s="444">
        <f t="shared" ca="1" si="162"/>
        <v>-106525311878.33629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-106525311878.33629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-443855466.15973455</v>
      </c>
      <c r="L3099" s="444">
        <f t="shared" ca="1" si="162"/>
        <v>-106969167344.49602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-106969167344.49602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-445704863.93540007</v>
      </c>
      <c r="L3100" s="444">
        <f t="shared" ca="1" si="162"/>
        <v>-107414872208.43141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-107414872208.43141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-447561967.5351308</v>
      </c>
      <c r="L3101" s="444">
        <f t="shared" ca="1" si="162"/>
        <v>-107862434175.96654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-107862434175.96654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-449426809.06652725</v>
      </c>
      <c r="L3102" s="444">
        <f t="shared" ca="1" si="162"/>
        <v>-108311860985.03307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-108311860985.03307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-451299420.77097118</v>
      </c>
      <c r="L3103" s="444">
        <f t="shared" ca="1" si="162"/>
        <v>-108763160405.80403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-108763160405.80403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-453179835.02418345</v>
      </c>
      <c r="L3104" s="444">
        <f t="shared" ca="1" si="162"/>
        <v>-109216340240.82822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-109216340240.82822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-455068084.33678424</v>
      </c>
      <c r="L3105" s="444">
        <f t="shared" ca="1" si="162"/>
        <v>-109671408325.16499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-109671408325.16499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-456964201.35485417</v>
      </c>
      <c r="L3106" s="444">
        <f t="shared" ca="1" si="162"/>
        <v>-110128372526.51985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-110128372526.51985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-458868218.86049938</v>
      </c>
      <c r="L3107" s="444">
        <f t="shared" ca="1" si="162"/>
        <v>-110587240745.38036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-110587240745.38036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-460780169.77241814</v>
      </c>
      <c r="L3108" s="444">
        <f t="shared" ca="1" si="162"/>
        <v>-111048020915.15277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-111048020915.15277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-462700087.14646989</v>
      </c>
      <c r="L3109" s="444">
        <f t="shared" ca="1" si="162"/>
        <v>-111510721002.29924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-111510721002.29924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-464628004.17624682</v>
      </c>
      <c r="L3110" s="444">
        <f t="shared" ca="1" si="162"/>
        <v>-111975349006.47549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-111975349006.47549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-466563954.19364786</v>
      </c>
      <c r="L3111" s="444">
        <f t="shared" ca="1" si="162"/>
        <v>-112441912960.66914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-112441912960.66914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-468507970.66945475</v>
      </c>
      <c r="L3112" s="444">
        <f t="shared" ca="1" si="162"/>
        <v>-112910420931.33859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-112910420931.33859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-470460087.21391088</v>
      </c>
      <c r="L3113" s="444">
        <f t="shared" ca="1" si="162"/>
        <v>-113380881018.55251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-113380881018.55251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-472420337.57730204</v>
      </c>
      <c r="L3114" s="444">
        <f t="shared" ca="1" si="162"/>
        <v>-113853301356.12981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-113853301356.12981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-474388755.65054077</v>
      </c>
      <c r="L3115" s="444">
        <f t="shared" ca="1" si="162"/>
        <v>-114327690111.78035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-114327690111.78035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-476365375.46575147</v>
      </c>
      <c r="L3116" s="444">
        <f t="shared" ca="1" si="162"/>
        <v>-114804055487.24609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-114804055487.24609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-478350231.1968587</v>
      </c>
      <c r="L3117" s="444">
        <f t="shared" ca="1" si="162"/>
        <v>-115282405718.44295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-115282405718.44295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-480343357.16017896</v>
      </c>
      <c r="L3118" s="444">
        <f t="shared" ca="1" si="162"/>
        <v>-115762749075.60312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-115762749075.60312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-482344787.81501293</v>
      </c>
      <c r="L3119" s="444">
        <f t="shared" ca="1" si="162"/>
        <v>-116245093863.41814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-116245093863.41814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-484354557.76424223</v>
      </c>
      <c r="L3120" s="444">
        <f t="shared" ca="1" si="162"/>
        <v>-116729448421.18237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-116729448421.18237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-486372701.75492656</v>
      </c>
      <c r="L3121" s="444">
        <f t="shared" ca="1" si="162"/>
        <v>-117215821122.9373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-117215821122.9373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-488399254.67890543</v>
      </c>
      <c r="L3122" s="444">
        <f t="shared" ca="1" si="162"/>
        <v>-117704220377.61621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-117704220377.61621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-490434251.5734008</v>
      </c>
      <c r="L3123" s="444">
        <f t="shared" ca="1" si="162"/>
        <v>-118194654629.18961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-118194654629.18961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-492477727.6216234</v>
      </c>
      <c r="L3124" s="444">
        <f t="shared" ca="1" si="162"/>
        <v>-118687132356.81123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-118687132356.81123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-494529718.15338022</v>
      </c>
      <c r="L3125" s="444">
        <f t="shared" ca="1" si="162"/>
        <v>-119181662074.96461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-119181662074.96461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-496590258.64568585</v>
      </c>
      <c r="L3126" s="444">
        <f t="shared" ca="1" si="162"/>
        <v>-119678252333.61031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-119678252333.61031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-498659384.72337627</v>
      </c>
      <c r="L3127" s="444">
        <f t="shared" ca="1" si="162"/>
        <v>-120176911718.33368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-120176911718.33368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-500737132.15972364</v>
      </c>
      <c r="L3128" s="444">
        <f t="shared" ca="1" si="162"/>
        <v>-120677648850.49341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-120677648850.49341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-502823536.87705588</v>
      </c>
      <c r="L3129" s="444">
        <f t="shared" ca="1" si="162"/>
        <v>-121180472387.37047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-121180472387.37047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-504918634.94737697</v>
      </c>
      <c r="L3130" s="444">
        <f t="shared" ca="1" si="162"/>
        <v>-121685391022.31784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-121685391022.31784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-507022462.59299099</v>
      </c>
      <c r="L3131" s="444">
        <f t="shared" ca="1" si="162"/>
        <v>-122192413484.91083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-122192413484.91083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-509135056.18712837</v>
      </c>
      <c r="L3132" s="444">
        <f t="shared" ca="1" si="162"/>
        <v>-122701548541.09796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-122701548541.09796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-511256452.25457484</v>
      </c>
      <c r="L3133" s="444">
        <f t="shared" ca="1" si="162"/>
        <v>-123212804993.35254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-123212804993.35254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-513386687.47230226</v>
      </c>
      <c r="L3134" s="444">
        <f t="shared" ca="1" si="162"/>
        <v>-123726191680.82484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-123726191680.82484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-515525798.67010343</v>
      </c>
      <c r="L3135" s="444">
        <f t="shared" ca="1" si="162"/>
        <v>-124241717479.49495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-124241717479.49495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-517673822.83122897</v>
      </c>
      <c r="L3136" s="444">
        <f t="shared" ca="1" si="162"/>
        <v>-124759391302.32617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-124759391302.32617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-519830797.09302568</v>
      </c>
      <c r="L3137" s="444">
        <f t="shared" ca="1" si="162"/>
        <v>-125279222099.4192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-125279222099.4192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-521996758.74758005</v>
      </c>
      <c r="L3138" s="444">
        <f t="shared" ca="1" si="162"/>
        <v>-125801218858.16678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-125801218858.16678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-524171745.24236155</v>
      </c>
      <c r="L3139" s="444">
        <f t="shared" ca="1" si="162"/>
        <v>-126325390603.40913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-126325390603.40913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-526355794.18087137</v>
      </c>
      <c r="L3140" s="444">
        <f t="shared" ca="1" si="162"/>
        <v>-126851746397.59001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-126851746397.59001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-528548943.32329172</v>
      </c>
      <c r="L3141" s="444">
        <f t="shared" ca="1" si="162"/>
        <v>-127380295340.9133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-127380295340.9133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-530751230.58713871</v>
      </c>
      <c r="L3142" s="444">
        <f t="shared" ca="1" si="162"/>
        <v>-127911046571.50044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-127911046571.50044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-532962694.0479185</v>
      </c>
      <c r="L3143" s="444">
        <f t="shared" ca="1" si="162"/>
        <v>-128444009265.54836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-128444009265.54836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-535183371.93978488</v>
      </c>
      <c r="L3144" s="444">
        <f t="shared" ca="1" si="162"/>
        <v>-128979192637.48814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-128979192637.48814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-537413302.65620065</v>
      </c>
      <c r="L3145" s="444">
        <f t="shared" ca="1" si="162"/>
        <v>-129516605940.14435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-129516605940.14435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-539652524.75060153</v>
      </c>
      <c r="L3146" s="444">
        <f t="shared" ca="1" si="162"/>
        <v>-130056258464.89494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-130056258464.89494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-541901076.93706226</v>
      </c>
      <c r="L3147" s="444">
        <f t="shared" ca="1" si="162"/>
        <v>-130598159541.832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-130598159541.832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-544158998.0909667</v>
      </c>
      <c r="L3148" s="444">
        <f t="shared" ca="1" si="162"/>
        <v>-131142318539.92297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-131142318539.92297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-546426327.24967909</v>
      </c>
      <c r="L3149" s="444">
        <f t="shared" ca="1" si="162"/>
        <v>-131688744867.17265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-131688744867.17265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-548703103.61321938</v>
      </c>
      <c r="L3150" s="444">
        <f t="shared" ca="1" si="162"/>
        <v>-132237447970.78587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-132237447970.78587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-550989366.54494119</v>
      </c>
      <c r="L3151" s="444">
        <f t="shared" ca="1" si="162"/>
        <v>-132788437337.33081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-132788437337.33081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-553285155.57221174</v>
      </c>
      <c r="L3152" s="444">
        <f t="shared" ca="1" si="162"/>
        <v>-133341722492.90302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-133341722492.90302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-555590510.38709593</v>
      </c>
      <c r="L3153" s="444">
        <f t="shared" ca="1" si="162"/>
        <v>-133897313003.29012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-133897313003.29012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-557905470.84704208</v>
      </c>
      <c r="L3154" s="444">
        <f t="shared" ca="1" si="162"/>
        <v>-134455218474.13716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-134455218474.13716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-560230076.97557151</v>
      </c>
      <c r="L3155" s="444">
        <f t="shared" ca="1" si="162"/>
        <v>-135015448551.11273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-135015448551.11273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-562564368.96296978</v>
      </c>
      <c r="L3156" s="444">
        <f t="shared" ca="1" si="162"/>
        <v>-135578012920.0757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-135578012920.0757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-564908387.16698205</v>
      </c>
      <c r="L3157" s="444">
        <f t="shared" ca="1" si="162"/>
        <v>-136142921307.24268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-136142921307.24268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-567262172.11351109</v>
      </c>
      <c r="L3158" s="444">
        <f t="shared" ca="1" si="162"/>
        <v>-136710183479.35619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-136710183479.35619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-569625764.49731743</v>
      </c>
      <c r="L3159" s="444">
        <f t="shared" ca="1" si="162"/>
        <v>-137279809243.8535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-137279809243.8535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-571999205.18272293</v>
      </c>
      <c r="L3160" s="444">
        <f t="shared" ca="1" si="162"/>
        <v>-137851808449.03622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-137851808449.03622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-574382535.20431757</v>
      </c>
      <c r="L3161" s="444">
        <f t="shared" ca="1" si="162"/>
        <v>-138426190984.24054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-138426190984.24054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-576775795.76766896</v>
      </c>
      <c r="L3162" s="444">
        <f t="shared" ca="1" si="162"/>
        <v>-139002966780.00821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-139002966780.00821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-579179028.25003421</v>
      </c>
      <c r="L3163" s="444">
        <f t="shared" ca="1" si="162"/>
        <v>-139582145808.25824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-139582145808.25824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-581592274.20107603</v>
      </c>
      <c r="L3164" s="444">
        <f t="shared" ca="1" si="162"/>
        <v>-140163738082.45932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-140163738082.45932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-584015575.34358048</v>
      </c>
      <c r="L3165" s="444">
        <f t="shared" ca="1" si="162"/>
        <v>-140747753657.80289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-140747753657.80289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-586448973.5741787</v>
      </c>
      <c r="L3166" s="444">
        <f t="shared" ca="1" si="162"/>
        <v>-141334202631.37708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-141334202631.37708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-588892510.96407115</v>
      </c>
      <c r="L3167" s="444">
        <f t="shared" ca="1" si="162"/>
        <v>-141923095142.34116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-141923095142.34116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-591346229.75975478</v>
      </c>
      <c r="L3168" s="444">
        <f t="shared" ca="1" si="162"/>
        <v>-142514441372.10092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-142514441372.10092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-593810172.38375378</v>
      </c>
      <c r="L3169" s="444">
        <f t="shared" ca="1" si="162"/>
        <v>-143108251544.48468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-143108251544.48468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-596284381.4353528</v>
      </c>
      <c r="L3170" s="444">
        <f t="shared" ca="1" si="162"/>
        <v>-143704535925.92004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-143704535925.92004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-598768899.69133353</v>
      </c>
      <c r="L3171" s="444">
        <f t="shared" ca="1" si="162"/>
        <v>-144303304825.61139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-144303304825.61139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-601263770.10671413</v>
      </c>
      <c r="L3172" s="444">
        <f t="shared" ca="1" si="162"/>
        <v>-144904568595.71811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-144904568595.71811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-603769035.81549215</v>
      </c>
      <c r="L3173" s="444">
        <f t="shared" ca="1" si="162"/>
        <v>-145508337631.5336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-145508337631.5336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-606284740.13138998</v>
      </c>
      <c r="L3174" s="444">
        <f t="shared" ca="1" si="162"/>
        <v>-146114622371.66498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-146114622371.66498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-608810926.54860401</v>
      </c>
      <c r="L3175" s="444">
        <f t="shared" ca="1" si="162"/>
        <v>-146723433298.21359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-146723433298.21359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-611347638.74255657</v>
      </c>
      <c r="L3176" s="444">
        <f t="shared" ca="1" si="162"/>
        <v>-147334780936.95615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-147334780936.95615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-613894920.57065058</v>
      </c>
      <c r="L3177" s="444">
        <f t="shared" ca="1" si="162"/>
        <v>-147948675857.52679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-147948675857.52679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-616452816.07302833</v>
      </c>
      <c r="L3178" s="444">
        <f t="shared" ca="1" si="162"/>
        <v>-148565128673.59982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-148565128673.59982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-619021369.47333264</v>
      </c>
      <c r="L3179" s="444">
        <f t="shared" ca="1" si="162"/>
        <v>-149184150043.07315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-149184150043.07315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-621600625.17947149</v>
      </c>
      <c r="L3180" s="444">
        <f t="shared" ca="1" si="162"/>
        <v>-149805750668.25262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-149805750668.25262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-624190627.78438592</v>
      </c>
      <c r="L3181" s="444">
        <f t="shared" ca="1" si="162"/>
        <v>-150429941296.03702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-150429941296.03702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-626791422.06682086</v>
      </c>
      <c r="L3182" s="444">
        <f t="shared" ca="1" si="162"/>
        <v>-151056732718.10385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-151056732718.10385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-629403052.9920994</v>
      </c>
      <c r="L3183" s="444">
        <f t="shared" ca="1" si="162"/>
        <v>-151686135771.09595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-151686135771.09595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-632025565.7128998</v>
      </c>
      <c r="L3184" s="444">
        <f t="shared" ca="1" si="162"/>
        <v>-152318161336.80884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-152318161336.80884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-634659005.57003677</v>
      </c>
      <c r="L3185" s="444">
        <f t="shared" ca="1" si="162"/>
        <v>-152952820342.37888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-152952820342.37888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-637303418.09324527</v>
      </c>
      <c r="L3186" s="444">
        <f t="shared" ca="1" si="162"/>
        <v>-153590123760.47211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-153590123760.47211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-639958849.00196707</v>
      </c>
      <c r="L3187" s="444">
        <f t="shared" ca="1" si="162"/>
        <v>-154230082609.47406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-154230082609.47406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-642625344.20614195</v>
      </c>
      <c r="L3188" s="444">
        <f t="shared" ca="1" si="162"/>
        <v>-154872707953.68021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-154872707953.68021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-645302949.80700088</v>
      </c>
      <c r="L3189" s="444">
        <f t="shared" ca="1" si="162"/>
        <v>-155518010903.48721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-155518010903.48721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-647991712.09786344</v>
      </c>
      <c r="L3190" s="444">
        <f t="shared" ca="1" si="162"/>
        <v>-156166002615.58508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-156166002615.58508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-650691677.56493783</v>
      </c>
      <c r="L3191" s="444">
        <f t="shared" ca="1" si="162"/>
        <v>-156816694293.15002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-156816694293.15002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-653402892.88812506</v>
      </c>
      <c r="L3192" s="444">
        <f t="shared" ca="1" si="162"/>
        <v>-157470097186.03815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-157470097186.03815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-656125404.94182563</v>
      </c>
      <c r="L3193" s="444">
        <f t="shared" ca="1" si="162"/>
        <v>-158126222590.97998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-158126222590.97998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-658859260.7957499</v>
      </c>
      <c r="L3194" s="444">
        <f t="shared" ca="1" si="162"/>
        <v>-158785081851.77573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-158785081851.77573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-661604507.71573222</v>
      </c>
      <c r="L3195" s="444">
        <f t="shared" ca="1" si="162"/>
        <v>-159446686359.49146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-159446686359.49146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-664361193.16454768</v>
      </c>
      <c r="L3196" s="444">
        <f t="shared" ca="1" si="162"/>
        <v>-160111047552.65601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-160111047552.65601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-667129364.8027333</v>
      </c>
      <c r="L3197" s="444">
        <f t="shared" ca="1" si="162"/>
        <v>-160778176917.45874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-160778176917.45874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-669909070.48941135</v>
      </c>
      <c r="L3198" s="444">
        <f t="shared" ca="1" si="162"/>
        <v>-161448085987.94815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-161448085987.94815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-672700358.28311729</v>
      </c>
      <c r="L3199" s="444">
        <f t="shared" ca="1" si="162"/>
        <v>-162120786346.23126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-162120786346.23126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-675503276.44263029</v>
      </c>
      <c r="L3200" s="444">
        <f t="shared" ca="1" si="162"/>
        <v>-162796289622.67389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-162796289622.67389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-678317873.42780781</v>
      </c>
      <c r="L3201" s="444">
        <f t="shared" ca="1" si="162"/>
        <v>-163474607496.10168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-163474607496.10168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-681144197.90042365</v>
      </c>
      <c r="L3202" s="444">
        <f t="shared" ca="1" si="162"/>
        <v>-164155751694.00211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-164155751694.00211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-683982298.72500873</v>
      </c>
      <c r="L3203" s="444">
        <f t="shared" ca="1" si="162"/>
        <v>-164839733992.72711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-164839733992.72711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-686832224.96969628</v>
      </c>
      <c r="L3204" s="444">
        <f t="shared" ca="1" si="162"/>
        <v>-165526566217.69681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-165526566217.69681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-689694025.90707004</v>
      </c>
      <c r="L3205" s="444">
        <f t="shared" ca="1" si="162"/>
        <v>-166216260243.60388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-166216260243.60388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-692567751.0150162</v>
      </c>
      <c r="L3206" s="444">
        <f t="shared" ca="1" si="162"/>
        <v>-166908827994.6189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-166908827994.6189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-695453449.97757876</v>
      </c>
      <c r="L3207" s="444">
        <f t="shared" ca="1" si="162"/>
        <v>-167604281444.59647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-167604281444.59647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-698351172.68581855</v>
      </c>
      <c r="L3208" s="444">
        <f t="shared" ca="1" si="162"/>
        <v>-168302632617.28229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-168302632617.28229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-701260969.23867619</v>
      </c>
      <c r="L3209" s="444">
        <f t="shared" ca="1" si="162"/>
        <v>-169003893586.52097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-169003893586.52097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-704182889.9438374</v>
      </c>
      <c r="L3210" s="444">
        <f t="shared" ca="1" si="162"/>
        <v>-169708076476.46481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-169708076476.46481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-707116985.3186034</v>
      </c>
      <c r="L3211" s="444">
        <f t="shared" ca="1" si="162"/>
        <v>-170415193461.78342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-170415193461.78342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-710063306.09076428</v>
      </c>
      <c r="L3212" s="444">
        <f t="shared" ca="1" si="162"/>
        <v>-171125256767.87418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-171125256767.87418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-713021903.19947577</v>
      </c>
      <c r="L3213" s="444">
        <f t="shared" ca="1" si="162"/>
        <v>-171838278671.07364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-171838278671.07364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-715992827.79614019</v>
      </c>
      <c r="L3214" s="444">
        <f t="shared" ca="1" si="162"/>
        <v>-172554271498.86978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-172554271498.86978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-718976131.24529076</v>
      </c>
      <c r="L3215" s="444">
        <f t="shared" ca="1" si="162"/>
        <v>-173273247630.11508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-173273247630.11508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-721971865.12547946</v>
      </c>
      <c r="L3216" s="444">
        <f t="shared" ca="1" si="162"/>
        <v>-173995219495.24057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-173995219495.24057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-724980081.23016906</v>
      </c>
      <c r="L3217" s="444">
        <f t="shared" ca="1" si="162"/>
        <v>-174720199576.47073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-174720199576.47073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-728000831.56862807</v>
      </c>
      <c r="L3218" s="444">
        <f t="shared" ca="1" si="162"/>
        <v>-175448200408.03937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-175448200408.03937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-731034168.36683071</v>
      </c>
      <c r="L3219" s="444">
        <f t="shared" ca="1" si="162"/>
        <v>-176179234576.40619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-176179234576.40619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-734080144.06835914</v>
      </c>
      <c r="L3220" s="444">
        <f t="shared" ca="1" si="162"/>
        <v>-176913314720.47455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-176913314720.47455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-737138811.33531058</v>
      </c>
      <c r="L3221" s="444">
        <f t="shared" ca="1" si="162"/>
        <v>-177650453531.80984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-177650453531.80984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-740210223.04920769</v>
      </c>
      <c r="L3222" s="444">
        <f t="shared" ca="1" si="162"/>
        <v>-178390663754.85904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-178390663754.85904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-743294432.31191266</v>
      </c>
      <c r="L3223" s="444">
        <f t="shared" ca="1" si="162"/>
        <v>-179133958187.17096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-179133958187.17096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-746391492.4465456</v>
      </c>
      <c r="L3224" s="444">
        <f t="shared" ca="1" si="162"/>
        <v>-179880349679.61749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-179880349679.61749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-749501456.99840617</v>
      </c>
      <c r="L3225" s="444">
        <f t="shared" ca="1" si="162"/>
        <v>-180629851136.61591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-180629851136.61591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-752624379.73589957</v>
      </c>
      <c r="L3226" s="444">
        <f t="shared" ca="1" si="162"/>
        <v>-181382475516.35181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-181382475516.35181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-755760314.65146589</v>
      </c>
      <c r="L3227" s="444">
        <f t="shared" ca="1" si="162"/>
        <v>-182138235831.00327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-182138235831.00327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-758909315.96251357</v>
      </c>
      <c r="L3228" s="444">
        <f t="shared" ca="1" si="162"/>
        <v>-182897145146.96579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-182897145146.96579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-762071438.1123575</v>
      </c>
      <c r="L3229" s="444">
        <f t="shared" ca="1" si="162"/>
        <v>-183659216585.07816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-183659216585.07816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-765246735.77115893</v>
      </c>
      <c r="L3230" s="444">
        <f t="shared" ca="1" si="162"/>
        <v>-184424463320.8493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-184424463320.8493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-768435263.8368721</v>
      </c>
      <c r="L3231" s="444">
        <f t="shared" ca="1" si="162"/>
        <v>-185192898584.68619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-185192898584.68619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-771637077.43619239</v>
      </c>
      <c r="L3232" s="444">
        <f t="shared" ca="1" si="162"/>
        <v>-185964535662.12238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-185964535662.12238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-774852231.92550993</v>
      </c>
      <c r="L3233" s="444">
        <f t="shared" ca="1" si="162"/>
        <v>-186739387894.04788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-186739387894.04788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-778080782.89186621</v>
      </c>
      <c r="L3234" s="444">
        <f t="shared" ca="1" si="162"/>
        <v>-187517468676.93976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-187517468676.93976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-781322786.15391564</v>
      </c>
      <c r="L3235" s="444">
        <f t="shared" ca="1" si="162"/>
        <v>-188298791463.09369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-188298791463.09369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-784578297.76289034</v>
      </c>
      <c r="L3236" s="444">
        <f t="shared" ca="1" si="162"/>
        <v>-189083369760.85657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-189083369760.85657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-787847374.00356901</v>
      </c>
      <c r="L3237" s="444">
        <f t="shared" ca="1" si="162"/>
        <v>-189871217134.86014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-189871217134.86014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-791130071.39525056</v>
      </c>
      <c r="L3238" s="444">
        <f t="shared" ca="1" si="162"/>
        <v>-190662347206.2554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-190662347206.2554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-794426446.69273078</v>
      </c>
      <c r="L3239" s="444">
        <f t="shared" ca="1" si="162"/>
        <v>-191456773652.94812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-191456773652.94812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-797736556.8872838</v>
      </c>
      <c r="L3240" s="444">
        <f t="shared" ca="1" si="162"/>
        <v>-192254510209.83542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-192254510209.83542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-801060459.20764756</v>
      </c>
      <c r="L3241" s="444">
        <f t="shared" ca="1" si="162"/>
        <v>-193055570669.04306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-193055570669.04306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-804398211.12101269</v>
      </c>
      <c r="L3242" s="444">
        <f t="shared" ca="1" si="162"/>
        <v>-193859968880.16406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-193859968880.16406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-807749870.33401692</v>
      </c>
      <c r="L3243" s="444">
        <f t="shared" ca="1" si="162"/>
        <v>-194667718750.49808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-194667718750.49808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-811115494.79374194</v>
      </c>
      <c r="L3244" s="444">
        <f t="shared" ca="1" si="162"/>
        <v>-195478834245.29181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-195478834245.29181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-814495142.68871582</v>
      </c>
      <c r="L3245" s="444">
        <f t="shared" ca="1" si="162"/>
        <v>-196293329387.98053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-196293329387.98053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-817888872.44991887</v>
      </c>
      <c r="L3246" s="444">
        <f t="shared" ca="1" si="162"/>
        <v>-197111218260.43045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-197111218260.43045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-821296742.7517935</v>
      </c>
      <c r="L3247" s="444">
        <f t="shared" ca="1" si="162"/>
        <v>-197932515003.18225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-197932515003.18225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-824718812.51325941</v>
      </c>
      <c r="L3248" s="444">
        <f t="shared" ca="1" si="162"/>
        <v>-198757233815.6955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-198757233815.6955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-828155140.89873123</v>
      </c>
      <c r="L3249" s="444">
        <f t="shared" ca="1" si="162"/>
        <v>-199585388956.59424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-199585388956.59424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-831605787.3191427</v>
      </c>
      <c r="L3250" s="444">
        <f t="shared" ca="1" si="162"/>
        <v>-200416994743.91339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-200416994743.91339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-835070811.43297243</v>
      </c>
      <c r="L3251" s="444">
        <f t="shared" ca="1" si="162"/>
        <v>-201252065555.34637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-201252065555.34637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-838550273.14727652</v>
      </c>
      <c r="L3252" s="444">
        <f t="shared" ca="1" si="162"/>
        <v>-202090615828.49365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-202090615828.49365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-842044232.61872351</v>
      </c>
      <c r="L3253" s="444">
        <f t="shared" ca="1" si="162"/>
        <v>-202932660061.11237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-202932660061.11237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-845552750.25463486</v>
      </c>
      <c r="L3254" s="444">
        <f t="shared" ca="1" si="162"/>
        <v>-203778212811.367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-203778212811.367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-849075886.71402919</v>
      </c>
      <c r="L3255" s="444">
        <f t="shared" ca="1" si="162"/>
        <v>-204627288698.08102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-204627288698.08102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-852613702.9086709</v>
      </c>
      <c r="L3256" s="444">
        <f t="shared" ca="1" si="162"/>
        <v>-205479902400.98969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-205479902400.98969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-856166260.00412369</v>
      </c>
      <c r="L3257" s="444">
        <f t="shared" ca="1" si="162"/>
        <v>-206336068660.9938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-206336068660.9938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-859733619.42080748</v>
      </c>
      <c r="L3258" s="444">
        <f t="shared" ca="1" si="162"/>
        <v>-207195802280.41461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-207195802280.41461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-863315842.83506083</v>
      </c>
      <c r="L3259" s="444">
        <f t="shared" ca="1" si="162"/>
        <v>-208059118123.24966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-208059118123.24966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-866912992.18020689</v>
      </c>
      <c r="L3260" s="444">
        <f t="shared" ca="1" si="162"/>
        <v>-208926031115.42987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-208926031115.42987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-870525129.64762449</v>
      </c>
      <c r="L3261" s="444">
        <f t="shared" ca="1" si="162"/>
        <v>-209796556245.07748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-209796556245.07748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-874152317.68782282</v>
      </c>
      <c r="L3262" s="444">
        <f t="shared" ca="1" si="162"/>
        <v>-210670708562.76532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-210670708562.76532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-877794619.01152217</v>
      </c>
      <c r="L3263" s="444">
        <f t="shared" ca="1" si="162"/>
        <v>-211548503181.77686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-211548503181.77686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-881452096.59073687</v>
      </c>
      <c r="L3264" s="444">
        <f t="shared" ca="1" si="162"/>
        <v>-212429955278.36758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-212429955278.36758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-885124813.6598649</v>
      </c>
      <c r="L3265" s="444">
        <f t="shared" ca="1" si="162"/>
        <v>-213315080092.02744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-213315080092.02744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-888812833.71678102</v>
      </c>
      <c r="L3266" s="444">
        <f t="shared" ca="1" si="162"/>
        <v>-214203892925.7442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-214203892925.7442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-892516220.52393425</v>
      </c>
      <c r="L3267" s="444">
        <f t="shared" ca="1" si="162"/>
        <v>-215096409146.26813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-215096409146.26813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-896235038.1094507</v>
      </c>
      <c r="L3268" s="444">
        <f t="shared" ca="1" si="162"/>
        <v>-215992644184.37756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-215992644184.37756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-899969350.76823986</v>
      </c>
      <c r="L3269" s="444">
        <f t="shared" ca="1" si="162"/>
        <v>-216892613535.14581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-216892613535.14581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-903719223.06310737</v>
      </c>
      <c r="L3270" s="444">
        <f t="shared" ca="1" si="162"/>
        <v>-217796332758.20892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-217796332758.20892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-907484719.82587051</v>
      </c>
      <c r="L3271" s="444">
        <f t="shared" ca="1" si="162"/>
        <v>-218703817478.03479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-218703817478.03479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-911265906.15847838</v>
      </c>
      <c r="L3272" s="444">
        <f t="shared" ca="1" si="162"/>
        <v>-219615083384.19327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-219615083384.19327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-915062847.43413842</v>
      </c>
      <c r="L3273" s="444">
        <f t="shared" ca="1" si="162"/>
        <v>-220530146231.62741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-220530146231.62741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-918875609.29844749</v>
      </c>
      <c r="L3274" s="444">
        <f t="shared" ca="1" si="162"/>
        <v>-221449021840.92587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-221449021840.92587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-922704257.6705246</v>
      </c>
      <c r="L3275" s="444">
        <f t="shared" ca="1" si="162"/>
        <v>-222371726098.59641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-222371726098.59641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-926548858.74415159</v>
      </c>
      <c r="L3276" s="444">
        <f t="shared" ca="1" si="162"/>
        <v>-223298274957.34055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-223298274957.34055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-930409478.9889189</v>
      </c>
      <c r="L3277" s="444">
        <f t="shared" ca="1" si="162"/>
        <v>-224228684436.32947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-224228684436.32947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-934286185.15137279</v>
      </c>
      <c r="L3278" s="444">
        <f t="shared" ca="1" si="162"/>
        <v>-225162970621.48083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-225162970621.48083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-938179044.25617015</v>
      </c>
      <c r="L3279" s="444">
        <f t="shared" ca="1" si="162"/>
        <v>-226101149665.737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-226101149665.737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-942088123.60723734</v>
      </c>
      <c r="L3280" s="444">
        <f t="shared" ca="1" si="162"/>
        <v>-227043237789.34424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-227043237789.34424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-946013490.78893435</v>
      </c>
      <c r="L3281" s="444">
        <f t="shared" ca="1" si="162"/>
        <v>-227989251280.13318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-227989251280.13318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-949955213.66722155</v>
      </c>
      <c r="L3282" s="444">
        <f t="shared" ca="1" si="162"/>
        <v>-228939206493.80042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-228939206493.80042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-953913360.39083505</v>
      </c>
      <c r="L3283" s="444">
        <f t="shared" ca="1" si="162"/>
        <v>-229893119854.19125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-229893119854.19125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-957887999.39246356</v>
      </c>
      <c r="L3284" s="444">
        <f t="shared" ca="1" si="162"/>
        <v>-230851007853.58371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-230851007853.58371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-961879199.38993227</v>
      </c>
      <c r="L3285" s="444">
        <f t="shared" ca="1" si="162"/>
        <v>-231812887052.97363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-231812887052.97363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-965887029.38739026</v>
      </c>
      <c r="L3286" s="444">
        <f t="shared" ca="1" si="162"/>
        <v>-232778774082.36102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-232778774082.36102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-969911558.67650425</v>
      </c>
      <c r="L3287" s="444">
        <f t="shared" ca="1" si="162"/>
        <v>-233748685641.03754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-233748685641.03754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-973952856.83765638</v>
      </c>
      <c r="L3288" s="444">
        <f t="shared" ca="1" si="162"/>
        <v>-234722638497.87518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-234722638497.87518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-978010993.74114656</v>
      </c>
      <c r="L3289" s="444">
        <f t="shared" ca="1" si="162"/>
        <v>-235700649491.61633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-235700649491.61633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-982086039.54840136</v>
      </c>
      <c r="L3290" s="444">
        <f t="shared" ca="1" si="162"/>
        <v>-236682735531.16473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-236682735531.16473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-986178064.71318638</v>
      </c>
      <c r="L3291" s="444">
        <f t="shared" ca="1" si="162"/>
        <v>-237668913595.87793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-237668913595.87793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-990287139.98282468</v>
      </c>
      <c r="L3292" s="444">
        <f t="shared" ca="1" si="162"/>
        <v>-238659200735.86075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-238659200735.86075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-994413336.39941978</v>
      </c>
      <c r="L3293" s="444">
        <f t="shared" ca="1" si="162"/>
        <v>-239653614072.26016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-239653614072.26016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-998556725.30108416</v>
      </c>
      <c r="L3294" s="444">
        <f t="shared" ca="1" si="162"/>
        <v>-240652170797.56125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-240652170797.56125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-1002717378.3231717</v>
      </c>
      <c r="L3295" s="444">
        <f t="shared" ca="1" si="162"/>
        <v>-241654888175.88443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-241654888175.88443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-1006895367.3995185</v>
      </c>
      <c r="L3296" s="444">
        <f t="shared" ca="1" si="162"/>
        <v>-242661783543.28394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-242661783543.28394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-1011090764.7636831</v>
      </c>
      <c r="L3297" s="444">
        <f t="shared" ca="1" si="162"/>
        <v>-243672874308.04761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-243672874308.04761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-1015303642.9501983</v>
      </c>
      <c r="L3298" s="444">
        <f t="shared" ca="1" si="162"/>
        <v>-244688177950.9978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-244688177950.9978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-1019534074.7958242</v>
      </c>
      <c r="L3299" s="444">
        <f t="shared" ca="1" si="162"/>
        <v>-245707712025.79364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-245707712025.79364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-1023782133.4408067</v>
      </c>
      <c r="L3300" s="444">
        <f t="shared" ca="1" si="162"/>
        <v>-246731494159.23444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-246731494159.23444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-1028047892.3301435</v>
      </c>
      <c r="L3301" s="444">
        <f t="shared" ca="1" si="162"/>
        <v>-247759542051.56458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-247759542051.56458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-1032331425.2148523</v>
      </c>
      <c r="L3302" s="444">
        <f t="shared" ca="1" si="162"/>
        <v>-248791873476.77942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-248791873476.77942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-1036632806.1532475</v>
      </c>
      <c r="L3303" s="444">
        <f t="shared" ca="1" si="162"/>
        <v>-249828506282.93268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-249828506282.93268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-1040952109.5122193</v>
      </c>
      <c r="L3304" s="444">
        <f t="shared" ca="1" si="162"/>
        <v>-250869458392.44489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-250869458392.44489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-1045289409.9685203</v>
      </c>
      <c r="L3305" s="444">
        <f t="shared" ca="1" si="162"/>
        <v>-251914747802.41339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-251914747802.41339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-1049644782.5100558</v>
      </c>
      <c r="L3306" s="444">
        <f t="shared" ca="1" si="162"/>
        <v>-252964392584.92346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-252964392584.92346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-1054018302.4371812</v>
      </c>
      <c r="L3307" s="444">
        <f t="shared" ca="1" si="162"/>
        <v>-254018410887.36066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-254018410887.36066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-1058410045.3640028</v>
      </c>
      <c r="L3308" s="444">
        <f t="shared" ca="1" si="162"/>
        <v>-255076820932.72467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-255076820932.72467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-1062820087.2196862</v>
      </c>
      <c r="L3309" s="444">
        <f t="shared" ca="1" si="162"/>
        <v>-256139641019.94437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-256139641019.94437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-1067248504.2497683</v>
      </c>
      <c r="L3310" s="444">
        <f t="shared" ca="1" si="162"/>
        <v>-257206889524.19412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-257206889524.19412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-1071695373.0174755</v>
      </c>
      <c r="L3311" s="444">
        <f t="shared" ca="1" si="162"/>
        <v>-258278584897.21161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-258278584897.21161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-1076160770.4050484</v>
      </c>
      <c r="L3312" s="444">
        <f t="shared" ca="1" si="162"/>
        <v>-259354745667.61667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-259354745667.61667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-1080644773.6150694</v>
      </c>
      <c r="L3313" s="444">
        <f t="shared" ca="1" si="162"/>
        <v>-260435390441.23175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-260435390441.23175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-1085147460.1717989</v>
      </c>
      <c r="L3314" s="444">
        <f t="shared" ca="1" si="162"/>
        <v>-261520537901.40356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-261520537901.40356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-1089668907.9225149</v>
      </c>
      <c r="L3315" s="444">
        <f t="shared" ca="1" si="162"/>
        <v>-262610206809.32608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-262610206809.32608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-1094209195.0388589</v>
      </c>
      <c r="L3316" s="444">
        <f t="shared" ca="1" si="162"/>
        <v>-263704416004.36493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-263704416004.36493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-1098768400.0181873</v>
      </c>
      <c r="L3317" s="444">
        <f t="shared" ca="1" si="162"/>
        <v>-264803184404.38312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-264803184404.38312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-1103346601.6849296</v>
      </c>
      <c r="L3318" s="444">
        <f t="shared" ca="1" si="162"/>
        <v>-265906531006.06805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-265906531006.06805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-1107943879.1919503</v>
      </c>
      <c r="L3319" s="444">
        <f t="shared" ca="1" si="162"/>
        <v>-267014474885.26001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-267014474885.26001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-1112560312.0219166</v>
      </c>
      <c r="L3320" s="444">
        <f t="shared" ca="1" si="162"/>
        <v>-268127035197.28192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-268127035197.28192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-1117195979.9886746</v>
      </c>
      <c r="L3321" s="444">
        <f t="shared" ca="1" si="162"/>
        <v>-269244231177.2706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-269244231177.2706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-1121850963.2386277</v>
      </c>
      <c r="L3322" s="444">
        <f t="shared" ca="1" si="162"/>
        <v>-270366082140.50922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-270366082140.50922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-1126525342.2521217</v>
      </c>
      <c r="L3323" s="444">
        <f t="shared" ref="L3323:L3577" ca="1" si="167">I3323-J3323+K3323</f>
        <v>-271492607482.76135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-271492607482.76135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-1131219197.8448389</v>
      </c>
      <c r="L3324" s="444">
        <f t="shared" ca="1" si="167"/>
        <v>-272623826680.6062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-272623826680.6062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-1135932611.1691926</v>
      </c>
      <c r="L3325" s="444">
        <f t="shared" ca="1" si="167"/>
        <v>-273759759291.77539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-273759759291.77539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-1140665663.7157307</v>
      </c>
      <c r="L3326" s="444">
        <f t="shared" ca="1" si="167"/>
        <v>-274900424955.49115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-274900424955.49115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-1145418437.3145463</v>
      </c>
      <c r="L3327" s="444">
        <f t="shared" ca="1" si="167"/>
        <v>-276045843392.80573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-276045843392.80573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-1150191014.1366906</v>
      </c>
      <c r="L3328" s="444">
        <f t="shared" ca="1" si="167"/>
        <v>-277196034406.94244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-277196034406.94244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-1154983476.6955936</v>
      </c>
      <c r="L3329" s="444">
        <f t="shared" ca="1" si="167"/>
        <v>-278351017883.63806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-278351017883.63806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-1159795907.8484919</v>
      </c>
      <c r="L3330" s="444">
        <f t="shared" ca="1" si="167"/>
        <v>-279510813791.48657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-279510813791.48657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-1164628390.7978606</v>
      </c>
      <c r="L3331" s="444">
        <f t="shared" ca="1" si="167"/>
        <v>-280675442182.28442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-280675442182.28442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-1169481009.0928516</v>
      </c>
      <c r="L3332" s="444">
        <f t="shared" ca="1" si="167"/>
        <v>-281844923191.37726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-281844923191.37726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-1174353846.6307385</v>
      </c>
      <c r="L3333" s="444">
        <f t="shared" ca="1" si="167"/>
        <v>-283019277038.008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-283019277038.008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-1179246987.6583667</v>
      </c>
      <c r="L3334" s="444">
        <f t="shared" ca="1" si="167"/>
        <v>-284198524025.66638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-284198524025.66638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-1184160516.7736099</v>
      </c>
      <c r="L3335" s="444">
        <f t="shared" ca="1" si="167"/>
        <v>-285382684542.44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-285382684542.44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-1189094518.9268334</v>
      </c>
      <c r="L3336" s="444">
        <f t="shared" ca="1" si="167"/>
        <v>-286571779061.36682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-286571779061.36682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-1194049079.4223619</v>
      </c>
      <c r="L3337" s="444">
        <f t="shared" ca="1" si="167"/>
        <v>-287765828140.78918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-287765828140.78918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-1199024283.919955</v>
      </c>
      <c r="L3338" s="444">
        <f t="shared" ca="1" si="167"/>
        <v>-288964852424.70917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-288964852424.70917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-1204020218.4362881</v>
      </c>
      <c r="L3339" s="444">
        <f t="shared" ca="1" si="167"/>
        <v>-290168872643.14545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-290168872643.14545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-1209036969.3464394</v>
      </c>
      <c r="L3340" s="444">
        <f t="shared" ca="1" si="167"/>
        <v>-291377909612.49188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-291377909612.49188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-1214074623.3853829</v>
      </c>
      <c r="L3341" s="444">
        <f t="shared" ca="1" si="167"/>
        <v>-292591984235.87726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-292591984235.87726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-1219133267.6494884</v>
      </c>
      <c r="L3342" s="444">
        <f t="shared" ca="1" si="167"/>
        <v>-293811117503.52673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-293811117503.52673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-1224212989.5980279</v>
      </c>
      <c r="L3343" s="444">
        <f t="shared" ca="1" si="167"/>
        <v>-295035330493.12476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-295035330493.12476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-1229313877.0546865</v>
      </c>
      <c r="L3344" s="444">
        <f t="shared" ca="1" si="167"/>
        <v>-296264644370.17944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-296264644370.17944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-1234436018.2090809</v>
      </c>
      <c r="L3345" s="444">
        <f t="shared" ca="1" si="167"/>
        <v>-297499080388.38855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-297499080388.38855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-1239579501.6182857</v>
      </c>
      <c r="L3346" s="444">
        <f t="shared" ca="1" si="167"/>
        <v>-298738659890.00684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-298738659890.00684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-1244744416.2083619</v>
      </c>
      <c r="L3347" s="444">
        <f t="shared" ca="1" si="167"/>
        <v>-299983404306.21521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-299983404306.21521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-1249930851.2758968</v>
      </c>
      <c r="L3348" s="444">
        <f t="shared" ca="1" si="167"/>
        <v>-301233335157.49109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-301233335157.49109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-1255138896.4895463</v>
      </c>
      <c r="L3349" s="444">
        <f t="shared" ca="1" si="167"/>
        <v>-302488474053.98065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-302488474053.98065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-1260368641.8915861</v>
      </c>
      <c r="L3350" s="444">
        <f t="shared" ca="1" si="167"/>
        <v>-303748842695.87225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-303748842695.87225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-1265620177.8994677</v>
      </c>
      <c r="L3351" s="444">
        <f t="shared" ca="1" si="167"/>
        <v>-305014462873.77173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-305014462873.77173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-1270893595.3073821</v>
      </c>
      <c r="L3352" s="444">
        <f t="shared" ca="1" si="167"/>
        <v>-306285356469.0791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-306285356469.0791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-1276188985.2878296</v>
      </c>
      <c r="L3353" s="444">
        <f t="shared" ca="1" si="167"/>
        <v>-307561545454.36694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-307561545454.36694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-1281506439.3931956</v>
      </c>
      <c r="L3354" s="444">
        <f t="shared" ca="1" si="167"/>
        <v>-308843051893.76013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-308843051893.76013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-1286846049.5573339</v>
      </c>
      <c r="L3355" s="444">
        <f t="shared" ca="1" si="167"/>
        <v>-310129897943.31744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-310129897943.31744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-1292207908.097156</v>
      </c>
      <c r="L3356" s="444">
        <f t="shared" ca="1" si="167"/>
        <v>-311422105851.41461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-311422105851.41461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-1297592107.7142274</v>
      </c>
      <c r="L3357" s="444">
        <f t="shared" ca="1" si="167"/>
        <v>-312719697959.12885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-312719697959.12885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-1302998741.4963701</v>
      </c>
      <c r="L3358" s="444">
        <f t="shared" ca="1" si="167"/>
        <v>-314022696700.62524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-314022696700.62524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-1308427902.9192719</v>
      </c>
      <c r="L3359" s="444">
        <f t="shared" ca="1" si="167"/>
        <v>-315331124603.54449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-315331124603.54449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-1313879685.8481021</v>
      </c>
      <c r="L3360" s="444">
        <f t="shared" ca="1" si="167"/>
        <v>-316645004289.39258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-316645004289.39258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-1319354184.5391357</v>
      </c>
      <c r="L3361" s="444">
        <f t="shared" ca="1" si="167"/>
        <v>-317964358473.9317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-317964358473.9317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-1324851493.641382</v>
      </c>
      <c r="L3362" s="444">
        <f t="shared" ca="1" si="167"/>
        <v>-319289209967.57306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-319289209967.57306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-1330371708.198221</v>
      </c>
      <c r="L3363" s="444">
        <f t="shared" ca="1" si="167"/>
        <v>-320619581675.7713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-320619581675.7713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-1335914923.6490471</v>
      </c>
      <c r="L3364" s="444">
        <f t="shared" ca="1" si="167"/>
        <v>-321955496599.42035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-321955496599.42035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-1341481235.8309181</v>
      </c>
      <c r="L3365" s="444">
        <f t="shared" ca="1" si="167"/>
        <v>-323296977835.25128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-323296977835.25128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-1347070740.9802136</v>
      </c>
      <c r="L3366" s="444">
        <f t="shared" ca="1" si="167"/>
        <v>-324644048576.23151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-324644048576.23151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-1352683535.734298</v>
      </c>
      <c r="L3367" s="444">
        <f t="shared" ca="1" si="167"/>
        <v>-325996732111.96582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-325996732111.96582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-1358319717.1331909</v>
      </c>
      <c r="L3368" s="444">
        <f t="shared" ca="1" si="167"/>
        <v>-327355051829.099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-327355051829.099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-1363979382.6212459</v>
      </c>
      <c r="L3369" s="444">
        <f t="shared" ca="1" si="167"/>
        <v>-328719031211.72021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-328719031211.72021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-1369662630.0488343</v>
      </c>
      <c r="L3370" s="444">
        <f t="shared" ca="1" si="167"/>
        <v>-330088693841.76904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-330088693841.76904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-1375369557.6740377</v>
      </c>
      <c r="L3371" s="444">
        <f t="shared" ca="1" si="167"/>
        <v>-331464063399.44305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-331464063399.44305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-1381100264.164346</v>
      </c>
      <c r="L3372" s="444">
        <f t="shared" ca="1" si="167"/>
        <v>-332845163663.60742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-332845163663.60742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-1386854848.5983644</v>
      </c>
      <c r="L3373" s="444">
        <f t="shared" ca="1" si="167"/>
        <v>-334232018512.20581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-334232018512.20581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-1392633410.4675243</v>
      </c>
      <c r="L3374" s="444">
        <f t="shared" ca="1" si="167"/>
        <v>-335624651922.67334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-335624651922.67334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-1398436049.6778057</v>
      </c>
      <c r="L3375" s="444">
        <f t="shared" ca="1" si="167"/>
        <v>-337023087972.35114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-337023087972.35114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-1404262866.5514631</v>
      </c>
      <c r="L3376" s="444">
        <f t="shared" ca="1" si="167"/>
        <v>-338427350838.90259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-338427350838.90259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-1410113961.8287609</v>
      </c>
      <c r="L3377" s="444">
        <f t="shared" ca="1" si="167"/>
        <v>-339837464800.73132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-339837464800.73132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-1415989436.6697137</v>
      </c>
      <c r="L3378" s="444">
        <f t="shared" ca="1" si="167"/>
        <v>-341253454237.40106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-341253454237.40106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-1421889392.6558378</v>
      </c>
      <c r="L3379" s="444">
        <f t="shared" ca="1" si="167"/>
        <v>-342675343630.05688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-342675343630.05688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-1427813931.7919037</v>
      </c>
      <c r="L3380" s="444">
        <f t="shared" ca="1" si="167"/>
        <v>-344103157561.84882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-344103157561.84882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-1433763156.5077033</v>
      </c>
      <c r="L3381" s="444">
        <f t="shared" ca="1" si="167"/>
        <v>-345536920718.35651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-345536920718.35651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-1439737169.6598186</v>
      </c>
      <c r="L3382" s="444">
        <f t="shared" ca="1" si="167"/>
        <v>-346976657888.0163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-346976657888.0163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-1445736074.5334013</v>
      </c>
      <c r="L3383" s="444">
        <f t="shared" ca="1" si="167"/>
        <v>-348422393962.54968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-348422393962.54968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-1451759974.8439569</v>
      </c>
      <c r="L3384" s="444">
        <f t="shared" ca="1" si="167"/>
        <v>-349874153937.39362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-349874153937.39362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-1457808974.73914</v>
      </c>
      <c r="L3385" s="444">
        <f t="shared" ca="1" si="167"/>
        <v>-351331962912.13275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-351331962912.13275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-1463883178.8005531</v>
      </c>
      <c r="L3386" s="444">
        <f t="shared" ca="1" si="167"/>
        <v>-352795846090.93329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-352795846090.93329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-1469982692.0455554</v>
      </c>
      <c r="L3387" s="444">
        <f t="shared" ca="1" si="167"/>
        <v>-354265828782.97882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-354265828782.97882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-1476107619.9290783</v>
      </c>
      <c r="L3388" s="444">
        <f t="shared" ca="1" si="167"/>
        <v>-355741936402.9079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-355741936402.9079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-1482258068.3454494</v>
      </c>
      <c r="L3389" s="444">
        <f t="shared" ca="1" si="167"/>
        <v>-357224194471.25336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-357224194471.25336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-1488434143.6302223</v>
      </c>
      <c r="L3390" s="444">
        <f t="shared" ca="1" si="167"/>
        <v>-358712628614.88361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-358712628614.88361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-1494635952.5620151</v>
      </c>
      <c r="L3391" s="444">
        <f t="shared" ca="1" si="167"/>
        <v>-360207264567.44562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-360207264567.44562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-1500863602.3643568</v>
      </c>
      <c r="L3392" s="444">
        <f t="shared" ca="1" si="167"/>
        <v>-361708128169.81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-361708128169.81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-1507117200.7075417</v>
      </c>
      <c r="L3393" s="444">
        <f t="shared" ca="1" si="167"/>
        <v>-363215245370.51752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-363215245370.51752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-1513396855.7104897</v>
      </c>
      <c r="L3394" s="444">
        <f t="shared" ca="1" si="167"/>
        <v>-364728642226.22803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-364728642226.22803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-1519702675.9426167</v>
      </c>
      <c r="L3395" s="444">
        <f t="shared" ca="1" si="167"/>
        <v>-366248344902.17065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-366248344902.17065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-1526034770.4257112</v>
      </c>
      <c r="L3396" s="444">
        <f t="shared" ca="1" si="167"/>
        <v>-367774379672.59637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-367774379672.59637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-1532393248.6358182</v>
      </c>
      <c r="L3397" s="444">
        <f t="shared" ca="1" si="167"/>
        <v>-369306772921.23218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-369306772921.23218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-1538778220.5051341</v>
      </c>
      <c r="L3398" s="444">
        <f t="shared" ca="1" si="167"/>
        <v>-370845551141.7373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-370845551141.7373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-1545189796.4239054</v>
      </c>
      <c r="L3399" s="444">
        <f t="shared" ca="1" si="167"/>
        <v>-372390740938.16119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-372390740938.16119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-1551628087.2423382</v>
      </c>
      <c r="L3400" s="444">
        <f t="shared" ca="1" si="167"/>
        <v>-373942369025.4035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-373942369025.4035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-1558093204.2725146</v>
      </c>
      <c r="L3401" s="444">
        <f t="shared" ca="1" si="167"/>
        <v>-375500462229.67603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-375500462229.67603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-1564585259.2903168</v>
      </c>
      <c r="L3402" s="444">
        <f t="shared" ca="1" si="167"/>
        <v>-377065047488.96637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-377065047488.96637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-1571104364.53736</v>
      </c>
      <c r="L3403" s="444">
        <f t="shared" ca="1" si="167"/>
        <v>-378636151853.50372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-378636151853.50372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-1577650632.7229321</v>
      </c>
      <c r="L3404" s="444">
        <f t="shared" ca="1" si="167"/>
        <v>-380213802486.22668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-380213802486.22668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-1584224177.0259445</v>
      </c>
      <c r="L3405" s="444">
        <f t="shared" ca="1" si="167"/>
        <v>-381798026663.25262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-381798026663.25262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-1590825111.0968859</v>
      </c>
      <c r="L3406" s="444">
        <f t="shared" ca="1" si="167"/>
        <v>-383388851774.34949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-383388851774.34949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-1597453549.0597894</v>
      </c>
      <c r="L3407" s="444">
        <f t="shared" ca="1" si="167"/>
        <v>-384986305323.4093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-384986305323.4093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-1604109605.5142055</v>
      </c>
      <c r="L3408" s="444">
        <f t="shared" ca="1" si="167"/>
        <v>-386590414928.92352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-386590414928.92352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-1610793395.5371814</v>
      </c>
      <c r="L3409" s="444">
        <f t="shared" ca="1" si="167"/>
        <v>-388201208324.46069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-388201208324.46069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-1617505034.6852529</v>
      </c>
      <c r="L3410" s="444">
        <f t="shared" ca="1" si="167"/>
        <v>-389818713359.14594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-389818713359.14594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-1624244638.9964414</v>
      </c>
      <c r="L3411" s="444">
        <f t="shared" ca="1" si="167"/>
        <v>-391442957998.1424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-391442957998.1424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-1631012324.99226</v>
      </c>
      <c r="L3412" s="444">
        <f t="shared" ca="1" si="167"/>
        <v>-393073970323.13464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-393073970323.13464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-1637808209.6797276</v>
      </c>
      <c r="L3413" s="444">
        <f t="shared" ca="1" si="167"/>
        <v>-394711778532.81439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-394711778532.81439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-1644632410.5533934</v>
      </c>
      <c r="L3414" s="444">
        <f t="shared" ca="1" si="167"/>
        <v>-396356410943.3678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-396356410943.3678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-1651485045.5973659</v>
      </c>
      <c r="L3415" s="444">
        <f t="shared" ca="1" si="167"/>
        <v>-398007895988.96515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-398007895988.96515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-1658366233.2873547</v>
      </c>
      <c r="L3416" s="444">
        <f t="shared" ca="1" si="167"/>
        <v>-399666262222.2525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-399666262222.2525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-1665276092.5927188</v>
      </c>
      <c r="L3417" s="444">
        <f t="shared" ca="1" si="167"/>
        <v>-401331538314.84521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-401331538314.84521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-1672214742.9785218</v>
      </c>
      <c r="L3418" s="444">
        <f t="shared" ca="1" si="167"/>
        <v>-403003753057.82373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-403003753057.82373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-1679182304.407599</v>
      </c>
      <c r="L3419" s="444">
        <f t="shared" ca="1" si="167"/>
        <v>-404682935362.23132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-404682935362.23132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-1686178897.3426304</v>
      </c>
      <c r="L3420" s="444">
        <f t="shared" ca="1" si="167"/>
        <v>-406369114259.57397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-406369114259.57397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-1693204642.748225</v>
      </c>
      <c r="L3421" s="444">
        <f t="shared" ca="1" si="167"/>
        <v>-408062318902.3222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-408062318902.3222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-1700259662.0930092</v>
      </c>
      <c r="L3422" s="444">
        <f t="shared" ca="1" si="167"/>
        <v>-409762578564.41522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-409762578564.41522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-1707344077.3517301</v>
      </c>
      <c r="L3423" s="444">
        <f t="shared" ca="1" si="167"/>
        <v>-411469922641.76697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-411469922641.76697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-1714458011.0073624</v>
      </c>
      <c r="L3424" s="444">
        <f t="shared" ca="1" si="167"/>
        <v>-413184380652.77435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-413184380652.77435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-1721601586.0532265</v>
      </c>
      <c r="L3425" s="444">
        <f t="shared" ca="1" si="167"/>
        <v>-414905982238.82758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-414905982238.82758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-1728774925.9951148</v>
      </c>
      <c r="L3426" s="444">
        <f t="shared" ca="1" si="167"/>
        <v>-416634757164.82269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-416634757164.82269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-1735978154.8534279</v>
      </c>
      <c r="L3427" s="444">
        <f t="shared" ca="1" si="167"/>
        <v>-418370735319.67615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-418370735319.67615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-1743211397.1653173</v>
      </c>
      <c r="L3428" s="444">
        <f t="shared" ca="1" si="167"/>
        <v>-420113946716.84149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-420113946716.84149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-1750474777.9868395</v>
      </c>
      <c r="L3429" s="444">
        <f t="shared" ca="1" si="167"/>
        <v>-421864421494.82831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-421864421494.82831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-1757768422.895118</v>
      </c>
      <c r="L3430" s="444">
        <f t="shared" ca="1" si="167"/>
        <v>-423622189917.72345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-423622189917.72345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-1765092457.9905143</v>
      </c>
      <c r="L3431" s="444">
        <f t="shared" ca="1" si="167"/>
        <v>-425387282375.71399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-425387282375.71399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-1772447009.8988082</v>
      </c>
      <c r="L3432" s="444">
        <f t="shared" ca="1" si="167"/>
        <v>-427159729385.61279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-427159729385.61279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-1779832205.7733867</v>
      </c>
      <c r="L3433" s="444">
        <f t="shared" ca="1" si="167"/>
        <v>-428939561591.38617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-428939561591.38617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-1787248173.2974422</v>
      </c>
      <c r="L3434" s="444">
        <f t="shared" ca="1" si="167"/>
        <v>-430726809764.68359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-430726809764.68359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-1794695040.6861818</v>
      </c>
      <c r="L3435" s="444">
        <f t="shared" ca="1" si="167"/>
        <v>-432521504805.36975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-432521504805.36975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-1802172936.6890404</v>
      </c>
      <c r="L3436" s="444">
        <f t="shared" ca="1" si="167"/>
        <v>-434323677742.05878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-434323677742.05878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-1809681990.5919116</v>
      </c>
      <c r="L3437" s="444">
        <f t="shared" ca="1" si="167"/>
        <v>-436133359732.6507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-436133359732.6507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-1817222332.2193778</v>
      </c>
      <c r="L3438" s="444">
        <f t="shared" ca="1" si="167"/>
        <v>-437950582064.87006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-437950582064.87006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-1824794091.9369586</v>
      </c>
      <c r="L3439" s="444">
        <f t="shared" ca="1" si="167"/>
        <v>-439775376156.80701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-439775376156.80701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-1832397400.6533628</v>
      </c>
      <c r="L3440" s="444">
        <f t="shared" ca="1" si="167"/>
        <v>-441607773557.46039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-441607773557.46039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-1840032389.8227515</v>
      </c>
      <c r="L3441" s="444">
        <f t="shared" ca="1" si="167"/>
        <v>-443447805947.28314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-443447805947.28314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-1847699191.4470131</v>
      </c>
      <c r="L3442" s="444">
        <f t="shared" ca="1" si="167"/>
        <v>-445295505138.73016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-445295505138.73016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-1855397938.0780423</v>
      </c>
      <c r="L3443" s="444">
        <f t="shared" ca="1" si="167"/>
        <v>-447150903076.80823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-447150903076.80823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-1863128762.8200343</v>
      </c>
      <c r="L3444" s="444">
        <f t="shared" ca="1" si="167"/>
        <v>-449014031839.62823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-449014031839.62823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-1870891799.3317842</v>
      </c>
      <c r="L3445" s="444">
        <f t="shared" ca="1" si="167"/>
        <v>-450884923638.96002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-450884923638.96002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-1878687181.8289998</v>
      </c>
      <c r="L3446" s="444">
        <f t="shared" ca="1" si="167"/>
        <v>-452763610820.789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-452763610820.789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-1886515045.0866208</v>
      </c>
      <c r="L3447" s="444">
        <f t="shared" ca="1" si="167"/>
        <v>-454650125865.87561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-454650125865.87561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-1894375524.441148</v>
      </c>
      <c r="L3448" s="444">
        <f t="shared" ca="1" si="167"/>
        <v>-456544501390.31677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-456544501390.31677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-1902268755.7929862</v>
      </c>
      <c r="L3449" s="444">
        <f t="shared" ca="1" si="167"/>
        <v>-458446770146.10974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-458446770146.10974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-1910194875.6087906</v>
      </c>
      <c r="L3450" s="444">
        <f t="shared" ca="1" si="167"/>
        <v>-460356965021.71851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-460356965021.71851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-1918154020.9238269</v>
      </c>
      <c r="L3451" s="444">
        <f t="shared" ca="1" si="167"/>
        <v>-462275119042.64233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-462275119042.64233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-1926146329.3443429</v>
      </c>
      <c r="L3452" s="444">
        <f t="shared" ca="1" si="167"/>
        <v>-464201265371.98669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-464201265371.98669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-1934171939.0499446</v>
      </c>
      <c r="L3453" s="444">
        <f t="shared" ca="1" si="167"/>
        <v>-466135437311.03662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-466135437311.03662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-1942230988.7959859</v>
      </c>
      <c r="L3454" s="444">
        <f t="shared" ca="1" si="167"/>
        <v>-468077668299.83258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-468077668299.83258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-1950323617.9159689</v>
      </c>
      <c r="L3455" s="444">
        <f t="shared" ca="1" si="167"/>
        <v>-470027991917.74854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-470027991917.74854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-1958449966.3239522</v>
      </c>
      <c r="L3456" s="444">
        <f t="shared" ca="1" si="167"/>
        <v>-471986441884.07251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-471986441884.07251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-1966610174.5169685</v>
      </c>
      <c r="L3457" s="444">
        <f t="shared" ca="1" si="167"/>
        <v>-473953052058.58948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-473953052058.58948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-1974804383.5774558</v>
      </c>
      <c r="L3458" s="444">
        <f t="shared" ca="1" si="167"/>
        <v>-475927856442.16693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-475927856442.16693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-1983032735.1756954</v>
      </c>
      <c r="L3459" s="444">
        <f t="shared" ca="1" si="167"/>
        <v>-477910889177.34265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-477910889177.34265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-1991295371.5722613</v>
      </c>
      <c r="L3460" s="444">
        <f t="shared" ca="1" si="167"/>
        <v>-479902184548.91492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-479902184548.91492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-1999592435.6204786</v>
      </c>
      <c r="L3461" s="444">
        <f t="shared" ca="1" si="167"/>
        <v>-481901776984.5354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-481901776984.5354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-2007924070.7688975</v>
      </c>
      <c r="L3462" s="444">
        <f t="shared" ca="1" si="167"/>
        <v>-483909701055.30432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-483909701055.30432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-2016290421.0637681</v>
      </c>
      <c r="L3463" s="444">
        <f t="shared" ca="1" si="167"/>
        <v>-485925991476.3681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-485925991476.3681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-2024691631.1515338</v>
      </c>
      <c r="L3464" s="444">
        <f t="shared" ca="1" si="167"/>
        <v>-487950683107.51965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-487950683107.51965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-2033127846.2813318</v>
      </c>
      <c r="L3465" s="444">
        <f t="shared" ca="1" si="167"/>
        <v>-489983810953.80096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-489983810953.80096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-2041599212.3075042</v>
      </c>
      <c r="L3466" s="444">
        <f t="shared" ca="1" si="167"/>
        <v>-492025410166.10846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-492025410166.10846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-2050105875.6921189</v>
      </c>
      <c r="L3467" s="444">
        <f t="shared" ca="1" si="167"/>
        <v>-494075516041.8006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-494075516041.8006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-2058647983.5075026</v>
      </c>
      <c r="L3468" s="444">
        <f t="shared" ca="1" si="167"/>
        <v>-496134164025.30811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-496134164025.30811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-2067225683.4387836</v>
      </c>
      <c r="L3469" s="444">
        <f t="shared" ca="1" si="167"/>
        <v>-498201389708.74689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-498201389708.74689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-2075839123.7864454</v>
      </c>
      <c r="L3470" s="444">
        <f t="shared" ca="1" si="167"/>
        <v>-500277228832.53333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-500277228832.53333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-2084488453.4688888</v>
      </c>
      <c r="L3471" s="444">
        <f t="shared" ca="1" si="167"/>
        <v>-502361717286.0022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-502361717286.0022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-2093173822.0250092</v>
      </c>
      <c r="L3472" s="444">
        <f t="shared" ca="1" si="167"/>
        <v>-504454891108.02722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-504454891108.02722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-2101895379.61678</v>
      </c>
      <c r="L3473" s="444">
        <f t="shared" ca="1" si="167"/>
        <v>-506556786487.64398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-506556786487.64398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-2110653277.0318499</v>
      </c>
      <c r="L3474" s="444">
        <f t="shared" ca="1" si="167"/>
        <v>-508667439764.67584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-508667439764.67584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-2119447665.6861494</v>
      </c>
      <c r="L3475" s="444">
        <f t="shared" ca="1" si="167"/>
        <v>-510786887430.362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-510786887430.362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-2128278697.6265085</v>
      </c>
      <c r="L3476" s="444">
        <f t="shared" ca="1" si="167"/>
        <v>-512915166127.98853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-512915166127.98853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-2137146525.5332854</v>
      </c>
      <c r="L3477" s="444">
        <f t="shared" ca="1" si="167"/>
        <v>-515052312653.52179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-515052312653.52179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-2146051302.7230074</v>
      </c>
      <c r="L3478" s="444">
        <f t="shared" ca="1" si="167"/>
        <v>-517198363956.24481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-517198363956.24481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-2154993183.1510201</v>
      </c>
      <c r="L3479" s="444">
        <f t="shared" ca="1" si="167"/>
        <v>-519353357139.39581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-519353357139.39581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-2163972321.4141493</v>
      </c>
      <c r="L3480" s="444">
        <f t="shared" ca="1" si="167"/>
        <v>-521517329460.80994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-521517329460.80994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-2172988872.7533746</v>
      </c>
      <c r="L3481" s="444">
        <f t="shared" ca="1" si="167"/>
        <v>-523690318333.56329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-523690318333.56329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-2182042993.0565138</v>
      </c>
      <c r="L3482" s="444">
        <f t="shared" ca="1" si="167"/>
        <v>-525872361326.61981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-525872361326.61981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-2191134838.8609161</v>
      </c>
      <c r="L3483" s="444">
        <f t="shared" ca="1" si="167"/>
        <v>-528063496165.48071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-528063496165.48071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-2200264567.3561697</v>
      </c>
      <c r="L3484" s="444">
        <f t="shared" ca="1" si="167"/>
        <v>-530263760732.83685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-530263760732.83685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-2209432336.3868198</v>
      </c>
      <c r="L3485" s="444">
        <f t="shared" ca="1" si="167"/>
        <v>-532473193069.22369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-532473193069.22369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-2218638304.4550986</v>
      </c>
      <c r="L3486" s="444">
        <f t="shared" ca="1" si="167"/>
        <v>-534691831373.67877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-534691831373.67877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-2227882630.7236614</v>
      </c>
      <c r="L3487" s="444">
        <f t="shared" ca="1" si="167"/>
        <v>-536919714004.4024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-536919714004.4024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-2237165475.018343</v>
      </c>
      <c r="L3488" s="444">
        <f t="shared" ca="1" si="167"/>
        <v>-539156879479.42078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-539156879479.42078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-2246486997.8309197</v>
      </c>
      <c r="L3489" s="444">
        <f t="shared" ca="1" si="167"/>
        <v>-541403366477.25171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-541403366477.25171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-2255847360.3218822</v>
      </c>
      <c r="L3490" s="444">
        <f t="shared" ca="1" si="167"/>
        <v>-543659213837.57361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-543659213837.57361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-2265246724.3232231</v>
      </c>
      <c r="L3491" s="444">
        <f t="shared" ca="1" si="167"/>
        <v>-545924460561.89685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-545924460561.89685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-2274685252.3412366</v>
      </c>
      <c r="L3492" s="444">
        <f t="shared" ca="1" si="167"/>
        <v>-548199145814.2381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-548199145814.2381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-2284163107.5593252</v>
      </c>
      <c r="L3493" s="444">
        <f t="shared" ca="1" si="167"/>
        <v>-550483308921.79736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-550483308921.79736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-2293680453.8408222</v>
      </c>
      <c r="L3494" s="444">
        <f t="shared" ca="1" si="167"/>
        <v>-552776989375.63818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-552776989375.63818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-2303237455.7318258</v>
      </c>
      <c r="L3495" s="444">
        <f t="shared" ca="1" si="167"/>
        <v>-555080226831.37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-555080226831.37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-2312834278.4640417</v>
      </c>
      <c r="L3496" s="444">
        <f t="shared" ca="1" si="167"/>
        <v>-557393061109.83398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-557393061109.83398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-2322471087.9576416</v>
      </c>
      <c r="L3497" s="444">
        <f t="shared" ca="1" si="167"/>
        <v>-559715532197.79163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-559715532197.79163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-2332148050.824132</v>
      </c>
      <c r="L3498" s="444">
        <f t="shared" ca="1" si="167"/>
        <v>-562047680248.61572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-562047680248.61572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-2341865334.3692322</v>
      </c>
      <c r="L3499" s="444">
        <f t="shared" ca="1" si="167"/>
        <v>-564389545582.98499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-564389545582.98499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-2351623106.5957708</v>
      </c>
      <c r="L3500" s="444">
        <f t="shared" ca="1" si="167"/>
        <v>-566741168689.58081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-566741168689.58081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-2361421536.2065868</v>
      </c>
      <c r="L3501" s="444">
        <f t="shared" ca="1" si="167"/>
        <v>-569102590225.78735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-569102590225.78735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-2371260792.6074471</v>
      </c>
      <c r="L3502" s="444">
        <f t="shared" ca="1" si="167"/>
        <v>-571473851018.39478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-571473851018.39478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-2381141045.9099784</v>
      </c>
      <c r="L3503" s="444">
        <f t="shared" ca="1" si="167"/>
        <v>-573854992064.30481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-573854992064.30481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-2391062466.9346032</v>
      </c>
      <c r="L3504" s="444">
        <f t="shared" ca="1" si="167"/>
        <v>-576246054531.23938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-576246054531.23938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-2401025227.2134972</v>
      </c>
      <c r="L3505" s="444">
        <f t="shared" ca="1" si="167"/>
        <v>-578647079758.45288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-578647079758.45288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-2411029498.9935536</v>
      </c>
      <c r="L3506" s="444">
        <f t="shared" ca="1" si="167"/>
        <v>-581058109257.44641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-581058109257.44641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-2421075455.2393599</v>
      </c>
      <c r="L3507" s="444">
        <f t="shared" ca="1" si="167"/>
        <v>-583479184712.68579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-583479184712.68579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-2431163269.6361909</v>
      </c>
      <c r="L3508" s="444">
        <f t="shared" ca="1" si="167"/>
        <v>-585910347982.32202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-585910347982.32202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-2441293116.5930085</v>
      </c>
      <c r="L3509" s="444">
        <f t="shared" ca="1" si="167"/>
        <v>-588351641098.91504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-588351641098.91504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-2451465171.2454791</v>
      </c>
      <c r="L3510" s="444">
        <f t="shared" ca="1" si="167"/>
        <v>-590803106270.16052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-590803106270.16052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-2461679609.459002</v>
      </c>
      <c r="L3511" s="444">
        <f t="shared" ca="1" si="167"/>
        <v>-593264785879.61951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-593264785879.61951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-2471936607.831748</v>
      </c>
      <c r="L3512" s="444">
        <f t="shared" ca="1" si="167"/>
        <v>-595736722487.45129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-595736722487.45129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-2482236343.6977139</v>
      </c>
      <c r="L3513" s="444">
        <f t="shared" ca="1" si="167"/>
        <v>-598218958831.14905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-598218958831.14905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-2492578995.1297874</v>
      </c>
      <c r="L3514" s="444">
        <f t="shared" ca="1" si="167"/>
        <v>-600711537826.27881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-600711537826.27881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-2502964740.9428282</v>
      </c>
      <c r="L3515" s="444">
        <f t="shared" ca="1" si="167"/>
        <v>-603214502567.22168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-603214502567.22168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-2513393760.6967568</v>
      </c>
      <c r="L3516" s="444">
        <f t="shared" ca="1" si="167"/>
        <v>-605727896327.91846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-605727896327.91846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-2523866234.6996603</v>
      </c>
      <c r="L3517" s="444">
        <f t="shared" ca="1" si="167"/>
        <v>-608251762562.61816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-608251762562.61816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-2534382344.0109091</v>
      </c>
      <c r="L3518" s="444">
        <f t="shared" ca="1" si="167"/>
        <v>-610786144906.62903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-610786144906.62903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-2544942270.4442878</v>
      </c>
      <c r="L3519" s="444">
        <f t="shared" ca="1" si="167"/>
        <v>-613331087177.07336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-613331087177.07336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-2555546196.5711389</v>
      </c>
      <c r="L3520" s="444">
        <f t="shared" ca="1" si="167"/>
        <v>-615886633373.64453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-615886633373.64453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-2566194305.7235188</v>
      </c>
      <c r="L3521" s="444">
        <f t="shared" ca="1" si="167"/>
        <v>-618452827679.36804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-618452827679.36804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-2576886781.9973669</v>
      </c>
      <c r="L3522" s="444">
        <f t="shared" ca="1" si="167"/>
        <v>-621029714461.36536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-621029714461.36536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-2587623810.2556891</v>
      </c>
      <c r="L3523" s="444">
        <f t="shared" ca="1" si="167"/>
        <v>-623617338271.62109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-623617338271.62109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-2598405576.1317544</v>
      </c>
      <c r="L3524" s="444">
        <f t="shared" ca="1" si="167"/>
        <v>-626215743847.75281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-626215743847.75281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-2609232266.0323033</v>
      </c>
      <c r="L3525" s="444">
        <f t="shared" ca="1" si="167"/>
        <v>-628824976113.78516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-628824976113.78516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-2620104067.1407714</v>
      </c>
      <c r="L3526" s="444">
        <f t="shared" ca="1" si="167"/>
        <v>-631445080180.9259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-631445080180.9259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-2631021167.4205246</v>
      </c>
      <c r="L3527" s="444">
        <f t="shared" ca="1" si="167"/>
        <v>-634076101348.34644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-634076101348.34644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-2641983755.6181102</v>
      </c>
      <c r="L3528" s="444">
        <f t="shared" ca="1" si="167"/>
        <v>-636718085103.9646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-636718085103.9646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-2652992021.2665191</v>
      </c>
      <c r="L3529" s="444">
        <f t="shared" ca="1" si="167"/>
        <v>-639371077125.23108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-639371077125.23108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-2664046154.6884627</v>
      </c>
      <c r="L3530" s="444">
        <f t="shared" ca="1" si="167"/>
        <v>-642035123279.91956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-642035123279.91956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-2675146346.9996648</v>
      </c>
      <c r="L3531" s="444">
        <f t="shared" ca="1" si="167"/>
        <v>-644710269626.91919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-644710269626.91919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-2686292790.1121631</v>
      </c>
      <c r="L3532" s="444">
        <f t="shared" ca="1" si="167"/>
        <v>-647396562417.03137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-647396562417.03137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-2697485676.7376308</v>
      </c>
      <c r="L3533" s="444">
        <f t="shared" ca="1" si="167"/>
        <v>-650094048093.76904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-650094048093.76904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-2708725200.3907042</v>
      </c>
      <c r="L3534" s="444">
        <f t="shared" ca="1" si="167"/>
        <v>-652802773294.15979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-652802773294.15979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-2720011555.3923326</v>
      </c>
      <c r="L3535" s="444">
        <f t="shared" ca="1" si="167"/>
        <v>-655522784849.55212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-655522784849.55212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-2731344936.8731337</v>
      </c>
      <c r="L3536" s="444">
        <f t="shared" ca="1" si="167"/>
        <v>-658254129786.42529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-658254129786.42529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-2742725540.776772</v>
      </c>
      <c r="L3537" s="444">
        <f t="shared" ca="1" si="167"/>
        <v>-660996855327.20203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-660996855327.20203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-2754153563.8633418</v>
      </c>
      <c r="L3538" s="444">
        <f t="shared" ca="1" si="167"/>
        <v>-663751008891.06531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-663751008891.06531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-2765629203.7127719</v>
      </c>
      <c r="L3539" s="444">
        <f t="shared" ca="1" si="167"/>
        <v>-666516638094.77808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-666516638094.77808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-2777152658.7282419</v>
      </c>
      <c r="L3540" s="444">
        <f t="shared" ca="1" si="167"/>
        <v>-669293790753.50635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-669293790753.50635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-2788724128.1396098</v>
      </c>
      <c r="L3541" s="444">
        <f t="shared" ca="1" si="167"/>
        <v>-672082514881.646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-672082514881.646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-2800343812.0068583</v>
      </c>
      <c r="L3542" s="444">
        <f t="shared" ca="1" si="167"/>
        <v>-674882858693.65283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-674882858693.65283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-2812011911.2235537</v>
      </c>
      <c r="L3543" s="444">
        <f t="shared" ca="1" si="167"/>
        <v>-677694870604.87634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-677694870604.87634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-2823728627.520318</v>
      </c>
      <c r="L3544" s="444">
        <f t="shared" ca="1" si="167"/>
        <v>-680518599232.39661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-680518599232.39661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-2835494163.4683189</v>
      </c>
      <c r="L3545" s="444">
        <f t="shared" ca="1" si="167"/>
        <v>-683354093395.86487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-683354093395.86487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-2847308722.4827704</v>
      </c>
      <c r="L3546" s="444">
        <f t="shared" ca="1" si="167"/>
        <v>-686201402118.34766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-686201402118.34766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-2859172508.8264484</v>
      </c>
      <c r="L3547" s="444">
        <f t="shared" ca="1" si="167"/>
        <v>-689060574627.17407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-689060574627.17407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-2871085727.6132255</v>
      </c>
      <c r="L3548" s="444">
        <f t="shared" ca="1" si="167"/>
        <v>-691931660354.78735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-691931660354.78735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-2883048584.811614</v>
      </c>
      <c r="L3549" s="444">
        <f t="shared" ca="1" si="167"/>
        <v>-694814708939.599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-694814708939.599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-2895061287.2483292</v>
      </c>
      <c r="L3550" s="444">
        <f t="shared" ca="1" si="167"/>
        <v>-697709770226.84729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-697709770226.84729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-2907124042.6118636</v>
      </c>
      <c r="L3551" s="444">
        <f t="shared" ca="1" si="167"/>
        <v>-700616894269.45911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-700616894269.45911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-2919237059.4560795</v>
      </c>
      <c r="L3552" s="444">
        <f t="shared" ca="1" si="167"/>
        <v>-703536131328.91516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-703536131328.91516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-2931400547.2038131</v>
      </c>
      <c r="L3553" s="444">
        <f t="shared" ca="1" si="167"/>
        <v>-706467531876.11902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-706467531876.11902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-2943614716.150496</v>
      </c>
      <c r="L3554" s="444">
        <f t="shared" ca="1" si="167"/>
        <v>-709411146592.26953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-709411146592.26953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-2955879777.4677896</v>
      </c>
      <c r="L3555" s="444">
        <f t="shared" ca="1" si="167"/>
        <v>-712367026369.7373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-712367026369.7373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-2968195943.2072387</v>
      </c>
      <c r="L3556" s="444">
        <f t="shared" ca="1" si="167"/>
        <v>-715335222312.94458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-715335222312.94458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-2980563426.3039355</v>
      </c>
      <c r="L3557" s="444">
        <f t="shared" ca="1" si="167"/>
        <v>-718315785739.24854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-718315785739.24854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-2992982440.5802021</v>
      </c>
      <c r="L3558" s="444">
        <f t="shared" ca="1" si="167"/>
        <v>-721308768179.82874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-721308768179.82874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-3005453200.7492862</v>
      </c>
      <c r="L3559" s="444">
        <f t="shared" ca="1" si="167"/>
        <v>-724314221380.578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-724314221380.578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-3017975922.419075</v>
      </c>
      <c r="L3560" s="444">
        <f t="shared" ca="1" si="167"/>
        <v>-727332197302.99707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-727332197302.99707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-3030550822.0958209</v>
      </c>
      <c r="L3561" s="444">
        <f t="shared" ca="1" si="167"/>
        <v>-730362748125.0929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-730362748125.0929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-3043178117.1878872</v>
      </c>
      <c r="L3562" s="444">
        <f t="shared" ca="1" si="167"/>
        <v>-733405926242.28076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-733405926242.28076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-3055858026.0095034</v>
      </c>
      <c r="L3563" s="444">
        <f t="shared" ca="1" si="167"/>
        <v>-736461784268.29028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-736461784268.29028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-3068590767.784543</v>
      </c>
      <c r="L3564" s="444">
        <f t="shared" ca="1" si="167"/>
        <v>-739530375036.07483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-739530375036.07483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-3081376562.6503119</v>
      </c>
      <c r="L3565" s="444">
        <f t="shared" ca="1" si="167"/>
        <v>-742611751598.7251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-742611751598.7251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-3094215631.6613545</v>
      </c>
      <c r="L3566" s="444">
        <f t="shared" ca="1" si="167"/>
        <v>-745705967230.38647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-745705967230.38647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-3107108196.7932768</v>
      </c>
      <c r="L3567" s="444">
        <f t="shared" ca="1" si="167"/>
        <v>-748813075427.17981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-748813075427.17981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-3120054480.9465823</v>
      </c>
      <c r="L3568" s="444">
        <f t="shared" ca="1" si="167"/>
        <v>-751933129908.12634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-751933129908.12634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-3133054707.9505262</v>
      </c>
      <c r="L3569" s="444">
        <f t="shared" ca="1" si="167"/>
        <v>-755066184616.0769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-755066184616.0769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-3146109102.566987</v>
      </c>
      <c r="L3570" s="444">
        <f t="shared" ca="1" si="167"/>
        <v>-758212293718.64392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-758212293718.64392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-3159217890.4943495</v>
      </c>
      <c r="L3571" s="444">
        <f t="shared" ca="1" si="167"/>
        <v>-761371511609.13831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-761371511609.13831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-3172381298.3714094</v>
      </c>
      <c r="L3572" s="444">
        <f t="shared" ca="1" si="167"/>
        <v>-764543892907.50977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-764543892907.50977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-3185599553.7812905</v>
      </c>
      <c r="L3573" s="444">
        <f t="shared" ca="1" si="167"/>
        <v>-767729492461.29102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-767729492461.29102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-3198872885.2553792</v>
      </c>
      <c r="L3574" s="444">
        <f t="shared" ca="1" si="167"/>
        <v>-770928365346.54639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-770928365346.54639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-3212201522.2772765</v>
      </c>
      <c r="L3575" s="444">
        <f t="shared" ca="1" si="167"/>
        <v>-774140566868.82361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-774140566868.82361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-3225585695.2867651</v>
      </c>
      <c r="L3576" s="444">
        <f t="shared" ca="1" si="167"/>
        <v>-777366152564.11035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-777366152564.11035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-3239025635.6837931</v>
      </c>
      <c r="L3577" s="444">
        <f t="shared" ca="1" si="167"/>
        <v>-780605178199.79419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-780605178199.79419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-3252521575.8324757</v>
      </c>
      <c r="L3578" s="444">
        <f t="shared" ref="L3578:L3832" ca="1" si="172">I3578-J3578+K3578</f>
        <v>-783857699775.62671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-783857699775.62671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-3266073749.0651112</v>
      </c>
      <c r="L3579" s="444">
        <f t="shared" ca="1" si="172"/>
        <v>-787123773524.69177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-787123773524.69177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-3279682389.6862159</v>
      </c>
      <c r="L3580" s="444">
        <f t="shared" ca="1" si="172"/>
        <v>-790403455914.37793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-790403455914.37793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-3293347732.9765749</v>
      </c>
      <c r="L3581" s="444">
        <f t="shared" ca="1" si="172"/>
        <v>-793696803647.35449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-793696803647.35449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-3307070015.1973104</v>
      </c>
      <c r="L3582" s="444">
        <f t="shared" ca="1" si="172"/>
        <v>-797003873662.55176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-797003873662.55176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-3320849473.5939655</v>
      </c>
      <c r="L3583" s="444">
        <f t="shared" ca="1" si="172"/>
        <v>-800324723136.14575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-800324723136.14575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-3334686346.4006071</v>
      </c>
      <c r="L3584" s="444">
        <f t="shared" ca="1" si="172"/>
        <v>-803659409482.54639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-803659409482.54639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-3348580872.8439431</v>
      </c>
      <c r="L3585" s="444">
        <f t="shared" ca="1" si="172"/>
        <v>-807007990355.39038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-807007990355.39038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-3362533293.14746</v>
      </c>
      <c r="L3586" s="444">
        <f t="shared" ca="1" si="172"/>
        <v>-810370523648.53784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-810370523648.53784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-3376543848.5355744</v>
      </c>
      <c r="L3587" s="444">
        <f t="shared" ca="1" si="172"/>
        <v>-813747067497.07336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-813747067497.07336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-3390612781.2378058</v>
      </c>
      <c r="L3588" s="444">
        <f t="shared" ca="1" si="172"/>
        <v>-817137680278.31116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-817137680278.31116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-3404740334.4929633</v>
      </c>
      <c r="L3589" s="444">
        <f t="shared" ca="1" si="172"/>
        <v>-820542420612.80408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-820542420612.80408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-3418926752.5533504</v>
      </c>
      <c r="L3590" s="444">
        <f t="shared" ca="1" si="172"/>
        <v>-823961347365.35742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-823961347365.35742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-3433172280.6889892</v>
      </c>
      <c r="L3591" s="444">
        <f t="shared" ca="1" si="172"/>
        <v>-827394519646.04639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-827394519646.04639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-3447477165.1918597</v>
      </c>
      <c r="L3592" s="444">
        <f t="shared" ca="1" si="172"/>
        <v>-830841996811.23828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-830841996811.23828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-3461841653.3801594</v>
      </c>
      <c r="L3593" s="444">
        <f t="shared" ca="1" si="172"/>
        <v>-834303838464.61841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-834303838464.61841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-3476265993.6025767</v>
      </c>
      <c r="L3594" s="444">
        <f t="shared" ca="1" si="172"/>
        <v>-837780104458.22095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-837780104458.22095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-3490750435.2425871</v>
      </c>
      <c r="L3595" s="444">
        <f t="shared" ca="1" si="172"/>
        <v>-841270854893.4635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-841270854893.4635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-3505295228.7227645</v>
      </c>
      <c r="L3596" s="444">
        <f t="shared" ca="1" si="172"/>
        <v>-844776150122.18628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-844776150122.18628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-3519900625.5091095</v>
      </c>
      <c r="L3597" s="444">
        <f t="shared" ca="1" si="172"/>
        <v>-848296050747.69543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-848296050747.69543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-3534566878.1153975</v>
      </c>
      <c r="L3598" s="444">
        <f t="shared" ca="1" si="172"/>
        <v>-851830617625.81079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-851830617625.81079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-3549294240.1075449</v>
      </c>
      <c r="L3599" s="444">
        <f t="shared" ca="1" si="172"/>
        <v>-855379911865.91833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-855379911865.91833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-3564082966.1079931</v>
      </c>
      <c r="L3600" s="444">
        <f t="shared" ca="1" si="172"/>
        <v>-858943994832.02637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-858943994832.02637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-3578933311.8001099</v>
      </c>
      <c r="L3601" s="444">
        <f t="shared" ca="1" si="172"/>
        <v>-862522928143.82642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-862522928143.82642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-3593845533.93261</v>
      </c>
      <c r="L3602" s="444">
        <f t="shared" ca="1" si="172"/>
        <v>-866116773677.75903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-866116773677.75903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-3608819890.3239956</v>
      </c>
      <c r="L3603" s="444">
        <f t="shared" ca="1" si="172"/>
        <v>-869725593568.08301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-869725593568.08301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-3623856639.867012</v>
      </c>
      <c r="L3604" s="444">
        <f t="shared" ca="1" si="172"/>
        <v>-873349450207.95007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-873349450207.95007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-3638956042.5331259</v>
      </c>
      <c r="L3605" s="444">
        <f t="shared" ca="1" si="172"/>
        <v>-876988406250.48315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-876988406250.48315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-3654118359.3770127</v>
      </c>
      <c r="L3606" s="444">
        <f t="shared" ca="1" si="172"/>
        <v>-880642524609.86011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-880642524609.86011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-3669343852.5410838</v>
      </c>
      <c r="L3607" s="444">
        <f t="shared" ca="1" si="172"/>
        <v>-884311868462.40125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-884311868462.40125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-3684632785.2600055</v>
      </c>
      <c r="L3608" s="444">
        <f t="shared" ca="1" si="172"/>
        <v>-887996501247.66125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-887996501247.66125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-3699985421.8652554</v>
      </c>
      <c r="L3609" s="444">
        <f t="shared" ca="1" si="172"/>
        <v>-891696486669.52649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-891696486669.52649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-3715402027.7896938</v>
      </c>
      <c r="L3610" s="444">
        <f t="shared" ca="1" si="172"/>
        <v>-895411888697.31616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-895411888697.31616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-3730882869.5721507</v>
      </c>
      <c r="L3611" s="444">
        <f t="shared" ca="1" si="172"/>
        <v>-899142771566.88831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-899142771566.88831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-3746428214.8620343</v>
      </c>
      <c r="L3612" s="444">
        <f t="shared" ca="1" si="172"/>
        <v>-902889199781.75037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-902889199781.75037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-3762038332.4239597</v>
      </c>
      <c r="L3613" s="444">
        <f t="shared" ca="1" si="172"/>
        <v>-906651238114.17432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-906651238114.17432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-3777713492.1423936</v>
      </c>
      <c r="L3614" s="444">
        <f t="shared" ca="1" si="172"/>
        <v>-910428951606.31665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-910428951606.31665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-3793453965.0263195</v>
      </c>
      <c r="L3615" s="444">
        <f t="shared" ca="1" si="172"/>
        <v>-914222405571.34302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-914222405571.34302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-3809260023.2139292</v>
      </c>
      <c r="L3616" s="444">
        <f t="shared" ca="1" si="172"/>
        <v>-918031665594.55701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-918031665594.55701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-3825131939.9773207</v>
      </c>
      <c r="L3617" s="444">
        <f t="shared" ca="1" si="172"/>
        <v>-921856797534.5343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-921856797534.5343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-3841069989.7272263</v>
      </c>
      <c r="L3618" s="444">
        <f t="shared" ca="1" si="172"/>
        <v>-925697867524.26147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-925697867524.26147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-3857074448.017756</v>
      </c>
      <c r="L3619" s="444">
        <f t="shared" ca="1" si="172"/>
        <v>-929554941972.27917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-929554941972.27917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-3873145591.5511627</v>
      </c>
      <c r="L3620" s="444">
        <f t="shared" ca="1" si="172"/>
        <v>-933428087563.83032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-933428087563.83032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-3889283698.1826262</v>
      </c>
      <c r="L3621" s="444">
        <f t="shared" ca="1" si="172"/>
        <v>-937317371262.01294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-937317371262.01294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-3905489046.9250541</v>
      </c>
      <c r="L3622" s="444">
        <f t="shared" ca="1" si="172"/>
        <v>-941222860308.93799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-941222860308.93799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-3921761917.9539075</v>
      </c>
      <c r="L3623" s="444">
        <f t="shared" ca="1" si="172"/>
        <v>-945144622226.89185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-945144622226.89185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-3938102592.6120486</v>
      </c>
      <c r="L3624" s="444">
        <f t="shared" ca="1" si="172"/>
        <v>-949082724819.50391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-949082724819.50391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-3954511353.4145994</v>
      </c>
      <c r="L3625" s="444">
        <f t="shared" ca="1" si="172"/>
        <v>-953037236172.91846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-953037236172.91846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-3970988484.0538268</v>
      </c>
      <c r="L3626" s="444">
        <f t="shared" ca="1" si="172"/>
        <v>-957008224656.97229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-957008224656.97229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-3987534269.4040513</v>
      </c>
      <c r="L3627" s="444">
        <f t="shared" ca="1" si="172"/>
        <v>-960995758926.37634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-960995758926.37634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-4004148995.5265675</v>
      </c>
      <c r="L3628" s="444">
        <f t="shared" ca="1" si="172"/>
        <v>-964999907921.90295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-964999907921.90295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-4020832949.6745954</v>
      </c>
      <c r="L3629" s="444">
        <f t="shared" ca="1" si="172"/>
        <v>-969020740871.57751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-969020740871.57751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-4037586420.2982397</v>
      </c>
      <c r="L3630" s="444">
        <f t="shared" ca="1" si="172"/>
        <v>-973058327291.87573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-973058327291.87573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-4054409697.0494819</v>
      </c>
      <c r="L3631" s="444">
        <f t="shared" ca="1" si="172"/>
        <v>-977112736988.92517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-977112736988.92517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-4071303070.7871885</v>
      </c>
      <c r="L3632" s="444">
        <f t="shared" ca="1" si="172"/>
        <v>-981184040059.7124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-981184040059.7124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-4088266833.5821347</v>
      </c>
      <c r="L3633" s="444">
        <f t="shared" ca="1" si="172"/>
        <v>-985272306893.29456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-985272306893.29456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-4105301278.7220607</v>
      </c>
      <c r="L3634" s="444">
        <f t="shared" ca="1" si="172"/>
        <v>-989377608172.0166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-989377608172.0166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-4122406700.7167358</v>
      </c>
      <c r="L3635" s="444">
        <f t="shared" ca="1" si="172"/>
        <v>-993500014872.7334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-993500014872.7334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-4139583395.3030558</v>
      </c>
      <c r="L3636" s="444">
        <f t="shared" ca="1" si="172"/>
        <v>-997639598268.0365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-997639598268.0365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-4156831659.4501519</v>
      </c>
      <c r="L3637" s="444">
        <f t="shared" ca="1" si="172"/>
        <v>-1001796429927.4867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-1001796429927.4867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-4174151791.3645277</v>
      </c>
      <c r="L3638" s="444">
        <f t="shared" ca="1" si="172"/>
        <v>-1005970581718.8512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-1005970581718.8512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-4191544090.495213</v>
      </c>
      <c r="L3639" s="444">
        <f t="shared" ca="1" si="172"/>
        <v>-1010162125809.3464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-1010162125809.3464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-4209008857.5389433</v>
      </c>
      <c r="L3640" s="444">
        <f t="shared" ca="1" si="172"/>
        <v>-1014371134666.8854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-1014371134666.8854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-4226546394.4453549</v>
      </c>
      <c r="L3641" s="444">
        <f t="shared" ca="1" si="172"/>
        <v>-1018597681061.3307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-1018597681061.3307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-4244157004.4222112</v>
      </c>
      <c r="L3642" s="444">
        <f t="shared" ca="1" si="172"/>
        <v>-1022841838065.7529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-1022841838065.7529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-4261840991.9406371</v>
      </c>
      <c r="L3643" s="444">
        <f t="shared" ca="1" si="172"/>
        <v>-1027103679057.6936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-1027103679057.6936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-4279598662.7403898</v>
      </c>
      <c r="L3644" s="444">
        <f t="shared" ca="1" si="172"/>
        <v>-1031383277720.434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-1031383277720.434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-4297430323.8351421</v>
      </c>
      <c r="L3645" s="444">
        <f t="shared" ca="1" si="172"/>
        <v>-1035680708044.269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-1035680708044.269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-4315336283.5177879</v>
      </c>
      <c r="L3646" s="444">
        <f t="shared" ca="1" si="172"/>
        <v>-1039996044327.7869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-1039996044327.7869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-4333316851.3657789</v>
      </c>
      <c r="L3647" s="444">
        <f t="shared" ca="1" si="172"/>
        <v>-1044329361179.1526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-1044329361179.1526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-4351372338.2464685</v>
      </c>
      <c r="L3648" s="444">
        <f t="shared" ca="1" si="172"/>
        <v>-1048680733517.399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-1048680733517.399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-4369503056.3224964</v>
      </c>
      <c r="L3649" s="444">
        <f t="shared" ca="1" si="172"/>
        <v>-1053050236573.7216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-1053050236573.7216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-4387709319.0571728</v>
      </c>
      <c r="L3650" s="444">
        <f t="shared" ca="1" si="172"/>
        <v>-1057437945892.7787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-1057437945892.7787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-4405991441.2199116</v>
      </c>
      <c r="L3651" s="444">
        <f t="shared" ca="1" si="172"/>
        <v>-1061843937333.9987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-1061843937333.9987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-4424349738.8916607</v>
      </c>
      <c r="L3652" s="444">
        <f t="shared" ca="1" si="172"/>
        <v>-1066268287072.8903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-1066268287072.8903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-4442784529.470377</v>
      </c>
      <c r="L3653" s="444">
        <f t="shared" ca="1" si="172"/>
        <v>-1070711071602.3606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-1070711071602.3606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-4461296131.6765022</v>
      </c>
      <c r="L3654" s="444">
        <f t="shared" ca="1" si="172"/>
        <v>-1075172367734.0371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-1075172367734.0371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-4479884865.5584888</v>
      </c>
      <c r="L3655" s="444">
        <f t="shared" ca="1" si="172"/>
        <v>-1079652252599.5956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-1079652252599.5956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-4498551052.4983149</v>
      </c>
      <c r="L3656" s="444">
        <f t="shared" ca="1" si="172"/>
        <v>-1084150803652.0939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-1084150803652.0939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-4517295015.2170582</v>
      </c>
      <c r="L3657" s="444">
        <f t="shared" ca="1" si="172"/>
        <v>-1088668098667.3109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-1088668098667.3109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-4536117077.7804623</v>
      </c>
      <c r="L3658" s="444">
        <f t="shared" ca="1" si="172"/>
        <v>-1093204215745.0914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-1093204215745.0914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-4555017565.6045475</v>
      </c>
      <c r="L3659" s="444">
        <f t="shared" ca="1" si="172"/>
        <v>-1097759233310.6959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-1097759233310.6959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-4573996805.4612331</v>
      </c>
      <c r="L3660" s="444">
        <f t="shared" ca="1" si="172"/>
        <v>-1102333230116.1572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-1102333230116.1572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-4593055125.4839888</v>
      </c>
      <c r="L3661" s="444">
        <f t="shared" ca="1" si="172"/>
        <v>-1106926285241.6411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-1106926285241.6411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-4612192855.1735048</v>
      </c>
      <c r="L3662" s="444">
        <f t="shared" ca="1" si="172"/>
        <v>-1111538478096.8147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-1111538478096.8147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-4631410325.4033947</v>
      </c>
      <c r="L3663" s="444">
        <f t="shared" ca="1" si="172"/>
        <v>-1116169888422.218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-1116169888422.218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-4650707868.4259081</v>
      </c>
      <c r="L3664" s="444">
        <f t="shared" ca="1" si="172"/>
        <v>-1120820596290.644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-1120820596290.644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-4670085817.8776836</v>
      </c>
      <c r="L3665" s="444">
        <f t="shared" ca="1" si="172"/>
        <v>-1125490682108.5217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-1125490682108.5217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-4689544508.7855072</v>
      </c>
      <c r="L3666" s="444">
        <f t="shared" ca="1" si="172"/>
        <v>-1130180226617.3071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-1130180226617.3071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-4709084277.572113</v>
      </c>
      <c r="L3667" s="444">
        <f t="shared" ca="1" si="172"/>
        <v>-1134889310894.8792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-1134889310894.8792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-4728705462.0619965</v>
      </c>
      <c r="L3668" s="444">
        <f t="shared" ca="1" si="172"/>
        <v>-1139618016356.9412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-1139618016356.9412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-4748408401.4872551</v>
      </c>
      <c r="L3669" s="444">
        <f t="shared" ca="1" si="172"/>
        <v>-1144366424758.4285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-1144366424758.4285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-4768193436.4934521</v>
      </c>
      <c r="L3670" s="444">
        <f t="shared" ca="1" si="172"/>
        <v>-1149134618194.9219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-1149134618194.9219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-4788060909.1455078</v>
      </c>
      <c r="L3671" s="444">
        <f t="shared" ca="1" si="172"/>
        <v>-1153922679104.0674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-1153922679104.0674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-4808011162.9336138</v>
      </c>
      <c r="L3672" s="444">
        <f t="shared" ca="1" si="172"/>
        <v>-1158730690267.001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-1158730690267.001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-4828044542.779171</v>
      </c>
      <c r="L3673" s="444">
        <f t="shared" ca="1" si="172"/>
        <v>-1163558734809.78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-1163558734809.78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-4848161395.0407505</v>
      </c>
      <c r="L3674" s="444">
        <f t="shared" ca="1" si="172"/>
        <v>-1168406896204.8208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-1168406896204.8208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-4868362067.5200863</v>
      </c>
      <c r="L3675" s="444">
        <f t="shared" ca="1" si="172"/>
        <v>-1173275258272.3408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-1173275258272.3408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-4888646909.4680862</v>
      </c>
      <c r="L3676" s="444">
        <f t="shared" ca="1" si="172"/>
        <v>-1178163905181.8088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-1178163905181.8088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-4909016271.5908699</v>
      </c>
      <c r="L3677" s="444">
        <f t="shared" ca="1" si="172"/>
        <v>-1183072921453.3997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-1183072921453.3997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-4929470506.0558319</v>
      </c>
      <c r="L3678" s="444">
        <f t="shared" ca="1" si="172"/>
        <v>-1188002391959.4556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-1188002391959.4556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-4950009966.4977312</v>
      </c>
      <c r="L3679" s="444">
        <f t="shared" ca="1" si="172"/>
        <v>-1192952401925.9534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-1192952401925.9534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-4970635008.024806</v>
      </c>
      <c r="L3680" s="444">
        <f t="shared" ca="1" si="172"/>
        <v>-1197923036933.9783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-1197923036933.9783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-4991345987.2249098</v>
      </c>
      <c r="L3681" s="444">
        <f t="shared" ca="1" si="172"/>
        <v>-1202914382921.2031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-1202914382921.2031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-5012143262.1716795</v>
      </c>
      <c r="L3682" s="444">
        <f t="shared" ca="1" si="172"/>
        <v>-1207926526183.3748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-1207926526183.3748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-5033027192.430728</v>
      </c>
      <c r="L3683" s="444">
        <f t="shared" ca="1" si="172"/>
        <v>-1212959553375.8054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-1212959553375.8054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-5053998139.065856</v>
      </c>
      <c r="L3684" s="444">
        <f t="shared" ca="1" si="172"/>
        <v>-1218013551514.8713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-1218013551514.8713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-5075056464.6452971</v>
      </c>
      <c r="L3685" s="444">
        <f t="shared" ca="1" si="172"/>
        <v>-1223088607979.5166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-1223088607979.5166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-5096202533.2479858</v>
      </c>
      <c r="L3686" s="444">
        <f t="shared" ca="1" si="172"/>
        <v>-1228184810512.7646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-1228184810512.7646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-5117436710.4698524</v>
      </c>
      <c r="L3687" s="444">
        <f t="shared" ca="1" si="172"/>
        <v>-1233302247223.2346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-1233302247223.2346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-5138759363.4301443</v>
      </c>
      <c r="L3688" s="444">
        <f t="shared" ca="1" si="172"/>
        <v>-1238441006586.6648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-1238441006586.6648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-5160170860.77777</v>
      </c>
      <c r="L3689" s="444">
        <f t="shared" ca="1" si="172"/>
        <v>-1243601177447.4426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-1243601177447.4426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-5181671572.6976776</v>
      </c>
      <c r="L3690" s="444">
        <f t="shared" ca="1" si="172"/>
        <v>-1248782849020.1404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-1248782849020.1404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-5203261870.9172516</v>
      </c>
      <c r="L3691" s="444">
        <f t="shared" ca="1" si="172"/>
        <v>-1253986110891.0576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-1253986110891.0576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-5224942128.7127399</v>
      </c>
      <c r="L3692" s="444">
        <f t="shared" ca="1" si="172"/>
        <v>-1259211053019.7703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-1259211053019.7703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-5246712720.9157095</v>
      </c>
      <c r="L3693" s="444">
        <f t="shared" ca="1" si="172"/>
        <v>-1264457765740.686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-1264457765740.686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-5268574023.9195251</v>
      </c>
      <c r="L3694" s="444">
        <f t="shared" ca="1" si="172"/>
        <v>-1269726339764.6055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-1269726339764.6055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-5290526415.6858559</v>
      </c>
      <c r="L3695" s="444">
        <f t="shared" ca="1" si="172"/>
        <v>-1275016866180.2913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-1275016866180.2913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-5312570275.7512131</v>
      </c>
      <c r="L3696" s="444">
        <f t="shared" ca="1" si="172"/>
        <v>-1280329436456.0425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-1280329436456.0425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-5334705985.23351</v>
      </c>
      <c r="L3697" s="444">
        <f t="shared" ca="1" si="172"/>
        <v>-1285664142441.2759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-1285664142441.2759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-5356933926.8386497</v>
      </c>
      <c r="L3698" s="444">
        <f t="shared" ca="1" si="172"/>
        <v>-1291021076368.1145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-1291021076368.1145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-5379254484.8671436</v>
      </c>
      <c r="L3699" s="444">
        <f t="shared" ca="1" si="172"/>
        <v>-1296400330852.9817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-1296400330852.9817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-5401668045.2207565</v>
      </c>
      <c r="L3700" s="444">
        <f t="shared" ca="1" si="172"/>
        <v>-1301801998898.2024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-1301801998898.2024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-5424174995.4091768</v>
      </c>
      <c r="L3701" s="444">
        <f t="shared" ca="1" si="172"/>
        <v>-1307226173893.6116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-1307226173893.6116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-5446775724.556715</v>
      </c>
      <c r="L3702" s="444">
        <f t="shared" ca="1" si="172"/>
        <v>-1312672949618.1682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-1312672949618.1682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-5469470623.4090338</v>
      </c>
      <c r="L3703" s="444">
        <f t="shared" ca="1" si="172"/>
        <v>-1318142420241.5771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-1318142420241.5771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-5492260084.3399048</v>
      </c>
      <c r="L3704" s="444">
        <f t="shared" ca="1" si="172"/>
        <v>-1323634680325.917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-1323634680325.917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-5515144501.3579874</v>
      </c>
      <c r="L3705" s="444">
        <f t="shared" ca="1" si="172"/>
        <v>-1329149824827.2749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-1329149824827.2749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-5538124270.1136456</v>
      </c>
      <c r="L3706" s="444">
        <f t="shared" ca="1" si="172"/>
        <v>-1334687949097.3884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-1334687949097.3884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-5561199787.9057846</v>
      </c>
      <c r="L3707" s="444">
        <f t="shared" ca="1" si="172"/>
        <v>-1340249148885.2942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-1340249148885.2942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-5584371453.6887255</v>
      </c>
      <c r="L3708" s="444">
        <f t="shared" ca="1" si="172"/>
        <v>-1345833520338.9829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-1345833520338.9829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-5607639668.0790958</v>
      </c>
      <c r="L3709" s="444">
        <f t="shared" ca="1" si="172"/>
        <v>-1351441160007.062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-1351441160007.062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-5631004833.3627586</v>
      </c>
      <c r="L3710" s="444">
        <f t="shared" ca="1" si="172"/>
        <v>-1357072164840.4248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-1357072164840.4248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-5654467353.50177</v>
      </c>
      <c r="L3711" s="444">
        <f t="shared" ca="1" si="172"/>
        <v>-1362726632193.9265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-1362726632193.9265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-5678027634.1413603</v>
      </c>
      <c r="L3712" s="444">
        <f t="shared" ca="1" si="172"/>
        <v>-1368404659828.0679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-1368404659828.0679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-5701686082.6169491</v>
      </c>
      <c r="L3713" s="444">
        <f t="shared" ca="1" si="172"/>
        <v>-1374106345910.6848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-1374106345910.6848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-5725443107.9611864</v>
      </c>
      <c r="L3714" s="444">
        <f t="shared" ca="1" si="172"/>
        <v>-1379831789018.646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-1379831789018.646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-5749299120.911025</v>
      </c>
      <c r="L3715" s="444">
        <f t="shared" ca="1" si="172"/>
        <v>-1385581088139.5571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-1385581088139.5571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-5773254533.9148216</v>
      </c>
      <c r="L3716" s="444">
        <f t="shared" ca="1" si="172"/>
        <v>-1391354342673.4719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-1391354342673.4719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-5797309761.1394663</v>
      </c>
      <c r="L3717" s="444">
        <f t="shared" ca="1" si="172"/>
        <v>-1397151652434.6113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-1397151652434.6113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-5821465218.4775467</v>
      </c>
      <c r="L3718" s="444">
        <f t="shared" ca="1" si="172"/>
        <v>-1402973117653.0889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-1402973117653.0889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-5845721323.5545368</v>
      </c>
      <c r="L3719" s="444">
        <f t="shared" ca="1" si="172"/>
        <v>-1408818838976.6433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-1408818838976.6433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-5870078495.7360134</v>
      </c>
      <c r="L3720" s="444">
        <f t="shared" ca="1" si="172"/>
        <v>-1414688917472.3794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-1414688917472.3794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-5894537156.1349144</v>
      </c>
      <c r="L3721" s="444">
        <f t="shared" ca="1" si="172"/>
        <v>-1420583454628.5144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-1420583454628.5144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-5919097727.6188097</v>
      </c>
      <c r="L3722" s="444">
        <f t="shared" ca="1" si="172"/>
        <v>-1426502552356.1333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-1426502552356.1333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-5943760634.8172216</v>
      </c>
      <c r="L3723" s="444">
        <f t="shared" ca="1" si="172"/>
        <v>-1432446312990.9504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-1432446312990.9504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-5968526304.1289597</v>
      </c>
      <c r="L3724" s="444">
        <f t="shared" ca="1" si="172"/>
        <v>-1438414839295.0793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-1438414839295.0793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-5993395163.729497</v>
      </c>
      <c r="L3725" s="444">
        <f t="shared" ca="1" si="172"/>
        <v>-1444408234458.8088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-1444408234458.8088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-6018367643.5783701</v>
      </c>
      <c r="L3726" s="444">
        <f t="shared" ca="1" si="172"/>
        <v>-1450426602102.3872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-1450426602102.3872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-6043444175.4266129</v>
      </c>
      <c r="L3727" s="444">
        <f t="shared" ca="1" si="172"/>
        <v>-1456470046277.8137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-1456470046277.8137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-6068625192.8242235</v>
      </c>
      <c r="L3728" s="444">
        <f t="shared" ca="1" si="172"/>
        <v>-1462538671470.6379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-1462538671470.6379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-6093911131.1276579</v>
      </c>
      <c r="L3729" s="444">
        <f t="shared" ca="1" si="172"/>
        <v>-1468632582601.7656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-1468632582601.7656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-6119302427.5073566</v>
      </c>
      <c r="L3730" s="444">
        <f t="shared" ca="1" si="172"/>
        <v>-1474751885029.2729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-1474751885029.2729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-6144799520.9553041</v>
      </c>
      <c r="L3731" s="444">
        <f t="shared" ca="1" si="172"/>
        <v>-1480896684550.2283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-1480896684550.2283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-6170402852.2926178</v>
      </c>
      <c r="L3732" s="444">
        <f t="shared" ca="1" si="172"/>
        <v>-1487067087402.521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-1487067087402.521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-6196112864.1771708</v>
      </c>
      <c r="L3733" s="444">
        <f t="shared" ca="1" si="172"/>
        <v>-1493263200266.6982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-1493263200266.6982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-6221930001.1112423</v>
      </c>
      <c r="L3734" s="444">
        <f t="shared" ca="1" si="172"/>
        <v>-1499485130267.8096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-1499485130267.8096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-6247854709.4492064</v>
      </c>
      <c r="L3735" s="444">
        <f t="shared" ca="1" si="172"/>
        <v>-1505732984977.2588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-1505732984977.2588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-6273887437.4052448</v>
      </c>
      <c r="L3736" s="444">
        <f t="shared" ca="1" si="172"/>
        <v>-1512006872414.6641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-1512006872414.6641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-6300028635.0611</v>
      </c>
      <c r="L3737" s="444">
        <f t="shared" ca="1" si="172"/>
        <v>-1518306901049.7251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-1518306901049.7251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-6326278754.3738546</v>
      </c>
      <c r="L3738" s="444">
        <f t="shared" ca="1" si="172"/>
        <v>-1524633179804.0989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-1524633179804.0989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-6352638249.1837454</v>
      </c>
      <c r="L3739" s="444">
        <f t="shared" ca="1" si="172"/>
        <v>-1530985818053.2827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-1530985818053.2827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-6379107575.2220116</v>
      </c>
      <c r="L3740" s="444">
        <f t="shared" ca="1" si="172"/>
        <v>-1537364925628.5046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-1537364925628.5046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-6405687190.1187696</v>
      </c>
      <c r="L3741" s="444">
        <f t="shared" ca="1" si="172"/>
        <v>-1543770612818.6233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-1543770612818.6233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-6432377553.4109306</v>
      </c>
      <c r="L3742" s="444">
        <f t="shared" ca="1" si="172"/>
        <v>-1550202990372.0342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-1550202990372.0342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-6459179126.5501423</v>
      </c>
      <c r="L3743" s="444">
        <f t="shared" ca="1" si="172"/>
        <v>-1556662169498.5842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-1556662169498.5842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-6486092372.9107676</v>
      </c>
      <c r="L3744" s="444">
        <f t="shared" ca="1" si="172"/>
        <v>-1563148261871.4951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-1563148261871.4951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-6513117757.7978964</v>
      </c>
      <c r="L3745" s="444">
        <f t="shared" ca="1" si="172"/>
        <v>-1569661379629.293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-1569661379629.293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-6540255748.4553871</v>
      </c>
      <c r="L3746" s="444">
        <f t="shared" ca="1" si="172"/>
        <v>-1576201635377.7483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-1576201635377.7483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-6567506814.0739508</v>
      </c>
      <c r="L3747" s="444">
        <f t="shared" ca="1" si="172"/>
        <v>-1582769142191.8223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-1582769142191.8223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-6594871425.7992592</v>
      </c>
      <c r="L3748" s="444">
        <f t="shared" ca="1" si="172"/>
        <v>-1589364013617.6216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-1589364013617.6216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-6622350056.7400894</v>
      </c>
      <c r="L3749" s="444">
        <f t="shared" ca="1" si="172"/>
        <v>-1595986363674.3616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-1595986363674.3616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-6649943181.9765062</v>
      </c>
      <c r="L3750" s="444">
        <f t="shared" ca="1" si="172"/>
        <v>-1602636306856.3381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-1602636306856.3381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-6677651278.5680752</v>
      </c>
      <c r="L3751" s="444">
        <f t="shared" ca="1" si="172"/>
        <v>-1609313958134.9063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-1609313958134.9063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-6705474825.562109</v>
      </c>
      <c r="L3752" s="444">
        <f t="shared" ca="1" si="172"/>
        <v>-1616019432960.4683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-1616019432960.4683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-6733414304.0019512</v>
      </c>
      <c r="L3753" s="444">
        <f t="shared" ca="1" si="172"/>
        <v>-1622752847264.4702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-1622752847264.4702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-6761470196.9352922</v>
      </c>
      <c r="L3754" s="444">
        <f t="shared" ca="1" si="172"/>
        <v>-1629514317461.4055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-1629514317461.4055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-6789642989.4225225</v>
      </c>
      <c r="L3755" s="444">
        <f t="shared" ca="1" si="172"/>
        <v>-1636303960450.8281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-1636303960450.8281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-6817933168.5451174</v>
      </c>
      <c r="L3756" s="444">
        <f t="shared" ca="1" si="172"/>
        <v>-1643121893619.3733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-1643121893619.3733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-6846341223.4140549</v>
      </c>
      <c r="L3757" s="444">
        <f t="shared" ca="1" si="172"/>
        <v>-1649968234842.7874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-1649968234842.7874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-6874867645.1782808</v>
      </c>
      <c r="L3758" s="444">
        <f t="shared" ca="1" si="172"/>
        <v>-1656843102487.9656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-1656843102487.9656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-6903512927.0331898</v>
      </c>
      <c r="L3759" s="444">
        <f t="shared" ca="1" si="172"/>
        <v>-1663746615414.9988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-1663746615414.9988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-6932277564.2291613</v>
      </c>
      <c r="L3760" s="444">
        <f t="shared" ca="1" si="172"/>
        <v>-1670678892979.228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-1670678892979.228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-6961162054.0801163</v>
      </c>
      <c r="L3761" s="444">
        <f t="shared" ca="1" si="172"/>
        <v>-1677640055033.3081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-1677640055033.3081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-6990166895.9721174</v>
      </c>
      <c r="L3762" s="444">
        <f t="shared" ca="1" si="172"/>
        <v>-1684630221929.2803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-1684630221929.2803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-7019292591.3720007</v>
      </c>
      <c r="L3763" s="444">
        <f t="shared" ca="1" si="172"/>
        <v>-1691649514520.6523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-1691649514520.6523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-7048539643.836051</v>
      </c>
      <c r="L3764" s="444">
        <f t="shared" ca="1" si="172"/>
        <v>-1698698054164.4883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-1698698054164.4883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-7077908559.0187006</v>
      </c>
      <c r="L3765" s="444">
        <f t="shared" ca="1" si="172"/>
        <v>-1705775962723.5071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-1705775962723.5071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-7107399844.6812792</v>
      </c>
      <c r="L3766" s="444">
        <f t="shared" ca="1" si="172"/>
        <v>-1712883362568.1885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-1712883362568.1885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-7137014010.7007856</v>
      </c>
      <c r="L3767" s="444">
        <f t="shared" ca="1" si="172"/>
        <v>-1720020376578.8892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-1720020376578.8892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-7166751569.0787048</v>
      </c>
      <c r="L3768" s="444">
        <f t="shared" ca="1" si="172"/>
        <v>-1727187128147.9678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-1727187128147.9678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-7196613033.9498653</v>
      </c>
      <c r="L3769" s="444">
        <f t="shared" ca="1" si="172"/>
        <v>-1734383741181.9177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-1734383741181.9177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-7226598921.5913239</v>
      </c>
      <c r="L3770" s="444">
        <f t="shared" ca="1" si="172"/>
        <v>-1741610340103.509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-1741610340103.509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-7256709750.4312878</v>
      </c>
      <c r="L3771" s="444">
        <f t="shared" ca="1" si="172"/>
        <v>-1748867049853.9404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-1748867049853.9404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-7286946041.0580864</v>
      </c>
      <c r="L3772" s="444">
        <f t="shared" ca="1" si="172"/>
        <v>-1756153995894.9985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-1756153995894.9985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-7317308316.2291603</v>
      </c>
      <c r="L3773" s="444">
        <f t="shared" ca="1" si="172"/>
        <v>-1763471304211.2278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-1763471304211.2278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-7347797100.8801165</v>
      </c>
      <c r="L3774" s="444">
        <f t="shared" ca="1" si="172"/>
        <v>-1770819101312.1079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-1770819101312.1079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-7378412922.1337824</v>
      </c>
      <c r="L3775" s="444">
        <f t="shared" ca="1" si="172"/>
        <v>-1778197514234.2417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-1778197514234.2417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-7409156309.3093405</v>
      </c>
      <c r="L3776" s="444">
        <f t="shared" ca="1" si="172"/>
        <v>-1785606670543.551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-1785606670543.551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-7440027793.9314623</v>
      </c>
      <c r="L3777" s="444">
        <f t="shared" ca="1" si="172"/>
        <v>-1793046698337.4824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-1793046698337.4824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-7471027909.7395096</v>
      </c>
      <c r="L3778" s="444">
        <f t="shared" ca="1" si="172"/>
        <v>-1800517726247.2219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-1800517726247.2219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-7502157192.6967583</v>
      </c>
      <c r="L3779" s="444">
        <f t="shared" ca="1" si="172"/>
        <v>-1808019883439.9187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-1808019883439.9187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-7533416180.9996614</v>
      </c>
      <c r="L3780" s="444">
        <f t="shared" ca="1" si="172"/>
        <v>-1815553299620.9185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-1815553299620.9185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-7564805415.0871601</v>
      </c>
      <c r="L3781" s="444">
        <f t="shared" ca="1" si="172"/>
        <v>-1823118105036.0056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-1823118105036.0056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-7596325437.6500235</v>
      </c>
      <c r="L3782" s="444">
        <f t="shared" ca="1" si="172"/>
        <v>-1830714430473.6555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-1830714430473.6555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-7627976793.6402302</v>
      </c>
      <c r="L3783" s="444">
        <f t="shared" ca="1" si="172"/>
        <v>-1838342407267.2957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-1838342407267.2957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-7659760030.2803974</v>
      </c>
      <c r="L3784" s="444">
        <f t="shared" ca="1" si="172"/>
        <v>-1846002167297.5762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-1846002167297.5762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-7691675697.0732336</v>
      </c>
      <c r="L3785" s="444">
        <f t="shared" ca="1" si="172"/>
        <v>-1853693842994.6494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-1853693842994.6494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-7723724345.811039</v>
      </c>
      <c r="L3786" s="444">
        <f t="shared" ca="1" si="172"/>
        <v>-1861417567340.4604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-1861417567340.4604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-7755906530.5852518</v>
      </c>
      <c r="L3787" s="444">
        <f t="shared" ca="1" si="172"/>
        <v>-1869173473871.0457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-1869173473871.0457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-7788222807.7960224</v>
      </c>
      <c r="L3788" s="444">
        <f t="shared" ca="1" si="172"/>
        <v>-1876961696678.8418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-1876961696678.8418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-7820673736.1618404</v>
      </c>
      <c r="L3789" s="444">
        <f t="shared" ca="1" si="172"/>
        <v>-1884782370415.0037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-1884782370415.0037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-7853259876.7291822</v>
      </c>
      <c r="L3790" s="444">
        <f t="shared" ca="1" si="172"/>
        <v>-1892635630291.7329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-1892635630291.7329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-7885981792.8822212</v>
      </c>
      <c r="L3791" s="444">
        <f t="shared" ca="1" si="172"/>
        <v>-1900521612084.6152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-1900521612084.6152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-7918840050.352562</v>
      </c>
      <c r="L3792" s="444">
        <f t="shared" ca="1" si="172"/>
        <v>-1908440452134.9678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-1908440452134.9678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-7951835217.2290325</v>
      </c>
      <c r="L3793" s="444">
        <f t="shared" ca="1" si="172"/>
        <v>-1916392287352.1968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-1916392287352.1968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-7984967863.9674864</v>
      </c>
      <c r="L3794" s="444">
        <f t="shared" ca="1" si="172"/>
        <v>-1924377255216.1643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-1924377255216.1643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-8018238563.4006844</v>
      </c>
      <c r="L3795" s="444">
        <f t="shared" ca="1" si="172"/>
        <v>-1932395493779.5649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-1932395493779.5649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-8051647890.748188</v>
      </c>
      <c r="L3796" s="444">
        <f t="shared" ca="1" si="172"/>
        <v>-1940447141670.3132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-1940447141670.3132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-8085196423.6263056</v>
      </c>
      <c r="L3797" s="444">
        <f t="shared" ca="1" si="172"/>
        <v>-1948532338093.9395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-1948532338093.9395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-8118884742.0580816</v>
      </c>
      <c r="L3798" s="444">
        <f t="shared" ca="1" si="172"/>
        <v>-1956651222835.9976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-1956651222835.9976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-8152713428.4833241</v>
      </c>
      <c r="L3799" s="444">
        <f t="shared" ca="1" si="172"/>
        <v>-1964803936264.481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-1964803936264.481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-8186683067.7686701</v>
      </c>
      <c r="L3800" s="444">
        <f t="shared" ca="1" si="172"/>
        <v>-1972990619332.2495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-1972990619332.2495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-8220794247.2177048</v>
      </c>
      <c r="L3801" s="444">
        <f t="shared" ca="1" si="172"/>
        <v>-1981211413579.4673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-1981211413579.4673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-8255047556.5811138</v>
      </c>
      <c r="L3802" s="444">
        <f t="shared" ca="1" si="172"/>
        <v>-1989466461136.0483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-1989466461136.0483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-8289443588.0668678</v>
      </c>
      <c r="L3803" s="444">
        <f t="shared" ca="1" si="172"/>
        <v>-1997755904724.1152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-1997755904724.1152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-8323982936.3504801</v>
      </c>
      <c r="L3804" s="444">
        <f t="shared" ca="1" si="172"/>
        <v>-2006079887660.4658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-2006079887660.4658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-8358666198.5852737</v>
      </c>
      <c r="L3805" s="444">
        <f t="shared" ca="1" si="172"/>
        <v>-2014438553859.051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-2014438553859.051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-8393493974.4127121</v>
      </c>
      <c r="L3806" s="444">
        <f t="shared" ca="1" si="172"/>
        <v>-2022832047833.4636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-2022832047833.4636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-8428466865.972764</v>
      </c>
      <c r="L3807" s="444">
        <f t="shared" ca="1" si="172"/>
        <v>-2031260514699.4363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-2031260514699.4363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-8463585477.9143181</v>
      </c>
      <c r="L3808" s="444">
        <f t="shared" ca="1" si="172"/>
        <v>-2039724100177.3506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-2039724100177.3506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-8498850417.4056273</v>
      </c>
      <c r="L3809" s="444">
        <f t="shared" ca="1" si="172"/>
        <v>-2048222950594.7561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-2048222950594.7561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-8534262294.1448183</v>
      </c>
      <c r="L3810" s="444">
        <f t="shared" ca="1" si="172"/>
        <v>-2056757212888.9009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-2056757212888.9009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-8569821720.3704205</v>
      </c>
      <c r="L3811" s="444">
        <f t="shared" ca="1" si="172"/>
        <v>-2065327034609.2712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-2065327034609.2712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-8605529310.8719616</v>
      </c>
      <c r="L3812" s="444">
        <f t="shared" ca="1" si="172"/>
        <v>-2073932563920.1433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-2073932563920.1433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-8641385683.000597</v>
      </c>
      <c r="L3813" s="444">
        <f t="shared" ca="1" si="172"/>
        <v>-2082573949603.1438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-2082573949603.1438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-8677391456.6797676</v>
      </c>
      <c r="L3814" s="444">
        <f t="shared" ca="1" si="172"/>
        <v>-2091251341059.8235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-2091251341059.8235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-8713547254.4159317</v>
      </c>
      <c r="L3815" s="444">
        <f t="shared" ca="1" si="172"/>
        <v>-2099964888314.2395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-2099964888314.2395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-8749853701.3093319</v>
      </c>
      <c r="L3816" s="444">
        <f t="shared" ca="1" si="172"/>
        <v>-2108714742015.5488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-2108714742015.5488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-8786311425.0647869</v>
      </c>
      <c r="L3817" s="444">
        <f t="shared" ca="1" si="172"/>
        <v>-2117501053440.6135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-2117501053440.6135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-8822921056.0025558</v>
      </c>
      <c r="L3818" s="444">
        <f t="shared" ca="1" si="172"/>
        <v>-2126323974496.616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-2126323974496.616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-8859683227.0692329</v>
      </c>
      <c r="L3819" s="444">
        <f t="shared" ca="1" si="172"/>
        <v>-2135183657723.6853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-2135183657723.6853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-8896598573.8486881</v>
      </c>
      <c r="L3820" s="444">
        <f t="shared" ca="1" si="172"/>
        <v>-2144080256297.5339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-2144080256297.5339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-8933667734.5730572</v>
      </c>
      <c r="L3821" s="444">
        <f t="shared" ca="1" si="172"/>
        <v>-2153013924032.1069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-2153013924032.1069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-8970891350.1337795</v>
      </c>
      <c r="L3822" s="444">
        <f t="shared" ca="1" si="172"/>
        <v>-2161984815382.2407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-2161984815382.2407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-9008270064.0926704</v>
      </c>
      <c r="L3823" s="444">
        <f t="shared" ca="1" si="172"/>
        <v>-2170993085446.3335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-2170993085446.3335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-9045804522.6930561</v>
      </c>
      <c r="L3824" s="444">
        <f t="shared" ca="1" si="172"/>
        <v>-2180038889969.0266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-2180038889969.0266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-9083495374.870945</v>
      </c>
      <c r="L3825" s="444">
        <f t="shared" ca="1" si="172"/>
        <v>-2189122385343.8975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-2189122385343.8975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-9121343272.2662392</v>
      </c>
      <c r="L3826" s="444">
        <f t="shared" ca="1" si="172"/>
        <v>-2198243728616.1638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-2198243728616.1638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-9159348869.2340164</v>
      </c>
      <c r="L3827" s="444">
        <f t="shared" ca="1" si="172"/>
        <v>-2207403077485.3979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-2207403077485.3979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-9197512822.8558254</v>
      </c>
      <c r="L3828" s="444">
        <f t="shared" ca="1" si="172"/>
        <v>-2216600590308.2539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-2216600590308.2539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-9235835792.9510574</v>
      </c>
      <c r="L3829" s="444">
        <f t="shared" ca="1" si="172"/>
        <v>-2225836426101.2051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-2225836426101.2051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-9274318442.0883541</v>
      </c>
      <c r="L3830" s="444">
        <f t="shared" ca="1" si="172"/>
        <v>-2235110744543.2935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-2235110744543.2935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-9312961435.5970554</v>
      </c>
      <c r="L3831" s="444">
        <f t="shared" ca="1" si="172"/>
        <v>-2244423705978.8906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-2244423705978.8906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-9351765441.5787106</v>
      </c>
      <c r="L3832" s="444">
        <f t="shared" ca="1" si="172"/>
        <v>-2253775471420.4692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-2253775471420.4692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-9390731130.9186211</v>
      </c>
      <c r="L3833" s="444">
        <f t="shared" ref="L3833:L4087" ca="1" si="177">I3833-J3833+K3833</f>
        <v>-2263166202551.3877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-2263166202551.3877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-9429859177.2974491</v>
      </c>
      <c r="L3834" s="444">
        <f t="shared" ca="1" si="177"/>
        <v>-2272596061728.6851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-2272596061728.6851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-9469150257.2028542</v>
      </c>
      <c r="L3835" s="444">
        <f t="shared" ca="1" si="177"/>
        <v>-2282065211985.8877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-2282065211985.8877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-9508605049.9411983</v>
      </c>
      <c r="L3836" s="444">
        <f t="shared" ca="1" si="177"/>
        <v>-2291573817035.8291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-2291573817035.8291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-9548224237.6492882</v>
      </c>
      <c r="L3837" s="444">
        <f t="shared" ca="1" si="177"/>
        <v>-2301122041273.4785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-2301122041273.4785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-9588008505.30616</v>
      </c>
      <c r="L3838" s="444">
        <f t="shared" ca="1" si="177"/>
        <v>-2310710049778.7847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-2310710049778.7847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-9627958540.744936</v>
      </c>
      <c r="L3839" s="444">
        <f t="shared" ca="1" si="177"/>
        <v>-2320338008319.5298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-2320338008319.5298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-9668075034.6647072</v>
      </c>
      <c r="L3840" s="444">
        <f t="shared" ca="1" si="177"/>
        <v>-2330006083354.1943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-2330006083354.1943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-9708358680.642477</v>
      </c>
      <c r="L3841" s="444">
        <f t="shared" ca="1" si="177"/>
        <v>-2339714442034.8369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-2339714442034.8369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-9748810175.145153</v>
      </c>
      <c r="L3842" s="444">
        <f t="shared" ca="1" si="177"/>
        <v>-2349463252209.9819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-2349463252209.9819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-9789430217.5415916</v>
      </c>
      <c r="L3843" s="444">
        <f t="shared" ca="1" si="177"/>
        <v>-2359252682427.5234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-2359252682427.5234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-9830219510.1146812</v>
      </c>
      <c r="L3844" s="444">
        <f t="shared" ca="1" si="177"/>
        <v>-2369082901937.6382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-2369082901937.6382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-9871178758.0734921</v>
      </c>
      <c r="L3845" s="444">
        <f t="shared" ca="1" si="177"/>
        <v>-2378954080695.7119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-2378954080695.7119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-9912308669.5654659</v>
      </c>
      <c r="L3846" s="444">
        <f t="shared" ca="1" si="177"/>
        <v>-2388866389365.2773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-2388866389365.2773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-9953609955.6886559</v>
      </c>
      <c r="L3847" s="444">
        <f t="shared" ca="1" si="177"/>
        <v>-2398819999320.9658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-2398819999320.9658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-9995083330.5040245</v>
      </c>
      <c r="L3848" s="444">
        <f t="shared" ca="1" si="177"/>
        <v>-2408815082651.4697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-2408815082651.4697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-10036729511.047791</v>
      </c>
      <c r="L3849" s="444">
        <f t="shared" ca="1" si="177"/>
        <v>-2418851812162.5176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-2418851812162.5176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-10078549217.343822</v>
      </c>
      <c r="L3850" s="444">
        <f t="shared" ca="1" si="177"/>
        <v>-2428930361379.8613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-2428930361379.8613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-10120543172.416088</v>
      </c>
      <c r="L3851" s="444">
        <f t="shared" ca="1" si="177"/>
        <v>-2439050904552.2773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-2439050904552.2773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-10162712102.301155</v>
      </c>
      <c r="L3852" s="444">
        <f t="shared" ca="1" si="177"/>
        <v>-2449213616654.5786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-2449213616654.5786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-10205056736.060743</v>
      </c>
      <c r="L3853" s="444">
        <f t="shared" ca="1" si="177"/>
        <v>-2459418673390.6392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-2459418673390.6392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-10247577805.794331</v>
      </c>
      <c r="L3854" s="444">
        <f t="shared" ca="1" si="177"/>
        <v>-2469666251196.4336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-2469666251196.4336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-10290276046.651806</v>
      </c>
      <c r="L3855" s="444">
        <f t="shared" ca="1" si="177"/>
        <v>-2479956527243.0854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-2479956527243.0854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-10333152196.846189</v>
      </c>
      <c r="L3856" s="444">
        <f t="shared" ca="1" si="177"/>
        <v>-2490289679439.9316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-2490289679439.9316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-10376206997.666382</v>
      </c>
      <c r="L3857" s="444">
        <f t="shared" ca="1" si="177"/>
        <v>-2500665886437.5981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-2500665886437.5981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-10419441193.489992</v>
      </c>
      <c r="L3858" s="444">
        <f t="shared" ca="1" si="177"/>
        <v>-2511085327631.0884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-2511085327631.0884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-10462855531.796202</v>
      </c>
      <c r="L3859" s="444">
        <f t="shared" ca="1" si="177"/>
        <v>-2521548183162.8848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-2521548183162.8848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-10506450763.178686</v>
      </c>
      <c r="L3860" s="444">
        <f t="shared" ca="1" si="177"/>
        <v>-2532054633926.0635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-2532054633926.0635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-10550227641.358597</v>
      </c>
      <c r="L3861" s="444">
        <f t="shared" ca="1" si="177"/>
        <v>-2542604861567.4219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-2542604861567.4219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-10594186923.197592</v>
      </c>
      <c r="L3862" s="444">
        <f t="shared" ca="1" si="177"/>
        <v>-2553199048490.6196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-2553199048490.6196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-10638329368.710915</v>
      </c>
      <c r="L3863" s="444">
        <f t="shared" ca="1" si="177"/>
        <v>-2563837377859.3306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-2563837377859.3306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-10682655741.080544</v>
      </c>
      <c r="L3864" s="444">
        <f t="shared" ca="1" si="177"/>
        <v>-2574520033600.4111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-2574520033600.4111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-10727166806.668379</v>
      </c>
      <c r="L3865" s="444">
        <f t="shared" ca="1" si="177"/>
        <v>-2585247200407.0796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-2585247200407.0796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-10771863335.029499</v>
      </c>
      <c r="L3866" s="444">
        <f t="shared" ca="1" si="177"/>
        <v>-2596019063742.1089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-2596019063742.1089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-10816746098.925453</v>
      </c>
      <c r="L3867" s="444">
        <f t="shared" ca="1" si="177"/>
        <v>-2606835809841.0342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-2606835809841.0342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-10861815874.337643</v>
      </c>
      <c r="L3868" s="444">
        <f t="shared" ca="1" si="177"/>
        <v>-2617697625715.3716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-2617697625715.3716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-10907073440.480715</v>
      </c>
      <c r="L3869" s="444">
        <f t="shared" ca="1" si="177"/>
        <v>-2628604699155.8525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-2628604699155.8525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-10952519579.816051</v>
      </c>
      <c r="L3870" s="444">
        <f t="shared" ca="1" si="177"/>
        <v>-2639557218735.6685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-2639557218735.6685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-10998155078.065285</v>
      </c>
      <c r="L3871" s="444">
        <f t="shared" ca="1" si="177"/>
        <v>-2650555373813.7339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-2650555373813.7339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-11043980724.22389</v>
      </c>
      <c r="L3872" s="444">
        <f t="shared" ca="1" si="177"/>
        <v>-2661599354537.958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-2661599354537.958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-11089997310.574825</v>
      </c>
      <c r="L3873" s="444">
        <f t="shared" ca="1" si="177"/>
        <v>-2672689351848.5327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-2672689351848.5327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-11136205632.702219</v>
      </c>
      <c r="L3874" s="444">
        <f t="shared" ca="1" si="177"/>
        <v>-2683825557481.2349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-2683825557481.2349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-11182606489.505146</v>
      </c>
      <c r="L3875" s="444">
        <f t="shared" ca="1" si="177"/>
        <v>-2695008163970.7402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-2695008163970.7402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-11229200683.211418</v>
      </c>
      <c r="L3876" s="444">
        <f t="shared" ca="1" si="177"/>
        <v>-2706237364653.9517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-2706237364653.9517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-11275989019.391464</v>
      </c>
      <c r="L3877" s="444">
        <f t="shared" ca="1" si="177"/>
        <v>-2717513353673.3433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-2717513353673.3433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-11322972306.972263</v>
      </c>
      <c r="L3878" s="444">
        <f t="shared" ca="1" si="177"/>
        <v>-2728836325980.3154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-2728836325980.3154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-11370151358.251314</v>
      </c>
      <c r="L3879" s="444">
        <f t="shared" ca="1" si="177"/>
        <v>-2740206477338.5669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-2740206477338.5669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-11417526988.910696</v>
      </c>
      <c r="L3880" s="444">
        <f t="shared" ca="1" si="177"/>
        <v>-2751624004327.4775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-2751624004327.4775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-11465100018.031157</v>
      </c>
      <c r="L3881" s="444">
        <f t="shared" ca="1" si="177"/>
        <v>-2763089104345.5088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-2763089104345.5088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-11512871268.106287</v>
      </c>
      <c r="L3882" s="444">
        <f t="shared" ca="1" si="177"/>
        <v>-2774601975613.6152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-2774601975613.6152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-11560841565.05673</v>
      </c>
      <c r="L3883" s="444">
        <f t="shared" ca="1" si="177"/>
        <v>-2786162817178.6719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-2786162817178.6719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-11609011738.244467</v>
      </c>
      <c r="L3884" s="444">
        <f t="shared" ca="1" si="177"/>
        <v>-2797771828916.9165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-2797771828916.9165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-11657382620.487152</v>
      </c>
      <c r="L3885" s="444">
        <f t="shared" ca="1" si="177"/>
        <v>-2809429211537.4038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-2809429211537.4038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-11705955048.072515</v>
      </c>
      <c r="L3886" s="444">
        <f t="shared" ca="1" si="177"/>
        <v>-2821135166585.4766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-2821135166585.4766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-11754729860.77282</v>
      </c>
      <c r="L3887" s="444">
        <f t="shared" ca="1" si="177"/>
        <v>-2832889896446.2495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-2832889896446.2495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-11803707901.859373</v>
      </c>
      <c r="L3888" s="444">
        <f t="shared" ca="1" si="177"/>
        <v>-2844693604348.1089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-2844693604348.1089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-11852890018.117121</v>
      </c>
      <c r="L3889" s="444">
        <f t="shared" ca="1" si="177"/>
        <v>-2856546494366.2261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-2856546494366.2261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-11902277059.859276</v>
      </c>
      <c r="L3890" s="444">
        <f t="shared" ca="1" si="177"/>
        <v>-2868448771426.0854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-2868448771426.0854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-11951869880.942022</v>
      </c>
      <c r="L3891" s="444">
        <f t="shared" ca="1" si="177"/>
        <v>-2880400641307.0273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-2880400641307.0273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-12001669338.77928</v>
      </c>
      <c r="L3892" s="444">
        <f t="shared" ca="1" si="177"/>
        <v>-2892402310645.8066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-2892402310645.8066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-12051676294.357527</v>
      </c>
      <c r="L3893" s="444">
        <f t="shared" ca="1" si="177"/>
        <v>-2904453986940.1641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-2904453986940.1641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-12101891612.250683</v>
      </c>
      <c r="L3894" s="444">
        <f t="shared" ca="1" si="177"/>
        <v>-2916555878552.4146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-2916555878552.4146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-12152316160.635061</v>
      </c>
      <c r="L3895" s="444">
        <f t="shared" ca="1" si="177"/>
        <v>-2928708194713.0498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-2928708194713.0498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-12202950811.304375</v>
      </c>
      <c r="L3896" s="444">
        <f t="shared" ca="1" si="177"/>
        <v>-2940911145524.354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-2940911145524.354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-12253796439.684809</v>
      </c>
      <c r="L3897" s="444">
        <f t="shared" ca="1" si="177"/>
        <v>-2953164941964.0386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-2953164941964.0386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-12304853924.850161</v>
      </c>
      <c r="L3898" s="444">
        <f t="shared" ca="1" si="177"/>
        <v>-2965469795888.8887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-2965469795888.8887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-12356124149.537037</v>
      </c>
      <c r="L3899" s="444">
        <f t="shared" ca="1" si="177"/>
        <v>-2977825920038.4258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-2977825920038.4258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-12407608000.160107</v>
      </c>
      <c r="L3900" s="444">
        <f t="shared" ca="1" si="177"/>
        <v>-2990233528038.5859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-2990233528038.5859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-12459306366.827442</v>
      </c>
      <c r="L3901" s="444">
        <f t="shared" ca="1" si="177"/>
        <v>-3002692834405.4136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-3002692834405.4136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-12511220143.35589</v>
      </c>
      <c r="L3902" s="444">
        <f t="shared" ca="1" si="177"/>
        <v>-3015204054548.7695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-3015204054548.7695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-12563350227.286539</v>
      </c>
      <c r="L3903" s="444">
        <f t="shared" ca="1" si="177"/>
        <v>-3027767404776.0562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-3027767404776.0562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-12615697519.900234</v>
      </c>
      <c r="L3904" s="444">
        <f t="shared" ca="1" si="177"/>
        <v>-3040383102295.9565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-3040383102295.9565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-12668262926.233152</v>
      </c>
      <c r="L3905" s="444">
        <f t="shared" ca="1" si="177"/>
        <v>-3053051365222.1895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-3053051365222.1895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-12721047355.092457</v>
      </c>
      <c r="L3906" s="444">
        <f t="shared" ca="1" si="177"/>
        <v>-3065772412577.2817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-3065772412577.2817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-12774051719.072006</v>
      </c>
      <c r="L3907" s="444">
        <f t="shared" ca="1" si="177"/>
        <v>-3078546464296.3535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-3078546464296.3535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-12827276934.56814</v>
      </c>
      <c r="L3908" s="444">
        <f t="shared" ca="1" si="177"/>
        <v>-3091373741230.9219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-3091373741230.9219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-12880723921.795507</v>
      </c>
      <c r="L3909" s="444">
        <f t="shared" ca="1" si="177"/>
        <v>-3104254465152.7173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-3104254465152.7173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-12934393604.802988</v>
      </c>
      <c r="L3910" s="444">
        <f t="shared" ca="1" si="177"/>
        <v>-3117188858757.5205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-3117188858757.5205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-12988286911.489668</v>
      </c>
      <c r="L3911" s="444">
        <f t="shared" ca="1" si="177"/>
        <v>-3130177145669.0103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-3130177145669.0103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-13042404773.620876</v>
      </c>
      <c r="L3912" s="444">
        <f t="shared" ca="1" si="177"/>
        <v>-3143219550442.6313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-3143219550442.6313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-13096748126.844297</v>
      </c>
      <c r="L3913" s="444">
        <f t="shared" ca="1" si="177"/>
        <v>-3156316298569.4756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-3156316298569.4756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-13151317910.706148</v>
      </c>
      <c r="L3914" s="444">
        <f t="shared" ca="1" si="177"/>
        <v>-3169467616480.1816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-3169467616480.1816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-13206115068.667423</v>
      </c>
      <c r="L3915" s="444">
        <f t="shared" ca="1" si="177"/>
        <v>-3182673731548.8491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-3182673731548.8491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-13261140548.120205</v>
      </c>
      <c r="L3916" s="444">
        <f t="shared" ca="1" si="177"/>
        <v>-3195934872096.9692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-3195934872096.9692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-13316395300.404037</v>
      </c>
      <c r="L3917" s="444">
        <f t="shared" ca="1" si="177"/>
        <v>-3209251267397.373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-3209251267397.373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-13371880280.822388</v>
      </c>
      <c r="L3918" s="444">
        <f t="shared" ca="1" si="177"/>
        <v>-3222623147678.1953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-3222623147678.1953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-13427596448.659147</v>
      </c>
      <c r="L3919" s="444">
        <f t="shared" ca="1" si="177"/>
        <v>-3236050744126.8545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-3236050744126.8545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-13483544767.195227</v>
      </c>
      <c r="L3920" s="444">
        <f t="shared" ca="1" si="177"/>
        <v>-3249534288894.0498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-3249534288894.0498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-13539726203.725208</v>
      </c>
      <c r="L3921" s="444">
        <f t="shared" ca="1" si="177"/>
        <v>-3263074015097.7749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-3263074015097.7749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-13596141729.574062</v>
      </c>
      <c r="L3922" s="444">
        <f t="shared" ca="1" si="177"/>
        <v>-3276670156827.3491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-3276670156827.3491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-13652792320.113955</v>
      </c>
      <c r="L3923" s="444">
        <f t="shared" ca="1" si="177"/>
        <v>-3290322949147.4629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-3290322949147.4629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-13709678954.781096</v>
      </c>
      <c r="L3924" s="444">
        <f t="shared" ca="1" si="177"/>
        <v>-3304032628102.2441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-3304032628102.2441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-13766802617.092684</v>
      </c>
      <c r="L3925" s="444">
        <f t="shared" ca="1" si="177"/>
        <v>-3317799430719.3369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-3317799430719.3369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-13824164294.663904</v>
      </c>
      <c r="L3926" s="444">
        <f t="shared" ca="1" si="177"/>
        <v>-3331623595014.001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-3331623595014.001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-13881764979.225004</v>
      </c>
      <c r="L3927" s="444">
        <f t="shared" ca="1" si="177"/>
        <v>-3345505359993.2261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-3345505359993.2261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-13939605666.638441</v>
      </c>
      <c r="L3928" s="444">
        <f t="shared" ca="1" si="177"/>
        <v>-3359444965659.8647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-3359444965659.8647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-13997687356.916103</v>
      </c>
      <c r="L3929" s="444">
        <f t="shared" ca="1" si="177"/>
        <v>-3373442653016.7808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-3373442653016.7808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-14056011054.236586</v>
      </c>
      <c r="L3930" s="444">
        <f t="shared" ca="1" si="177"/>
        <v>-3387498664071.0176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-3387498664071.0176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-14114577766.962572</v>
      </c>
      <c r="L3931" s="444">
        <f t="shared" ca="1" si="177"/>
        <v>-3401613241837.98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-3401613241837.98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-14173388507.658249</v>
      </c>
      <c r="L3932" s="444">
        <f t="shared" ca="1" si="177"/>
        <v>-3415786630345.6382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-3415786630345.6382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-14232444293.106825</v>
      </c>
      <c r="L3933" s="444">
        <f t="shared" ca="1" si="177"/>
        <v>-3430019074638.7451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-3430019074638.7451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-14291746144.328104</v>
      </c>
      <c r="L3934" s="444">
        <f t="shared" ca="1" si="177"/>
        <v>-3444310820783.0732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-3444310820783.0732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-14351295086.596138</v>
      </c>
      <c r="L3935" s="444">
        <f t="shared" ca="1" si="177"/>
        <v>-3458662115869.6694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-3458662115869.6694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-14411092149.456953</v>
      </c>
      <c r="L3936" s="444">
        <f t="shared" ca="1" si="177"/>
        <v>-3473073208019.1265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-3473073208019.1265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-14471138366.746361</v>
      </c>
      <c r="L3937" s="444">
        <f t="shared" ca="1" si="177"/>
        <v>-3487544346385.873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-3487544346385.873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-14531434776.607803</v>
      </c>
      <c r="L3938" s="444">
        <f t="shared" ca="1" si="177"/>
        <v>-3502075781162.481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-3502075781162.481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-14591982421.510338</v>
      </c>
      <c r="L3939" s="444">
        <f t="shared" ca="1" si="177"/>
        <v>-3516667763583.9912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-3516667763583.9912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-14652782348.266628</v>
      </c>
      <c r="L3940" s="444">
        <f t="shared" ca="1" si="177"/>
        <v>-3531320545932.2578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-3531320545932.2578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-14713835608.051073</v>
      </c>
      <c r="L3941" s="444">
        <f t="shared" ca="1" si="177"/>
        <v>-3546034381540.3091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-3546034381540.3091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-14775143256.417953</v>
      </c>
      <c r="L3942" s="444">
        <f t="shared" ca="1" si="177"/>
        <v>-3560809524796.7271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-3560809524796.7271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-14836706353.319698</v>
      </c>
      <c r="L3943" s="444">
        <f t="shared" ca="1" si="177"/>
        <v>-3575646231150.0469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-3575646231150.0469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-14898525963.125195</v>
      </c>
      <c r="L3944" s="444">
        <f t="shared" ca="1" si="177"/>
        <v>-3590544757113.1719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-3590544757113.1719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-14960603154.638216</v>
      </c>
      <c r="L3945" s="444">
        <f t="shared" ca="1" si="177"/>
        <v>-3605505360267.8101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-3605505360267.8101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-15022939001.115873</v>
      </c>
      <c r="L3946" s="444">
        <f t="shared" ca="1" si="177"/>
        <v>-3620528299268.9258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-3620528299268.9258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-15085534580.287188</v>
      </c>
      <c r="L3947" s="444">
        <f t="shared" ca="1" si="177"/>
        <v>-3635613833849.2129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-3635613833849.2129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-15148390974.371719</v>
      </c>
      <c r="L3948" s="444">
        <f t="shared" ca="1" si="177"/>
        <v>-3650762224823.5845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-3650762224823.5845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-15211509270.098267</v>
      </c>
      <c r="L3949" s="444">
        <f t="shared" ca="1" si="177"/>
        <v>-3665973734093.6826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-3665973734093.6826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-15274890558.723677</v>
      </c>
      <c r="L3950" s="444">
        <f t="shared" ca="1" si="177"/>
        <v>-3681248624652.4063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-3681248624652.4063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-15338535936.051693</v>
      </c>
      <c r="L3951" s="444">
        <f t="shared" ca="1" si="177"/>
        <v>-3696587160588.458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-3696587160588.458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-15402446502.451906</v>
      </c>
      <c r="L3952" s="444">
        <f t="shared" ca="1" si="177"/>
        <v>-3711989607090.9102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-3711989607090.9102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-15466623362.87879</v>
      </c>
      <c r="L3953" s="444">
        <f t="shared" ca="1" si="177"/>
        <v>-3727456230453.7891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-3727456230453.7891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-15531067626.890785</v>
      </c>
      <c r="L3954" s="444">
        <f t="shared" ca="1" si="177"/>
        <v>-3742987298080.6797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-3742987298080.6797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-15595780408.6695</v>
      </c>
      <c r="L3955" s="444">
        <f t="shared" ca="1" si="177"/>
        <v>-3758583078489.3491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-3758583078489.3491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-15660762827.038952</v>
      </c>
      <c r="L3956" s="444">
        <f t="shared" ca="1" si="177"/>
        <v>-3774243841316.3882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-3774243841316.3882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-15726016005.484953</v>
      </c>
      <c r="L3957" s="444">
        <f t="shared" ca="1" si="177"/>
        <v>-3789969857321.873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-3789969857321.873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-15791541072.174471</v>
      </c>
      <c r="L3958" s="444">
        <f t="shared" ca="1" si="177"/>
        <v>-3805761398394.0474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-3805761398394.0474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-15857339159.975197</v>
      </c>
      <c r="L3959" s="444">
        <f t="shared" ca="1" si="177"/>
        <v>-3821618737554.0225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-3821618737554.0225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-15923411406.475094</v>
      </c>
      <c r="L3960" s="444">
        <f t="shared" ca="1" si="177"/>
        <v>-3837542148960.4976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-3837542148960.4976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-15989758954.002073</v>
      </c>
      <c r="L3961" s="444">
        <f t="shared" ca="1" si="177"/>
        <v>-3853531907914.4995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-3853531907914.4995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-16056382949.643747</v>
      </c>
      <c r="L3962" s="444">
        <f t="shared" ca="1" si="177"/>
        <v>-3869588290864.1431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-3869588290864.1431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-16123284545.267263</v>
      </c>
      <c r="L3963" s="444">
        <f t="shared" ca="1" si="177"/>
        <v>-3885711575409.4102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-3885711575409.4102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-16190464897.539209</v>
      </c>
      <c r="L3964" s="444">
        <f t="shared" ca="1" si="177"/>
        <v>-3901902040306.9492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-3901902040306.9492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-16257925167.945621</v>
      </c>
      <c r="L3965" s="444">
        <f t="shared" ca="1" si="177"/>
        <v>-3918159965474.895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-3918159965474.895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-16325666522.812065</v>
      </c>
      <c r="L3966" s="444">
        <f t="shared" ca="1" si="177"/>
        <v>-3934485631997.707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-3934485631997.707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-16393690133.323778</v>
      </c>
      <c r="L3967" s="444">
        <f t="shared" ca="1" si="177"/>
        <v>-3950879322131.0308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-3950879322131.0308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-16461997175.545959</v>
      </c>
      <c r="L3968" s="444">
        <f t="shared" ca="1" si="177"/>
        <v>-3967341319306.5767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-3967341319306.5767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-16530588830.444069</v>
      </c>
      <c r="L3969" s="444">
        <f t="shared" ca="1" si="177"/>
        <v>-3983871908137.0205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-3983871908137.0205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-16599466283.904251</v>
      </c>
      <c r="L3970" s="444">
        <f t="shared" ca="1" si="177"/>
        <v>-4000471374420.9248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-4000471374420.9248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-16668630726.753853</v>
      </c>
      <c r="L3971" s="444">
        <f t="shared" ca="1" si="177"/>
        <v>-4017140005147.6787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-4017140005147.6787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-16738083354.781994</v>
      </c>
      <c r="L3972" s="444">
        <f t="shared" ca="1" si="177"/>
        <v>-4033878088502.4609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-4033878088502.4609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-16807825368.760254</v>
      </c>
      <c r="L3973" s="444">
        <f t="shared" ca="1" si="177"/>
        <v>-4050685913871.2212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-4050685913871.2212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-16877857974.463423</v>
      </c>
      <c r="L3974" s="444">
        <f t="shared" ca="1" si="177"/>
        <v>-4067563771845.6846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-4067563771845.6846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-16948182382.690353</v>
      </c>
      <c r="L3975" s="444">
        <f t="shared" ca="1" si="177"/>
        <v>-4084511954228.375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-4084511954228.375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-17018799809.284895</v>
      </c>
      <c r="L3976" s="444">
        <f t="shared" ca="1" si="177"/>
        <v>-4101530754037.6597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-4101530754037.6597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-17089711475.156916</v>
      </c>
      <c r="L3977" s="444">
        <f t="shared" ca="1" si="177"/>
        <v>-4118620465512.8164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-4118620465512.8164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-17160918606.3034</v>
      </c>
      <c r="L3978" s="444">
        <f t="shared" ca="1" si="177"/>
        <v>-4135781384119.1196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-4135781384119.1196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-17232422433.829666</v>
      </c>
      <c r="L3979" s="444">
        <f t="shared" ca="1" si="177"/>
        <v>-4153013806552.9492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-4153013806552.9492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-17304224193.970623</v>
      </c>
      <c r="L3980" s="444">
        <f t="shared" ca="1" si="177"/>
        <v>-4170318030746.9199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-4170318030746.9199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-17376325128.112167</v>
      </c>
      <c r="L3981" s="444">
        <f t="shared" ca="1" si="177"/>
        <v>-4187694355875.0322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-4187694355875.0322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-17448726482.812634</v>
      </c>
      <c r="L3982" s="444">
        <f t="shared" ca="1" si="177"/>
        <v>-4205143082357.8447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-4205143082357.8447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-17521429509.824352</v>
      </c>
      <c r="L3983" s="444">
        <f t="shared" ca="1" si="177"/>
        <v>-4222664511867.6689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-4222664511867.6689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-17594435466.115288</v>
      </c>
      <c r="L3984" s="444">
        <f t="shared" ca="1" si="177"/>
        <v>-4240258947333.7842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-4240258947333.7842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-17667745613.890766</v>
      </c>
      <c r="L3985" s="444">
        <f t="shared" ca="1" si="177"/>
        <v>-4257926692947.6748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-4257926692947.6748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-17741361220.615311</v>
      </c>
      <c r="L3986" s="444">
        <f t="shared" ca="1" si="177"/>
        <v>-4275668054168.29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-4275668054168.29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-17815283559.034542</v>
      </c>
      <c r="L3987" s="444">
        <f t="shared" ca="1" si="177"/>
        <v>-4293483337727.3247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-4293483337727.3247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-17889513907.197186</v>
      </c>
      <c r="L3988" s="444">
        <f t="shared" ca="1" si="177"/>
        <v>-4311372851634.522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-4311372851634.522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-17964053548.477173</v>
      </c>
      <c r="L3989" s="444">
        <f t="shared" ca="1" si="177"/>
        <v>-4329336905182.999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-4329336905182.999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-18038903771.595829</v>
      </c>
      <c r="L3990" s="444">
        <f t="shared" ca="1" si="177"/>
        <v>-4347375808954.5947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-4347375808954.5947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-18114065870.644142</v>
      </c>
      <c r="L3991" s="444">
        <f t="shared" ca="1" si="177"/>
        <v>-4365489874825.2388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-4365489874825.2388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-18189541145.10516</v>
      </c>
      <c r="L3992" s="444">
        <f t="shared" ca="1" si="177"/>
        <v>-4383679415970.3438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-4383679415970.3438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-18265330899.876431</v>
      </c>
      <c r="L3993" s="444">
        <f t="shared" ca="1" si="177"/>
        <v>-4401944746870.2197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-4401944746870.2197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-18341436445.292583</v>
      </c>
      <c r="L3994" s="444">
        <f t="shared" ca="1" si="177"/>
        <v>-4420286183315.5127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-4420286183315.5127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-18417859097.147968</v>
      </c>
      <c r="L3995" s="444">
        <f t="shared" ca="1" si="177"/>
        <v>-4438704042412.6611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-4438704042412.6611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-18494600176.719421</v>
      </c>
      <c r="L3996" s="444">
        <f t="shared" ca="1" si="177"/>
        <v>-4457198642589.3809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-4457198642589.3809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-18571661010.789085</v>
      </c>
      <c r="L3997" s="444">
        <f t="shared" ca="1" si="177"/>
        <v>-4475770303600.1699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-4475770303600.1699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-18649042931.667374</v>
      </c>
      <c r="L3998" s="444">
        <f t="shared" ca="1" si="177"/>
        <v>-4494419346531.8369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-4494419346531.8369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-18726747277.215988</v>
      </c>
      <c r="L3999" s="444">
        <f t="shared" ca="1" si="177"/>
        <v>-4513146093809.0527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-4513146093809.0527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-18804775390.871052</v>
      </c>
      <c r="L4000" s="444">
        <f t="shared" ca="1" si="177"/>
        <v>-4531950869199.9238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-4531950869199.9238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-18883128621.666348</v>
      </c>
      <c r="L4001" s="444">
        <f t="shared" ca="1" si="177"/>
        <v>-4550833997821.5898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-4550833997821.5898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-18961808324.256622</v>
      </c>
      <c r="L4002" s="444">
        <f t="shared" ca="1" si="177"/>
        <v>-4569795806145.8467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-4569795806145.8467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-19040815858.941029</v>
      </c>
      <c r="L4003" s="444">
        <f t="shared" ca="1" si="177"/>
        <v>-4588836622004.7881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-4588836622004.7881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-19120152591.686615</v>
      </c>
      <c r="L4004" s="444">
        <f t="shared" ca="1" si="177"/>
        <v>-4607956774596.4746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-4607956774596.4746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-19199819894.151978</v>
      </c>
      <c r="L4005" s="444">
        <f t="shared" ca="1" si="177"/>
        <v>-4627156594490.627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-4627156594490.627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-19279819143.710945</v>
      </c>
      <c r="L4006" s="444">
        <f t="shared" ca="1" si="177"/>
        <v>-4646436413634.3379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-4646436413634.3379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-19360151723.476406</v>
      </c>
      <c r="L4007" s="444">
        <f t="shared" ca="1" si="177"/>
        <v>-4665796565357.8145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-4665796565357.8145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-19440819022.324226</v>
      </c>
      <c r="L4008" s="444">
        <f t="shared" ca="1" si="177"/>
        <v>-4685237384380.1387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-4685237384380.1387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-19521822434.917244</v>
      </c>
      <c r="L4009" s="444">
        <f t="shared" ca="1" si="177"/>
        <v>-4704759206815.0557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-4704759206815.0557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-19603163361.729397</v>
      </c>
      <c r="L4010" s="444">
        <f t="shared" ca="1" si="177"/>
        <v>-4724362370176.7852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-4724362370176.7852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-19684843209.069939</v>
      </c>
      <c r="L4011" s="444">
        <f t="shared" ca="1" si="177"/>
        <v>-4744047213385.8555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-4744047213385.8555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-19766863389.107731</v>
      </c>
      <c r="L4012" s="444">
        <f t="shared" ca="1" si="177"/>
        <v>-4763814076774.9629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-4763814076774.9629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-19849225319.895679</v>
      </c>
      <c r="L4013" s="444">
        <f t="shared" ca="1" si="177"/>
        <v>-4783663302094.8584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-4783663302094.8584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-19931930425.395245</v>
      </c>
      <c r="L4014" s="444">
        <f t="shared" ca="1" si="177"/>
        <v>-4803595232520.2539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-4803595232520.2539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-20014980135.501057</v>
      </c>
      <c r="L4015" s="444">
        <f t="shared" ca="1" si="177"/>
        <v>-4823610212655.7549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-4823610212655.7549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-20098375886.065643</v>
      </c>
      <c r="L4016" s="444">
        <f t="shared" ca="1" si="177"/>
        <v>-4843708588541.8203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-4843708588541.8203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-20182119118.924252</v>
      </c>
      <c r="L4017" s="444">
        <f t="shared" ca="1" si="177"/>
        <v>-4863890707660.7441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-4863890707660.7441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-20266211281.919765</v>
      </c>
      <c r="L4018" s="444">
        <f t="shared" ca="1" si="177"/>
        <v>-4884156918942.6641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-4884156918942.6641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-20350653828.927765</v>
      </c>
      <c r="L4019" s="444">
        <f t="shared" ca="1" si="177"/>
        <v>-4904507572771.5918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-4904507572771.5918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-20435448219.881634</v>
      </c>
      <c r="L4020" s="444">
        <f t="shared" ca="1" si="177"/>
        <v>-4924943020991.4736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-4924943020991.4736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-20520595920.797806</v>
      </c>
      <c r="L4021" s="444">
        <f t="shared" ca="1" si="177"/>
        <v>-4945463616912.2715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-4945463616912.2715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-20606098403.801132</v>
      </c>
      <c r="L4022" s="444">
        <f t="shared" ca="1" si="177"/>
        <v>-4966069715316.0723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-4966069715316.0723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-20691957147.150299</v>
      </c>
      <c r="L4023" s="444">
        <f t="shared" ca="1" si="177"/>
        <v>-4986761672463.2227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-4986761672463.2227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-20778173635.263428</v>
      </c>
      <c r="L4024" s="444">
        <f t="shared" ca="1" si="177"/>
        <v>-5007539846098.4863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-5007539846098.4863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-20864749358.743694</v>
      </c>
      <c r="L4025" s="444">
        <f t="shared" ca="1" si="177"/>
        <v>-5028404595457.2305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-5028404595457.2305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-20951685814.405128</v>
      </c>
      <c r="L4026" s="444">
        <f t="shared" ca="1" si="177"/>
        <v>-5049356281271.6357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-5049356281271.6357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-21038984505.298481</v>
      </c>
      <c r="L4027" s="444">
        <f t="shared" ca="1" si="177"/>
        <v>-5070395265776.9346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-5070395265776.9346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-21126646940.737228</v>
      </c>
      <c r="L4028" s="444">
        <f t="shared" ca="1" si="177"/>
        <v>-5091521912717.6719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-5091521912717.6719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-21214674636.323631</v>
      </c>
      <c r="L4029" s="444">
        <f t="shared" ca="1" si="177"/>
        <v>-5112736587353.9951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-5112736587353.9951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-21303069113.974979</v>
      </c>
      <c r="L4030" s="444">
        <f t="shared" ca="1" si="177"/>
        <v>-5134039656467.9697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-5134039656467.9697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-21391831901.949875</v>
      </c>
      <c r="L4031" s="444">
        <f t="shared" ca="1" si="177"/>
        <v>-5155431488369.9199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-5155431488369.9199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-21480964534.874664</v>
      </c>
      <c r="L4032" s="444">
        <f t="shared" ca="1" si="177"/>
        <v>-5176912452904.7949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-5176912452904.7949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-21570468553.769978</v>
      </c>
      <c r="L4033" s="444">
        <f t="shared" ca="1" si="177"/>
        <v>-5198482921458.5645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-5198482921458.5645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-21660345506.077351</v>
      </c>
      <c r="L4034" s="444">
        <f t="shared" ca="1" si="177"/>
        <v>-5220143266964.6416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-5220143266964.6416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-21750596945.686005</v>
      </c>
      <c r="L4035" s="444">
        <f t="shared" ca="1" si="177"/>
        <v>-5241893863910.3271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-5241893863910.3271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-21841224432.959698</v>
      </c>
      <c r="L4036" s="444">
        <f t="shared" ca="1" si="177"/>
        <v>-5263735088343.2871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-5263735088343.2871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-21932229534.763695</v>
      </c>
      <c r="L4037" s="444">
        <f t="shared" ca="1" si="177"/>
        <v>-5285667317878.0508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-5285667317878.0508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-22023613824.491879</v>
      </c>
      <c r="L4038" s="444">
        <f t="shared" ca="1" si="177"/>
        <v>-5307690931702.543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-5307690931702.543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-22115378882.093929</v>
      </c>
      <c r="L4039" s="444">
        <f t="shared" ca="1" si="177"/>
        <v>-5329806310584.6367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-5329806310584.6367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-22207526294.102654</v>
      </c>
      <c r="L4040" s="444">
        <f t="shared" ca="1" si="177"/>
        <v>-5352013836878.7393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-5352013836878.7393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-22300057653.661415</v>
      </c>
      <c r="L4041" s="444">
        <f t="shared" ca="1" si="177"/>
        <v>-5374313894532.4004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-5374313894532.4004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-22392974560.551666</v>
      </c>
      <c r="L4042" s="444">
        <f t="shared" ca="1" si="177"/>
        <v>-5396706869092.9521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-5396706869092.9521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-22486278621.220634</v>
      </c>
      <c r="L4043" s="444">
        <f t="shared" ca="1" si="177"/>
        <v>-5419193147714.1729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-5419193147714.1729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-22579971448.809052</v>
      </c>
      <c r="L4044" s="444">
        <f t="shared" ca="1" si="177"/>
        <v>-5441773119162.9814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-5441773119162.9814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-22674054663.179089</v>
      </c>
      <c r="L4045" s="444">
        <f t="shared" ca="1" si="177"/>
        <v>-5464447173826.1602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-5464447173826.1602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-22768529890.942333</v>
      </c>
      <c r="L4046" s="444">
        <f t="shared" ca="1" si="177"/>
        <v>-5487215703717.1025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-5487215703717.1025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-22863398765.487926</v>
      </c>
      <c r="L4047" s="444">
        <f t="shared" ca="1" si="177"/>
        <v>-5510079102482.5908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-5510079102482.5908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-22958662927.010796</v>
      </c>
      <c r="L4048" s="444">
        <f t="shared" ca="1" si="177"/>
        <v>-5533037765409.6016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-5533037765409.6016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-23054324022.540005</v>
      </c>
      <c r="L4049" s="444">
        <f t="shared" ca="1" si="177"/>
        <v>-5556092089432.1416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-5556092089432.1416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-23150383705.967255</v>
      </c>
      <c r="L4050" s="444">
        <f t="shared" ca="1" si="177"/>
        <v>-5579242473138.1084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-5579242473138.1084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-23246843638.075451</v>
      </c>
      <c r="L4051" s="444">
        <f t="shared" ca="1" si="177"/>
        <v>-5602489316776.1836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-5602489316776.1836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-23343705486.567432</v>
      </c>
      <c r="L4052" s="444">
        <f t="shared" ca="1" si="177"/>
        <v>-5625833022262.751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-5625833022262.751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-23440970926.094795</v>
      </c>
      <c r="L4053" s="444">
        <f t="shared" ca="1" si="177"/>
        <v>-5649273993188.8457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-5649273993188.8457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-23538641638.286858</v>
      </c>
      <c r="L4054" s="444">
        <f t="shared" ca="1" si="177"/>
        <v>-5672812634827.1328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-5672812634827.1328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-23636719311.77972</v>
      </c>
      <c r="L4055" s="444">
        <f t="shared" ca="1" si="177"/>
        <v>-5696449354138.9121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-5696449354138.9121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-23735205642.245468</v>
      </c>
      <c r="L4056" s="444">
        <f t="shared" ca="1" si="177"/>
        <v>-5720184559781.1572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-5720184559781.1572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-23834102332.42149</v>
      </c>
      <c r="L4057" s="444">
        <f t="shared" ca="1" si="177"/>
        <v>-5744018662113.5791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-5744018662113.5791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-23933411092.139912</v>
      </c>
      <c r="L4058" s="444">
        <f t="shared" ca="1" si="177"/>
        <v>-5767952073205.7188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-5767952073205.7188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-24033133638.357162</v>
      </c>
      <c r="L4059" s="444">
        <f t="shared" ca="1" si="177"/>
        <v>-5791985206844.0762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-5791985206844.0762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-24133271695.183651</v>
      </c>
      <c r="L4060" s="444">
        <f t="shared" ca="1" si="177"/>
        <v>-5816118478539.2598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-5816118478539.2598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-24233826993.913582</v>
      </c>
      <c r="L4061" s="444">
        <f t="shared" ca="1" si="177"/>
        <v>-5840352305533.1738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-5840352305533.1738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-24334801273.05489</v>
      </c>
      <c r="L4062" s="444">
        <f t="shared" ca="1" si="177"/>
        <v>-5864687106806.2285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-5864687106806.2285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-24436196278.359283</v>
      </c>
      <c r="L4063" s="444">
        <f t="shared" ca="1" si="177"/>
        <v>-5889123303084.5879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-5889123303084.5879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-24538013762.852448</v>
      </c>
      <c r="L4064" s="444">
        <f t="shared" ca="1" si="177"/>
        <v>-5913661316847.4404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-5913661316847.4404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-24640255486.864334</v>
      </c>
      <c r="L4065" s="444">
        <f t="shared" ca="1" si="177"/>
        <v>-5938301572334.3047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-5938301572334.3047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-24742923218.059601</v>
      </c>
      <c r="L4066" s="444">
        <f t="shared" ca="1" si="177"/>
        <v>-5963044495552.3643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-5963044495552.3643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-24846018731.468185</v>
      </c>
      <c r="L4067" s="444">
        <f t="shared" ca="1" si="177"/>
        <v>-5987890514283.832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-5987890514283.832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-24949543809.515968</v>
      </c>
      <c r="L4068" s="444">
        <f t="shared" ca="1" si="177"/>
        <v>-6012840058093.3477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-6012840058093.3477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-25053500242.055614</v>
      </c>
      <c r="L4069" s="444">
        <f t="shared" ca="1" si="177"/>
        <v>-6037893558335.4033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-6037893558335.4033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-25157889826.397514</v>
      </c>
      <c r="L4070" s="444">
        <f t="shared" ca="1" si="177"/>
        <v>-6063051448161.8008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-6063051448161.8008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-25262714367.340836</v>
      </c>
      <c r="L4071" s="444">
        <f t="shared" ca="1" si="177"/>
        <v>-6088314162529.1416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-6088314162529.1416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-25367975677.204758</v>
      </c>
      <c r="L4072" s="444">
        <f t="shared" ca="1" si="177"/>
        <v>-6113682138206.3467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-6113682138206.3467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-25473675575.859779</v>
      </c>
      <c r="L4073" s="444">
        <f t="shared" ca="1" si="177"/>
        <v>-6139155813782.2061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-6139155813782.2061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-25579815890.759193</v>
      </c>
      <c r="L4074" s="444">
        <f t="shared" ca="1" si="177"/>
        <v>-6164735629672.9648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-6164735629672.9648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-25686398456.970688</v>
      </c>
      <c r="L4075" s="444">
        <f t="shared" ca="1" si="177"/>
        <v>-6190422028129.9355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-6190422028129.9355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-25793425117.208065</v>
      </c>
      <c r="L4076" s="444">
        <f t="shared" ca="1" si="177"/>
        <v>-6216215453247.1436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-6216215453247.1436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-25900897721.863098</v>
      </c>
      <c r="L4077" s="444">
        <f t="shared" ca="1" si="177"/>
        <v>-6242116350969.0068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-6242116350969.0068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-26008818129.037529</v>
      </c>
      <c r="L4078" s="444">
        <f t="shared" ca="1" si="177"/>
        <v>-6268125169098.0439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-6268125169098.0439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-26117188204.575184</v>
      </c>
      <c r="L4079" s="444">
        <f t="shared" ca="1" si="177"/>
        <v>-6294242357302.6191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-6294242357302.6191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-26226009822.094246</v>
      </c>
      <c r="L4080" s="444">
        <f t="shared" ca="1" si="177"/>
        <v>-6320468367124.7139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-6320468367124.7139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-26335284863.019642</v>
      </c>
      <c r="L4081" s="444">
        <f t="shared" ca="1" si="177"/>
        <v>-6346803651987.7334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-6346803651987.7334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-26445015216.615555</v>
      </c>
      <c r="L4082" s="444">
        <f t="shared" ca="1" si="177"/>
        <v>-6373248667204.3486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-6373248667204.3486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-26555202780.01812</v>
      </c>
      <c r="L4083" s="444">
        <f t="shared" ca="1" si="177"/>
        <v>-6399803869984.3672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-6399803869984.3672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-26665849458.268196</v>
      </c>
      <c r="L4084" s="444">
        <f t="shared" ca="1" si="177"/>
        <v>-6426469719442.6357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-6426469719442.6357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-26776957164.344315</v>
      </c>
      <c r="L4085" s="444">
        <f t="shared" ca="1" si="177"/>
        <v>-6453246676606.9805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-6453246676606.9805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-26888527819.195751</v>
      </c>
      <c r="L4086" s="444">
        <f t="shared" ca="1" si="177"/>
        <v>-6480135204426.1758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-6480135204426.1758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-27000563351.775734</v>
      </c>
      <c r="L4087" s="444">
        <f t="shared" ca="1" si="177"/>
        <v>-6507135767777.9512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-6507135767777.9512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-27113065699.074795</v>
      </c>
      <c r="L4088" s="444">
        <f t="shared" ref="L4088:L4342" ca="1" si="182">I4088-J4088+K4088</f>
        <v>-6534248833477.0264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-6534248833477.0264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-27226036806.154278</v>
      </c>
      <c r="L4089" s="444">
        <f t="shared" ca="1" si="182"/>
        <v>-6561474870283.1807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-6561474870283.1807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-27339478626.17992</v>
      </c>
      <c r="L4090" s="444">
        <f t="shared" ca="1" si="182"/>
        <v>-6588814348909.3604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-6588814348909.3604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-27453393120.455669</v>
      </c>
      <c r="L4091" s="444">
        <f t="shared" ca="1" si="182"/>
        <v>-6616267742029.8164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-6616267742029.8164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-27567782258.457569</v>
      </c>
      <c r="L4092" s="444">
        <f t="shared" ca="1" si="182"/>
        <v>-6643835524288.2744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-6643835524288.2744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-27682648017.867809</v>
      </c>
      <c r="L4093" s="444">
        <f t="shared" ca="1" si="182"/>
        <v>-6671518172306.1426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-6671518172306.1426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-27797992384.608929</v>
      </c>
      <c r="L4094" s="444">
        <f t="shared" ca="1" si="182"/>
        <v>-6699316164690.752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-6699316164690.752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-27913817352.878132</v>
      </c>
      <c r="L4095" s="444">
        <f t="shared" ca="1" si="182"/>
        <v>-6727229982043.6299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-6727229982043.6299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-28030124925.181789</v>
      </c>
      <c r="L4096" s="444">
        <f t="shared" ca="1" si="182"/>
        <v>-6755260106968.8115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-6755260106968.8115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-28146917112.370049</v>
      </c>
      <c r="L4097" s="444">
        <f t="shared" ca="1" si="182"/>
        <v>-6783407024081.1816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-6783407024081.1816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-28264195933.671589</v>
      </c>
      <c r="L4098" s="444">
        <f t="shared" ca="1" si="182"/>
        <v>-6811671220014.8535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-6811671220014.8535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-28381963416.728558</v>
      </c>
      <c r="L4099" s="444">
        <f t="shared" ca="1" si="182"/>
        <v>-6840053183431.582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-6840053183431.582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-28500221597.631592</v>
      </c>
      <c r="L4100" s="444">
        <f t="shared" ca="1" si="182"/>
        <v>-6868553405029.2139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-6868553405029.2139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-28618972520.955059</v>
      </c>
      <c r="L4101" s="444">
        <f t="shared" ca="1" si="182"/>
        <v>-6897172377550.1689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-6897172377550.1689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-28738218239.79237</v>
      </c>
      <c r="L4102" s="444">
        <f t="shared" ca="1" si="182"/>
        <v>-6925910595789.9609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-6925910595789.9609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-28857960815.791504</v>
      </c>
      <c r="L4103" s="444">
        <f t="shared" ca="1" si="182"/>
        <v>-6954768556605.752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-6954768556605.752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-28978202319.190632</v>
      </c>
      <c r="L4104" s="444">
        <f t="shared" ca="1" si="182"/>
        <v>-6983746758924.9424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-6983746758924.9424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-29098944828.853928</v>
      </c>
      <c r="L4105" s="444">
        <f t="shared" ca="1" si="182"/>
        <v>-7012845703753.7959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-7012845703753.7959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-29220190432.307484</v>
      </c>
      <c r="L4106" s="444">
        <f t="shared" ca="1" si="182"/>
        <v>-7042065894186.1035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-7042065894186.1035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-29341941225.775436</v>
      </c>
      <c r="L4107" s="444">
        <f t="shared" ca="1" si="182"/>
        <v>-7071407835411.8789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-7071407835411.8789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-29464199314.21616</v>
      </c>
      <c r="L4108" s="444">
        <f t="shared" ca="1" si="182"/>
        <v>-7100872034726.0947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-7100872034726.0947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-29586966811.35873</v>
      </c>
      <c r="L4109" s="444">
        <f t="shared" ca="1" si="182"/>
        <v>-7130459001537.4531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-7130459001537.4531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-29710245839.739388</v>
      </c>
      <c r="L4110" s="444">
        <f t="shared" ca="1" si="182"/>
        <v>-7160169247377.1924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-7160169247377.1924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-29834038530.7383</v>
      </c>
      <c r="L4111" s="444">
        <f t="shared" ca="1" si="182"/>
        <v>-7190003285907.9307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-7190003285907.9307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-29958347024.616379</v>
      </c>
      <c r="L4112" s="444">
        <f t="shared" ca="1" si="182"/>
        <v>-7219961632932.5469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-7219961632932.5469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-30083173470.552277</v>
      </c>
      <c r="L4113" s="444">
        <f t="shared" ca="1" si="182"/>
        <v>-7250044806403.0996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-7250044806403.0996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-30208520026.679585</v>
      </c>
      <c r="L4114" s="444">
        <f t="shared" ca="1" si="182"/>
        <v>-7280253326429.7793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-7280253326429.7793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-30334388860.124081</v>
      </c>
      <c r="L4115" s="444">
        <f t="shared" ca="1" si="182"/>
        <v>-7310587715289.9033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-7310587715289.9033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-30460782147.04126</v>
      </c>
      <c r="L4116" s="444">
        <f t="shared" ca="1" si="182"/>
        <v>-7341048497436.9443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-7341048497436.9443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-30587702072.653938</v>
      </c>
      <c r="L4117" s="444">
        <f t="shared" ca="1" si="182"/>
        <v>-7371636199509.5986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-7371636199509.5986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-30715150831.289993</v>
      </c>
      <c r="L4118" s="444">
        <f t="shared" ca="1" si="182"/>
        <v>-7402351350340.8887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-7402351350340.8887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-30843130626.420368</v>
      </c>
      <c r="L4119" s="444">
        <f t="shared" ca="1" si="182"/>
        <v>-7433194480967.3086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-7433194480967.3086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-30971643670.697117</v>
      </c>
      <c r="L4120" s="444">
        <f t="shared" ca="1" si="182"/>
        <v>-7464166124638.0059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-7464166124638.0059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-31100692185.991695</v>
      </c>
      <c r="L4121" s="444">
        <f t="shared" ca="1" si="182"/>
        <v>-7495266816823.9971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-7495266816823.9971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-31230278403.433323</v>
      </c>
      <c r="L4122" s="444">
        <f t="shared" ca="1" si="182"/>
        <v>-7526497095227.4307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-7526497095227.4307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-31360404563.447632</v>
      </c>
      <c r="L4123" s="444">
        <f t="shared" ca="1" si="182"/>
        <v>-7557857499790.8779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-7557857499790.8779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-31491072915.79533</v>
      </c>
      <c r="L4124" s="444">
        <f t="shared" ca="1" si="182"/>
        <v>-7589348572706.6729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-7589348572706.6729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-31622285719.611137</v>
      </c>
      <c r="L4125" s="444">
        <f t="shared" ca="1" si="182"/>
        <v>-7620970858426.2842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-7620970858426.2842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-31754045243.442852</v>
      </c>
      <c r="L4126" s="444">
        <f t="shared" ca="1" si="182"/>
        <v>-7652724903669.7266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-7652724903669.7266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-31886353765.290527</v>
      </c>
      <c r="L4127" s="444">
        <f t="shared" ca="1" si="182"/>
        <v>-7684611257435.0176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-7684611257435.0176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-32019213572.645901</v>
      </c>
      <c r="L4128" s="444">
        <f t="shared" ca="1" si="182"/>
        <v>-7716630471007.6631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-7716630471007.6631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-32152626962.531929</v>
      </c>
      <c r="L4129" s="444">
        <f t="shared" ca="1" si="182"/>
        <v>-7748783097970.1953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-7748783097970.1953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-32286596241.54248</v>
      </c>
      <c r="L4130" s="444">
        <f t="shared" ca="1" si="182"/>
        <v>-7781069694211.7383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-7781069694211.7383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-32421123725.882244</v>
      </c>
      <c r="L4131" s="444">
        <f t="shared" ca="1" si="182"/>
        <v>-7813490817937.6201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-7813490817937.6201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-32556211741.406754</v>
      </c>
      <c r="L4132" s="444">
        <f t="shared" ca="1" si="182"/>
        <v>-7846047029679.0273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-7846047029679.0273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-32691862623.662609</v>
      </c>
      <c r="L4133" s="444">
        <f t="shared" ca="1" si="182"/>
        <v>-7878738892302.6904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-7878738892302.6904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-32828078717.927876</v>
      </c>
      <c r="L4134" s="444">
        <f t="shared" ca="1" si="182"/>
        <v>-7911566971020.6182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-7911566971020.6182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-32964862379.252579</v>
      </c>
      <c r="L4135" s="444">
        <f t="shared" ca="1" si="182"/>
        <v>-7944531833399.8711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-7944531833399.8711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-33102215972.499462</v>
      </c>
      <c r="L4136" s="444">
        <f t="shared" ca="1" si="182"/>
        <v>-7977634049372.3701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-7977634049372.3701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-33240141872.384872</v>
      </c>
      <c r="L4137" s="444">
        <f t="shared" ca="1" si="182"/>
        <v>-8010874191244.7549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-8010874191244.7549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-33378642463.51981</v>
      </c>
      <c r="L4138" s="444">
        <f t="shared" ca="1" si="182"/>
        <v>-8044252833708.2744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-8044252833708.2744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-33517720140.451145</v>
      </c>
      <c r="L4139" s="444">
        <f t="shared" ca="1" si="182"/>
        <v>-8077770553848.7256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-8077770553848.7256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-33657377307.703022</v>
      </c>
      <c r="L4140" s="444">
        <f t="shared" ca="1" si="182"/>
        <v>-8111427931156.4287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-8111427931156.4287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-33797616379.818455</v>
      </c>
      <c r="L4141" s="444">
        <f t="shared" ca="1" si="182"/>
        <v>-8145225547536.2471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-8145225547536.2471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-33938439781.401031</v>
      </c>
      <c r="L4142" s="444">
        <f t="shared" ca="1" si="182"/>
        <v>-8179163987317.6484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-8179163987317.6484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-34079849947.156868</v>
      </c>
      <c r="L4143" s="444">
        <f t="shared" ca="1" si="182"/>
        <v>-8213243837264.8057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-8213243837264.8057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-34221849321.936691</v>
      </c>
      <c r="L4144" s="444">
        <f t="shared" ca="1" si="182"/>
        <v>-8247465686586.7422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-8247465686586.7422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-34364440360.778091</v>
      </c>
      <c r="L4145" s="444">
        <f t="shared" ca="1" si="182"/>
        <v>-8281830126947.5205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-8281830126947.5205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-34507625528.947998</v>
      </c>
      <c r="L4146" s="444">
        <f t="shared" ca="1" si="182"/>
        <v>-8316337752476.4688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-8316337752476.4688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-34651407301.985283</v>
      </c>
      <c r="L4147" s="444">
        <f t="shared" ca="1" si="182"/>
        <v>-8350989159778.4541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-8350989159778.4541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-34795788165.743561</v>
      </c>
      <c r="L4148" s="444">
        <f t="shared" ca="1" si="182"/>
        <v>-8385784947944.1973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-8385784947944.1973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-34940770616.434158</v>
      </c>
      <c r="L4149" s="444">
        <f t="shared" ca="1" si="182"/>
        <v>-8420725718560.6318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-8420725718560.6318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-35086357160.669304</v>
      </c>
      <c r="L4150" s="444">
        <f t="shared" ca="1" si="182"/>
        <v>-8455812075721.3008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-8455812075721.3008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-35232550315.505417</v>
      </c>
      <c r="L4151" s="444">
        <f t="shared" ca="1" si="182"/>
        <v>-8491044626036.8066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-8491044626036.8066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-35379352608.486687</v>
      </c>
      <c r="L4152" s="444">
        <f t="shared" ca="1" si="182"/>
        <v>-8526423978645.293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-8526423978645.293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-35526766577.688713</v>
      </c>
      <c r="L4153" s="444">
        <f t="shared" ca="1" si="182"/>
        <v>-8561950745222.9814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-8561950745222.9814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-35674794771.762421</v>
      </c>
      <c r="L4154" s="444">
        <f t="shared" ca="1" si="182"/>
        <v>-8597625539994.7441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-8597625539994.7441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-35823439749.978104</v>
      </c>
      <c r="L4155" s="444">
        <f t="shared" ca="1" si="182"/>
        <v>-8633448979744.7227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-8633448979744.7227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-35972704082.269684</v>
      </c>
      <c r="L4156" s="444">
        <f t="shared" ca="1" si="182"/>
        <v>-8669421683826.9922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-8669421683826.9922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-36122590349.279137</v>
      </c>
      <c r="L4157" s="444">
        <f t="shared" ca="1" si="182"/>
        <v>-8705544274176.2715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-8705544274176.2715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-36273101142.401131</v>
      </c>
      <c r="L4158" s="444">
        <f t="shared" ca="1" si="182"/>
        <v>-8741817375318.6729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-8741817375318.6729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-36424239063.827805</v>
      </c>
      <c r="L4159" s="444">
        <f t="shared" ca="1" si="182"/>
        <v>-8778241614382.501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-8778241614382.501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-36576006726.59375</v>
      </c>
      <c r="L4160" s="444">
        <f t="shared" ca="1" si="182"/>
        <v>-8814817621109.0938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-8814817621109.0938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-36728406754.621223</v>
      </c>
      <c r="L4161" s="444">
        <f t="shared" ca="1" si="182"/>
        <v>-8851546027863.7148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-8851546027863.7148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-36881441782.76548</v>
      </c>
      <c r="L4162" s="444">
        <f t="shared" ca="1" si="182"/>
        <v>-8888427469646.4805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-8888427469646.4805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-37035114456.860336</v>
      </c>
      <c r="L4163" s="444">
        <f t="shared" ca="1" si="182"/>
        <v>-8925462584103.3398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-8925462584103.3398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-37189427433.763916</v>
      </c>
      <c r="L4164" s="444">
        <f t="shared" ca="1" si="182"/>
        <v>-8962652011537.1035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-8962652011537.1035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-37344383381.404594</v>
      </c>
      <c r="L4165" s="444">
        <f t="shared" ca="1" si="182"/>
        <v>-8999996394918.5078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-8999996394918.5078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-37499984978.827118</v>
      </c>
      <c r="L4166" s="444">
        <f t="shared" ca="1" si="182"/>
        <v>-9037496379897.334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-9037496379897.334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-37656234916.238892</v>
      </c>
      <c r="L4167" s="444">
        <f t="shared" ca="1" si="182"/>
        <v>-9075152614813.5723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-9075152614813.5723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-37813135895.056549</v>
      </c>
      <c r="L4168" s="444">
        <f t="shared" ca="1" si="182"/>
        <v>-9112965750708.6289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-9112965750708.6289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-37970690627.952621</v>
      </c>
      <c r="L4169" s="444">
        <f t="shared" ca="1" si="182"/>
        <v>-9150936441336.582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-9150936441336.582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-38128901838.902428</v>
      </c>
      <c r="L4170" s="444">
        <f t="shared" ca="1" si="182"/>
        <v>-9189065343175.4844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-9189065343175.4844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-38287772263.231186</v>
      </c>
      <c r="L4171" s="444">
        <f t="shared" ca="1" si="182"/>
        <v>-9227353115438.7148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-9227353115438.7148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-38447304647.661308</v>
      </c>
      <c r="L4172" s="444">
        <f t="shared" ca="1" si="182"/>
        <v>-9265800420086.377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-9265800420086.377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-38607501750.359901</v>
      </c>
      <c r="L4173" s="444">
        <f t="shared" ca="1" si="182"/>
        <v>-9304407921836.7363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-9304407921836.7363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-38768366340.986404</v>
      </c>
      <c r="L4174" s="444">
        <f t="shared" ca="1" si="182"/>
        <v>-9343176288177.7227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-9343176288177.7227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-38929901200.740509</v>
      </c>
      <c r="L4175" s="444">
        <f t="shared" ca="1" si="182"/>
        <v>-9382106189378.4629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-9382106189378.4629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-39092109122.410263</v>
      </c>
      <c r="L4176" s="444">
        <f t="shared" ca="1" si="182"/>
        <v>-9421198298500.873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-9421198298500.873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-39254992910.420303</v>
      </c>
      <c r="L4177" s="444">
        <f t="shared" ca="1" si="182"/>
        <v>-9460453291411.293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-9460453291411.293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-39418555380.880386</v>
      </c>
      <c r="L4178" s="444">
        <f t="shared" ca="1" si="182"/>
        <v>-9499871846792.1738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-9499871846792.1738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-39582799361.634056</v>
      </c>
      <c r="L4179" s="444">
        <f t="shared" ca="1" si="182"/>
        <v>-9539454646153.8086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-9539454646153.8086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-39747727692.307533</v>
      </c>
      <c r="L4180" s="444">
        <f t="shared" ca="1" si="182"/>
        <v>-9579202373846.1152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-9579202373846.1152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-39913343224.35881</v>
      </c>
      <c r="L4181" s="444">
        <f t="shared" ca="1" si="182"/>
        <v>-9619115717070.4746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-9619115717070.4746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-40079648821.126976</v>
      </c>
      <c r="L4182" s="444">
        <f t="shared" ca="1" si="182"/>
        <v>-9659195365891.6016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-9659195365891.6016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-40246647357.881676</v>
      </c>
      <c r="L4183" s="444">
        <f t="shared" ca="1" si="182"/>
        <v>-9699442013249.4824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-9699442013249.4824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-40414341721.872841</v>
      </c>
      <c r="L4184" s="444">
        <f t="shared" ca="1" si="182"/>
        <v>-9739856354971.3555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-9739856354971.3555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-40582734812.380646</v>
      </c>
      <c r="L4185" s="444">
        <f t="shared" ca="1" si="182"/>
        <v>-9780439089783.7363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-9780439089783.7363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-40751829540.765564</v>
      </c>
      <c r="L4186" s="444">
        <f t="shared" ca="1" si="182"/>
        <v>-9821190919324.502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-9821190919324.502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-40921628830.518761</v>
      </c>
      <c r="L4187" s="444">
        <f t="shared" ca="1" si="182"/>
        <v>-9862112548155.0215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-9862112548155.0215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-41092135617.312592</v>
      </c>
      <c r="L4188" s="444">
        <f t="shared" ca="1" si="182"/>
        <v>-9903204683772.334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-9903204683772.334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-41263352849.051392</v>
      </c>
      <c r="L4189" s="444">
        <f t="shared" ca="1" si="182"/>
        <v>-9944468036621.3848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-9944468036621.3848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-41435283485.92244</v>
      </c>
      <c r="L4190" s="444">
        <f t="shared" ca="1" si="182"/>
        <v>-9985903320107.3066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-9985903320107.3066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-41607930500.447113</v>
      </c>
      <c r="L4191" s="444">
        <f t="shared" ca="1" si="182"/>
        <v>-10027511250607.754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-10027511250607.754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-41781296877.53231</v>
      </c>
      <c r="L4192" s="444">
        <f t="shared" ca="1" si="182"/>
        <v>-10069292547485.287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-10069292547485.287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-41955385614.522026</v>
      </c>
      <c r="L4193" s="444">
        <f t="shared" ca="1" si="182"/>
        <v>-10111247933099.809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-10111247933099.809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-42130199721.249199</v>
      </c>
      <c r="L4194" s="444">
        <f t="shared" ca="1" si="182"/>
        <v>-10153378132821.059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-10153378132821.059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-42305742220.087746</v>
      </c>
      <c r="L4195" s="444">
        <f t="shared" ca="1" si="182"/>
        <v>-10195683875041.146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-10195683875041.146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-42482016146.004776</v>
      </c>
      <c r="L4196" s="444">
        <f t="shared" ca="1" si="182"/>
        <v>-10238165891187.15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-10238165891187.15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-42659024546.613129</v>
      </c>
      <c r="L4197" s="444">
        <f t="shared" ca="1" si="182"/>
        <v>-10280824915733.764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-10280824915733.764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-42836770482.224014</v>
      </c>
      <c r="L4198" s="444">
        <f t="shared" ca="1" si="182"/>
        <v>-10323661686215.988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-10323661686215.988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-43015257025.899948</v>
      </c>
      <c r="L4199" s="444">
        <f t="shared" ca="1" si="182"/>
        <v>-10366676943241.889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-10366676943241.889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-43194487263.507866</v>
      </c>
      <c r="L4200" s="444">
        <f t="shared" ca="1" si="182"/>
        <v>-10409871430505.396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-10409871430505.396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-43374464293.772484</v>
      </c>
      <c r="L4201" s="444">
        <f t="shared" ca="1" si="182"/>
        <v>-10453245894799.17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-10453245894799.17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-43555191228.329872</v>
      </c>
      <c r="L4202" s="444">
        <f t="shared" ca="1" si="182"/>
        <v>-10496801086027.5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-10496801086027.5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-43736671191.78125</v>
      </c>
      <c r="L4203" s="444">
        <f t="shared" ca="1" si="182"/>
        <v>-10540537757219.281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-10540537757219.281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-43918907321.747002</v>
      </c>
      <c r="L4204" s="444">
        <f t="shared" ca="1" si="182"/>
        <v>-10584456664541.027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-10584456664541.027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-44101902768.920944</v>
      </c>
      <c r="L4205" s="444">
        <f t="shared" ca="1" si="182"/>
        <v>-10628558567309.949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-10628558567309.949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-44285660697.124786</v>
      </c>
      <c r="L4206" s="444">
        <f t="shared" ca="1" si="182"/>
        <v>-10672844228007.074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-10672844228007.074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-44470184283.362808</v>
      </c>
      <c r="L4207" s="444">
        <f t="shared" ca="1" si="182"/>
        <v>-10717314412290.438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-10717314412290.438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-44655476717.876823</v>
      </c>
      <c r="L4208" s="444">
        <f t="shared" ca="1" si="182"/>
        <v>-10761969889008.314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-10761969889008.314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-44841541204.201309</v>
      </c>
      <c r="L4209" s="444">
        <f t="shared" ca="1" si="182"/>
        <v>-10806811430212.516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-10806811430212.516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-45028380959.218811</v>
      </c>
      <c r="L4210" s="444">
        <f t="shared" ca="1" si="182"/>
        <v>-10851839811171.734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-10851839811171.734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-45215999213.215561</v>
      </c>
      <c r="L4211" s="444">
        <f t="shared" ca="1" si="182"/>
        <v>-10897055810384.949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-10897055810384.949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-45404399209.937286</v>
      </c>
      <c r="L4212" s="444">
        <f t="shared" ca="1" si="182"/>
        <v>-10942460209594.887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-10942460209594.887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-45593584206.645363</v>
      </c>
      <c r="L4213" s="444">
        <f t="shared" ca="1" si="182"/>
        <v>-10988053793801.531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-10988053793801.531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-45783557474.17305</v>
      </c>
      <c r="L4214" s="444">
        <f t="shared" ca="1" si="182"/>
        <v>-11033837351275.705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-11033837351275.705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-45974322296.982101</v>
      </c>
      <c r="L4215" s="444">
        <f t="shared" ca="1" si="182"/>
        <v>-11079811673572.688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-11079811673572.688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-46165881973.219528</v>
      </c>
      <c r="L4216" s="444">
        <f t="shared" ca="1" si="182"/>
        <v>-11125977555545.906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-11125977555545.906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-46358239814.774612</v>
      </c>
      <c r="L4217" s="444">
        <f t="shared" ca="1" si="182"/>
        <v>-11172335795360.682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-11172335795360.682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-46551399147.336174</v>
      </c>
      <c r="L4218" s="444">
        <f t="shared" ca="1" si="182"/>
        <v>-11218887194508.018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-11218887194508.018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-46745363310.450073</v>
      </c>
      <c r="L4219" s="444">
        <f t="shared" ca="1" si="182"/>
        <v>-11265632557818.467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-11265632557818.467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-46940135657.576942</v>
      </c>
      <c r="L4220" s="444">
        <f t="shared" ca="1" si="182"/>
        <v>-11312572693476.043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-11312572693476.043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-47135719556.150177</v>
      </c>
      <c r="L4221" s="444">
        <f t="shared" ca="1" si="182"/>
        <v>-11359708413032.193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-11359708413032.193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-47332118387.63414</v>
      </c>
      <c r="L4222" s="444">
        <f t="shared" ca="1" si="182"/>
        <v>-11407040531419.828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-11407040531419.828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-47529335547.582619</v>
      </c>
      <c r="L4223" s="444">
        <f t="shared" ca="1" si="182"/>
        <v>-11454569866967.41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-11454569866967.41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-47727374445.69754</v>
      </c>
      <c r="L4224" s="444">
        <f t="shared" ca="1" si="182"/>
        <v>-11502297241413.107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-11502297241413.107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-47926238505.887947</v>
      </c>
      <c r="L4225" s="444">
        <f t="shared" ca="1" si="182"/>
        <v>-11550223479918.996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-11550223479918.996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-48125931166.329147</v>
      </c>
      <c r="L4226" s="444">
        <f t="shared" ca="1" si="182"/>
        <v>-11598349411085.326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-11598349411085.326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-48326455879.522194</v>
      </c>
      <c r="L4227" s="444">
        <f t="shared" ca="1" si="182"/>
        <v>-11646675866964.848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-11646675866964.848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-48527816112.353531</v>
      </c>
      <c r="L4228" s="444">
        <f t="shared" ca="1" si="182"/>
        <v>-11695203683077.201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-11695203683077.201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-48730015346.155006</v>
      </c>
      <c r="L4229" s="444">
        <f t="shared" ca="1" si="182"/>
        <v>-11743933698423.355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-11743933698423.355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-48933057076.763977</v>
      </c>
      <c r="L4230" s="444">
        <f t="shared" ca="1" si="182"/>
        <v>-11792866755500.119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-11792866755500.119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-49136944814.583832</v>
      </c>
      <c r="L4231" s="444">
        <f t="shared" ca="1" si="182"/>
        <v>-11842003700314.703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-11842003700314.703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-49341682084.644592</v>
      </c>
      <c r="L4232" s="444">
        <f t="shared" ca="1" si="182"/>
        <v>-11891345382399.348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-11891345382399.348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-49547272426.663948</v>
      </c>
      <c r="L4233" s="444">
        <f t="shared" ca="1" si="182"/>
        <v>-11940892654826.012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-11940892654826.012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-49753719395.108383</v>
      </c>
      <c r="L4234" s="444">
        <f t="shared" ca="1" si="182"/>
        <v>-11990646374221.119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-11990646374221.119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-49961026559.254662</v>
      </c>
      <c r="L4235" s="444">
        <f t="shared" ca="1" si="182"/>
        <v>-12040607400780.373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-12040607400780.373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-50169197503.251556</v>
      </c>
      <c r="L4236" s="444">
        <f t="shared" ca="1" si="182"/>
        <v>-12090776598283.625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-12090776598283.625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-50378235826.18177</v>
      </c>
      <c r="L4237" s="444">
        <f t="shared" ca="1" si="182"/>
        <v>-12141154834109.807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-12141154834109.807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-50588145142.124191</v>
      </c>
      <c r="L4238" s="444">
        <f t="shared" ca="1" si="182"/>
        <v>-12191742979251.932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-12191742979251.932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-50798929080.216385</v>
      </c>
      <c r="L4239" s="444">
        <f t="shared" ca="1" si="182"/>
        <v>-12242541908332.148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-12242541908332.148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-51010591284.717285</v>
      </c>
      <c r="L4240" s="444">
        <f t="shared" ca="1" si="182"/>
        <v>-12293552499616.865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-12293552499616.865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-51223135415.070274</v>
      </c>
      <c r="L4241" s="444">
        <f t="shared" ca="1" si="182"/>
        <v>-12344775635031.936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-12344775635031.936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-51436565145.9664</v>
      </c>
      <c r="L4242" s="444">
        <f t="shared" ca="1" si="182"/>
        <v>-12396212200177.902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-12396212200177.902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-51650884167.407928</v>
      </c>
      <c r="L4243" s="444">
        <f t="shared" ca="1" si="182"/>
        <v>-12447863084345.311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-12447863084345.311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-51866096184.772125</v>
      </c>
      <c r="L4244" s="444">
        <f t="shared" ca="1" si="182"/>
        <v>-12499729180530.082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-12499729180530.082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-52082204918.875343</v>
      </c>
      <c r="L4245" s="444">
        <f t="shared" ca="1" si="182"/>
        <v>-12551811385448.957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-12551811385448.957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-52299214106.037323</v>
      </c>
      <c r="L4246" s="444">
        <f t="shared" ca="1" si="182"/>
        <v>-12604110599554.994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-12604110599554.994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-52517127498.145805</v>
      </c>
      <c r="L4247" s="444">
        <f t="shared" ca="1" si="182"/>
        <v>-12656627727053.141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-12656627727053.141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-52735948862.72142</v>
      </c>
      <c r="L4248" s="444">
        <f t="shared" ca="1" si="182"/>
        <v>-12709363675915.861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-12709363675915.861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-52955681982.982758</v>
      </c>
      <c r="L4249" s="444">
        <f t="shared" ca="1" si="182"/>
        <v>-12762319357898.844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-12762319357898.844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-53176330657.91185</v>
      </c>
      <c r="L4250" s="444">
        <f t="shared" ca="1" si="182"/>
        <v>-12815495688556.756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-12815495688556.756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-53397898702.319817</v>
      </c>
      <c r="L4251" s="444">
        <f t="shared" ca="1" si="182"/>
        <v>-12868893587259.076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-12868893587259.076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-53620389946.912819</v>
      </c>
      <c r="L4252" s="444">
        <f t="shared" ca="1" si="182"/>
        <v>-12922513977205.988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-12922513977205.988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-53843808238.358284</v>
      </c>
      <c r="L4253" s="444">
        <f t="shared" ca="1" si="182"/>
        <v>-12976357785444.346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-12976357785444.346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-54068157439.35144</v>
      </c>
      <c r="L4254" s="444">
        <f t="shared" ca="1" si="182"/>
        <v>-13030425942883.697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-13030425942883.697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-54293441428.682068</v>
      </c>
      <c r="L4255" s="444">
        <f t="shared" ca="1" si="182"/>
        <v>-13084719384312.379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-13084719384312.379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-54519664101.301575</v>
      </c>
      <c r="L4256" s="444">
        <f t="shared" ca="1" si="182"/>
        <v>-13139239048413.68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-13139239048413.68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-54746829368.390335</v>
      </c>
      <c r="L4257" s="444">
        <f t="shared" ca="1" si="182"/>
        <v>-13193985877782.07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-13193985877782.07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-54974941157.425293</v>
      </c>
      <c r="L4258" s="444">
        <f t="shared" ca="1" si="182"/>
        <v>-13248960818939.496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-13248960818939.496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-55204003412.247902</v>
      </c>
      <c r="L4259" s="444">
        <f t="shared" ca="1" si="182"/>
        <v>-13304164822351.744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-13304164822351.744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-55434020093.132263</v>
      </c>
      <c r="L4260" s="444">
        <f t="shared" ca="1" si="182"/>
        <v>-13359598842444.877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-13359598842444.877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-55664995176.853653</v>
      </c>
      <c r="L4261" s="444">
        <f t="shared" ca="1" si="182"/>
        <v>-13415263837621.73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-13415263837621.73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-55896932656.75721</v>
      </c>
      <c r="L4262" s="444">
        <f t="shared" ca="1" si="182"/>
        <v>-13471160770278.488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-13471160770278.488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-56129836542.827034</v>
      </c>
      <c r="L4263" s="444">
        <f t="shared" ca="1" si="182"/>
        <v>-13527290606821.314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-13527290606821.314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-56363710861.755478</v>
      </c>
      <c r="L4264" s="444">
        <f t="shared" ca="1" si="182"/>
        <v>-13583654317683.07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-13583654317683.07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-56598559657.012794</v>
      </c>
      <c r="L4265" s="444">
        <f t="shared" ca="1" si="182"/>
        <v>-13640252877340.084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-13640252877340.084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-56834386988.917015</v>
      </c>
      <c r="L4266" s="444">
        <f t="shared" ca="1" si="182"/>
        <v>-13697087264329.002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-13697087264329.002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-57071196934.70417</v>
      </c>
      <c r="L4267" s="444">
        <f t="shared" ca="1" si="182"/>
        <v>-13754158461263.707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-13754158461263.707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-57308993588.598778</v>
      </c>
      <c r="L4268" s="444">
        <f t="shared" ca="1" si="182"/>
        <v>-13811467454852.307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-13811467454852.307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-57547781061.884613</v>
      </c>
      <c r="L4269" s="444">
        <f t="shared" ca="1" si="182"/>
        <v>-13869015235914.191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-13869015235914.191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-57787563482.975807</v>
      </c>
      <c r="L4270" s="444">
        <f t="shared" ca="1" si="182"/>
        <v>-13926802799397.168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-13926802799397.168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-58028344997.488197</v>
      </c>
      <c r="L4271" s="444">
        <f t="shared" ca="1" si="182"/>
        <v>-13984831144394.656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-13984831144394.656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-58270129768.311066</v>
      </c>
      <c r="L4272" s="444">
        <f t="shared" ca="1" si="182"/>
        <v>-14043101274162.967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-14043101274162.967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-58512921975.679024</v>
      </c>
      <c r="L4273" s="444">
        <f t="shared" ca="1" si="182"/>
        <v>-14101614196138.646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-14101614196138.646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-58756725817.244362</v>
      </c>
      <c r="L4274" s="444">
        <f t="shared" ca="1" si="182"/>
        <v>-14160370921955.891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-14160370921955.891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-59001545508.149544</v>
      </c>
      <c r="L4275" s="444">
        <f t="shared" ca="1" si="182"/>
        <v>-14219372467464.041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-14219372467464.041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-59247385281.100166</v>
      </c>
      <c r="L4276" s="444">
        <f t="shared" ca="1" si="182"/>
        <v>-14278619852745.141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-14278619852745.141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-59494249386.43808</v>
      </c>
      <c r="L4277" s="444">
        <f t="shared" ca="1" si="182"/>
        <v>-14338114102131.578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-14338114102131.578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-59742142092.214897</v>
      </c>
      <c r="L4278" s="444">
        <f t="shared" ca="1" si="182"/>
        <v>-14397856244223.793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-14397856244223.793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-59991067684.265793</v>
      </c>
      <c r="L4279" s="444">
        <f t="shared" ca="1" si="182"/>
        <v>-14457847311908.059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-14457847311908.059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-60241030466.283577</v>
      </c>
      <c r="L4280" s="444">
        <f t="shared" ca="1" si="182"/>
        <v>-14518088342374.342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-14518088342374.342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-60492034759.893097</v>
      </c>
      <c r="L4281" s="444">
        <f t="shared" ca="1" si="182"/>
        <v>-14578580377134.234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-14578580377134.234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-60744084904.725975</v>
      </c>
      <c r="L4282" s="444">
        <f t="shared" ca="1" si="182"/>
        <v>-14639324462038.961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-14639324462038.961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-60997185258.495667</v>
      </c>
      <c r="L4283" s="444">
        <f t="shared" ca="1" si="182"/>
        <v>-14700321647297.457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-14700321647297.457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-61251340197.072731</v>
      </c>
      <c r="L4284" s="444">
        <f t="shared" ca="1" si="182"/>
        <v>-14761572987494.529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-14761572987494.529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-61506554114.560532</v>
      </c>
      <c r="L4285" s="444">
        <f t="shared" ca="1" si="182"/>
        <v>-14823079541609.09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-14823079541609.09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-61762831423.371201</v>
      </c>
      <c r="L4286" s="444">
        <f t="shared" ca="1" si="182"/>
        <v>-14884842373032.461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-14884842373032.461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-62020176554.301918</v>
      </c>
      <c r="L4287" s="444">
        <f t="shared" ca="1" si="182"/>
        <v>-14946862549586.764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-14946862549586.764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-62278593956.611511</v>
      </c>
      <c r="L4288" s="444">
        <f t="shared" ca="1" si="182"/>
        <v>-15009141143543.375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-15009141143543.375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-62538088098.097397</v>
      </c>
      <c r="L4289" s="444">
        <f t="shared" ca="1" si="182"/>
        <v>-15071679231641.473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-15071679231641.473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-62798663465.172798</v>
      </c>
      <c r="L4290" s="444">
        <f t="shared" ca="1" si="182"/>
        <v>-15134477895106.645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-15134477895106.645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-63060324562.944359</v>
      </c>
      <c r="L4291" s="444">
        <f t="shared" ca="1" si="182"/>
        <v>-15197538219669.59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-15197538219669.59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-63323075915.289955</v>
      </c>
      <c r="L4292" s="444">
        <f t="shared" ca="1" si="182"/>
        <v>-15260861295584.879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-15260861295584.879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-63586922064.936996</v>
      </c>
      <c r="L4293" s="444">
        <f t="shared" ca="1" si="182"/>
        <v>-15324448217649.816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-15324448217649.816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-63851867573.540909</v>
      </c>
      <c r="L4294" s="444">
        <f t="shared" ca="1" si="182"/>
        <v>-15388300085223.357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-15388300085223.357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-64117917021.763985</v>
      </c>
      <c r="L4295" s="444">
        <f t="shared" ca="1" si="182"/>
        <v>-15452418002245.121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-15452418002245.121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-64385075009.35466</v>
      </c>
      <c r="L4296" s="444">
        <f t="shared" ca="1" si="182"/>
        <v>-15516803077254.477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-15516803077254.477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-64653346155.226974</v>
      </c>
      <c r="L4297" s="444">
        <f t="shared" ca="1" si="182"/>
        <v>-15581456423409.703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-15581456423409.703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-64922735097.540428</v>
      </c>
      <c r="L4298" s="444">
        <f t="shared" ca="1" si="182"/>
        <v>-15646379158507.244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-15646379158507.244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-65193246493.78019</v>
      </c>
      <c r="L4299" s="444">
        <f t="shared" ca="1" si="182"/>
        <v>-15711572405001.023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-15711572405001.023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-65464885020.837593</v>
      </c>
      <c r="L4300" s="444">
        <f t="shared" ca="1" si="182"/>
        <v>-15777037290021.861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-15777037290021.861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-65737655375.091087</v>
      </c>
      <c r="L4301" s="444">
        <f t="shared" ca="1" si="182"/>
        <v>-15842774945396.953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-15842774945396.953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-66011562272.487297</v>
      </c>
      <c r="L4302" s="444">
        <f t="shared" ca="1" si="182"/>
        <v>-15908786507669.439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-15908786507669.439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-66286610448.622665</v>
      </c>
      <c r="L4303" s="444">
        <f t="shared" ca="1" si="182"/>
        <v>-15975073118118.063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-15975073118118.063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-66562804658.825256</v>
      </c>
      <c r="L4304" s="444">
        <f t="shared" ca="1" si="182"/>
        <v>-16041635922776.889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-16041635922776.889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-66840149678.237045</v>
      </c>
      <c r="L4305" s="444">
        <f t="shared" ca="1" si="182"/>
        <v>-16108476072455.125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-16108476072455.125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-67118650301.896355</v>
      </c>
      <c r="L4306" s="444">
        <f t="shared" ca="1" si="182"/>
        <v>-16175594722757.021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-16175594722757.021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-67398311344.820915</v>
      </c>
      <c r="L4307" s="444">
        <f t="shared" ca="1" si="182"/>
        <v>-16242993034101.842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-16242993034101.842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-67679137642.091003</v>
      </c>
      <c r="L4308" s="444">
        <f t="shared" ca="1" si="182"/>
        <v>-16310672171743.934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-16310672171743.934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-67961134048.933044</v>
      </c>
      <c r="L4309" s="444">
        <f t="shared" ca="1" si="182"/>
        <v>-16378633305792.867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-16378633305792.867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-68244305440.803612</v>
      </c>
      <c r="L4310" s="444">
        <f t="shared" ca="1" si="182"/>
        <v>-16446877611233.67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-16446877611233.67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-68528656713.473625</v>
      </c>
      <c r="L4311" s="444">
        <f t="shared" ca="1" si="182"/>
        <v>-16515406267947.143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-16515406267947.143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-68814192783.113098</v>
      </c>
      <c r="L4312" s="444">
        <f t="shared" ca="1" si="182"/>
        <v>-16584220460730.256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-16584220460730.256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-69100918586.376068</v>
      </c>
      <c r="L4313" s="444">
        <f t="shared" ca="1" si="182"/>
        <v>-16653321379316.633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-16653321379316.633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-69388839080.485977</v>
      </c>
      <c r="L4314" s="444">
        <f t="shared" ca="1" si="182"/>
        <v>-16722710218397.119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-16722710218397.119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-69677959243.321335</v>
      </c>
      <c r="L4315" s="444">
        <f t="shared" ca="1" si="182"/>
        <v>-16792388177640.441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-16792388177640.441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-69968284073.501831</v>
      </c>
      <c r="L4316" s="444">
        <f t="shared" ca="1" si="182"/>
        <v>-16862356461713.943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-16862356461713.943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-70259818590.474762</v>
      </c>
      <c r="L4317" s="444">
        <f t="shared" ca="1" si="182"/>
        <v>-16932616280304.418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-16932616280304.418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-70552567834.601746</v>
      </c>
      <c r="L4318" s="444">
        <f t="shared" ca="1" si="182"/>
        <v>-17003168848139.02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-17003168848139.02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-70846536867.245911</v>
      </c>
      <c r="L4319" s="444">
        <f t="shared" ca="1" si="182"/>
        <v>-17074015385006.266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-17074015385006.266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-71141730770.859436</v>
      </c>
      <c r="L4320" s="444">
        <f t="shared" ca="1" si="182"/>
        <v>-17145157115777.125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-17145157115777.125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-71438154649.07135</v>
      </c>
      <c r="L4321" s="444">
        <f t="shared" ca="1" si="182"/>
        <v>-17216595270426.197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-17216595270426.197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-71735813626.775818</v>
      </c>
      <c r="L4322" s="444">
        <f t="shared" ca="1" si="182"/>
        <v>-17288331084052.973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-17288331084052.973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-72034712850.220703</v>
      </c>
      <c r="L4323" s="444">
        <f t="shared" ca="1" si="182"/>
        <v>-17360365796903.193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-17360365796903.193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-72334857487.096634</v>
      </c>
      <c r="L4324" s="444">
        <f t="shared" ca="1" si="182"/>
        <v>-17432700654390.289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-17432700654390.289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-72636252726.626205</v>
      </c>
      <c r="L4325" s="444">
        <f t="shared" ca="1" si="182"/>
        <v>-17505336907116.916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-17505336907116.916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-72938903779.653809</v>
      </c>
      <c r="L4326" s="444">
        <f t="shared" ca="1" si="182"/>
        <v>-17578275810896.57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-17578275810896.57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-73242815878.735703</v>
      </c>
      <c r="L4327" s="444">
        <f t="shared" ca="1" si="182"/>
        <v>-17651518626775.305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-17651518626775.305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-73547994278.230438</v>
      </c>
      <c r="L4328" s="444">
        <f t="shared" ca="1" si="182"/>
        <v>-17725066621053.535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-17725066621053.535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-73854444254.389725</v>
      </c>
      <c r="L4329" s="444">
        <f t="shared" ca="1" si="182"/>
        <v>-17798921065307.926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-17798921065307.926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-74162171105.449692</v>
      </c>
      <c r="L4330" s="444">
        <f t="shared" ca="1" si="182"/>
        <v>-17873083236413.375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-17873083236413.375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-74471180151.722397</v>
      </c>
      <c r="L4331" s="444">
        <f t="shared" ca="1" si="182"/>
        <v>-17947554416565.098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-17947554416565.098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-74781476735.687912</v>
      </c>
      <c r="L4332" s="444">
        <f t="shared" ca="1" si="182"/>
        <v>-18022335893300.785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-18022335893300.785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-75093066222.086609</v>
      </c>
      <c r="L4333" s="444">
        <f t="shared" ca="1" si="182"/>
        <v>-18097428959522.871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-18097428959522.871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-75405953998.011963</v>
      </c>
      <c r="L4334" s="444">
        <f t="shared" ca="1" si="182"/>
        <v>-18172834913520.883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-18172834913520.883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-75720145473.003677</v>
      </c>
      <c r="L4335" s="444">
        <f t="shared" ca="1" si="182"/>
        <v>-18248555058993.887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-18248555058993.887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-76035646079.14119</v>
      </c>
      <c r="L4336" s="444">
        <f t="shared" ca="1" si="182"/>
        <v>-18324590705073.027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-18324590705073.027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-76352461271.137619</v>
      </c>
      <c r="L4337" s="444">
        <f t="shared" ca="1" si="182"/>
        <v>-18400943166344.164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-18400943166344.164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-76670596526.434021</v>
      </c>
      <c r="L4338" s="444">
        <f t="shared" ca="1" si="182"/>
        <v>-18477613762870.598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-18477613762870.598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-76990057345.294159</v>
      </c>
      <c r="L4339" s="444">
        <f t="shared" ca="1" si="182"/>
        <v>-18554603820215.891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-18554603820215.891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-77310849250.899536</v>
      </c>
      <c r="L4340" s="444">
        <f t="shared" ca="1" si="182"/>
        <v>-18631914669466.789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-18631914669466.789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-77632977789.444946</v>
      </c>
      <c r="L4341" s="444">
        <f t="shared" ca="1" si="182"/>
        <v>-18709547647256.234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-18709547647256.234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-77956448530.234314</v>
      </c>
      <c r="L4342" s="444">
        <f t="shared" ca="1" si="182"/>
        <v>-18787504095786.469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-18787504095786.469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-78281267065.776947</v>
      </c>
      <c r="L4343" s="444">
        <f t="shared" ref="L4343:L4597" ca="1" si="187">I4343-J4343+K4343</f>
        <v>-18865785362852.246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-18865785362852.246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-78607439011.884354</v>
      </c>
      <c r="L4344" s="444">
        <f t="shared" ca="1" si="187"/>
        <v>-18944392801864.129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-18944392801864.129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-78934970007.767197</v>
      </c>
      <c r="L4345" s="444">
        <f t="shared" ca="1" si="187"/>
        <v>-19023327771871.895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-19023327771871.895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-79263865716.132889</v>
      </c>
      <c r="L4346" s="444">
        <f t="shared" ca="1" si="187"/>
        <v>-19102591637588.027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-19102591637588.027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-79594131823.283447</v>
      </c>
      <c r="L4347" s="444">
        <f t="shared" ca="1" si="187"/>
        <v>-19182185769411.313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-19182185769411.313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-79925774039.213806</v>
      </c>
      <c r="L4348" s="444">
        <f t="shared" ca="1" si="187"/>
        <v>-19262111543450.527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-19262111543450.527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-80258798097.710526</v>
      </c>
      <c r="L4349" s="444">
        <f t="shared" ca="1" si="187"/>
        <v>-19342370341548.238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-19342370341548.238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-80593209756.450989</v>
      </c>
      <c r="L4350" s="444">
        <f t="shared" ca="1" si="187"/>
        <v>-19422963551304.688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-19422963551304.688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-80929014797.102859</v>
      </c>
      <c r="L4351" s="444">
        <f t="shared" ca="1" si="187"/>
        <v>-19503892566101.789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-19503892566101.789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-81266219025.424118</v>
      </c>
      <c r="L4352" s="444">
        <f t="shared" ca="1" si="187"/>
        <v>-19585158785127.215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-19585158785127.215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-81604828271.363388</v>
      </c>
      <c r="L4353" s="444">
        <f t="shared" ca="1" si="187"/>
        <v>-19666763613398.578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-19666763613398.578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-81944848389.160736</v>
      </c>
      <c r="L4354" s="444">
        <f t="shared" ca="1" si="187"/>
        <v>-19748708461787.738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-19748708461787.738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-82286285257.448914</v>
      </c>
      <c r="L4355" s="444">
        <f t="shared" ca="1" si="187"/>
        <v>-19830994747045.188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-19830994747045.188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-82629144779.35495</v>
      </c>
      <c r="L4356" s="444">
        <f t="shared" ca="1" si="187"/>
        <v>-19913623891824.543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-19913623891824.543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-82973432882.602264</v>
      </c>
      <c r="L4357" s="444">
        <f t="shared" ca="1" si="187"/>
        <v>-19996597324707.145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-19996597324707.145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-83319155519.613098</v>
      </c>
      <c r="L4358" s="444">
        <f t="shared" ca="1" si="187"/>
        <v>-20079916480226.758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-20079916480226.758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-83666318667.611496</v>
      </c>
      <c r="L4359" s="444">
        <f t="shared" ca="1" si="187"/>
        <v>-20163582798894.371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-20163582798894.371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-84014928328.726547</v>
      </c>
      <c r="L4360" s="444">
        <f t="shared" ca="1" si="187"/>
        <v>-20247597727223.098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-20247597727223.098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-84364990530.096237</v>
      </c>
      <c r="L4361" s="444">
        <f t="shared" ca="1" si="187"/>
        <v>-20331962717753.195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-20331962717753.195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-84716511323.971649</v>
      </c>
      <c r="L4362" s="444">
        <f t="shared" ca="1" si="187"/>
        <v>-20416679229077.168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-20416679229077.168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-85069496787.821533</v>
      </c>
      <c r="L4363" s="444">
        <f t="shared" ca="1" si="187"/>
        <v>-20501748725864.988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-20501748725864.988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-85423953024.437454</v>
      </c>
      <c r="L4364" s="444">
        <f t="shared" ca="1" si="187"/>
        <v>-20587172678889.426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-20587172678889.426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-85779886162.039276</v>
      </c>
      <c r="L4365" s="444">
        <f t="shared" ca="1" si="187"/>
        <v>-20672952565051.465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-20672952565051.465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-86137302354.381104</v>
      </c>
      <c r="L4366" s="444">
        <f t="shared" ca="1" si="187"/>
        <v>-20759089867405.848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-20759089867405.848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-86496207780.857697</v>
      </c>
      <c r="L4367" s="444">
        <f t="shared" ca="1" si="187"/>
        <v>-20845586075186.707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-20845586075186.707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-86856608646.611282</v>
      </c>
      <c r="L4368" s="444">
        <f t="shared" ca="1" si="187"/>
        <v>-20932442683833.316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-20932442683833.316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-87218511182.638824</v>
      </c>
      <c r="L4369" s="444">
        <f t="shared" ca="1" si="187"/>
        <v>-21019661195015.957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-21019661195015.957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-87581921645.899826</v>
      </c>
      <c r="L4370" s="444">
        <f t="shared" ca="1" si="187"/>
        <v>-21107243116661.855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-21107243116661.855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-87946846319.424393</v>
      </c>
      <c r="L4371" s="444">
        <f t="shared" ca="1" si="187"/>
        <v>-21195189962981.281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-21195189962981.281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-88313291512.421997</v>
      </c>
      <c r="L4372" s="444">
        <f t="shared" ca="1" si="187"/>
        <v>-21283503254493.703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-21283503254493.703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-88681263560.390427</v>
      </c>
      <c r="L4373" s="444">
        <f t="shared" ca="1" si="187"/>
        <v>-21372184518054.094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-21372184518054.094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-89050768825.225388</v>
      </c>
      <c r="L4374" s="444">
        <f t="shared" ca="1" si="187"/>
        <v>-21461235286879.32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-21461235286879.32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-89421813695.330505</v>
      </c>
      <c r="L4375" s="444">
        <f t="shared" ca="1" si="187"/>
        <v>-21550657100574.652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-21550657100574.652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-89794404585.727722</v>
      </c>
      <c r="L4376" s="444">
        <f t="shared" ca="1" si="187"/>
        <v>-21640451505160.379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-21640451505160.379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-90168547938.168243</v>
      </c>
      <c r="L4377" s="444">
        <f t="shared" ca="1" si="187"/>
        <v>-21730620053098.547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-21730620053098.547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-90544250221.243942</v>
      </c>
      <c r="L4378" s="444">
        <f t="shared" ca="1" si="187"/>
        <v>-21821164303319.789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-21821164303319.789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-90921517930.499115</v>
      </c>
      <c r="L4379" s="444">
        <f t="shared" ca="1" si="187"/>
        <v>-21912085821250.289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-21912085821250.289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-91300357588.542877</v>
      </c>
      <c r="L4380" s="444">
        <f t="shared" ca="1" si="187"/>
        <v>-22003386178838.832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-22003386178838.832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-91680775745.161804</v>
      </c>
      <c r="L4381" s="444">
        <f t="shared" ca="1" si="187"/>
        <v>-22095066954583.992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-22095066954583.992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-92062778977.433304</v>
      </c>
      <c r="L4382" s="444">
        <f t="shared" ca="1" si="187"/>
        <v>-22187129733561.426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-22187129733561.426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-92446373889.839279</v>
      </c>
      <c r="L4383" s="444">
        <f t="shared" ca="1" si="187"/>
        <v>-22279576107451.266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-22279576107451.266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-92831567114.38028</v>
      </c>
      <c r="L4384" s="444">
        <f t="shared" ca="1" si="187"/>
        <v>-22372407674565.645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-22372407674565.645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-93218365310.690186</v>
      </c>
      <c r="L4385" s="444">
        <f t="shared" ca="1" si="187"/>
        <v>-22465626039876.336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-22465626039876.336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-93606775166.151398</v>
      </c>
      <c r="L4386" s="444">
        <f t="shared" ca="1" si="187"/>
        <v>-22559232815042.488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-22559232815042.488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-93996803396.010361</v>
      </c>
      <c r="L4387" s="444">
        <f t="shared" ca="1" si="187"/>
        <v>-22653229618438.5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-22653229618438.5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-94388456743.493744</v>
      </c>
      <c r="L4388" s="444">
        <f t="shared" ca="1" si="187"/>
        <v>-22747618075181.992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-22747618075181.992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-94781741979.924973</v>
      </c>
      <c r="L4389" s="444">
        <f t="shared" ca="1" si="187"/>
        <v>-22842399817161.918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-22842399817161.918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-95176665904.841324</v>
      </c>
      <c r="L4390" s="444">
        <f t="shared" ca="1" si="187"/>
        <v>-22937576483066.758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-22937576483066.758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-95573235346.111496</v>
      </c>
      <c r="L4391" s="444">
        <f t="shared" ca="1" si="187"/>
        <v>-23033149718412.871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-23033149718412.871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-95971457160.053635</v>
      </c>
      <c r="L4392" s="444">
        <f t="shared" ca="1" si="187"/>
        <v>-23129121175572.926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-23129121175572.926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-96371338231.553864</v>
      </c>
      <c r="L4393" s="444">
        <f t="shared" ca="1" si="187"/>
        <v>-23225492513804.48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-23225492513804.48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-96772885474.185333</v>
      </c>
      <c r="L4394" s="444">
        <f t="shared" ca="1" si="187"/>
        <v>-23322265399278.664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-23322265399278.664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-97176105830.327759</v>
      </c>
      <c r="L4395" s="444">
        <f t="shared" ca="1" si="187"/>
        <v>-23419441505108.992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-23419441505108.992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-97581006271.28746</v>
      </c>
      <c r="L4396" s="444">
        <f t="shared" ca="1" si="187"/>
        <v>-23517022511380.281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-23517022511380.281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-97987593797.417831</v>
      </c>
      <c r="L4397" s="444">
        <f t="shared" ca="1" si="187"/>
        <v>-23615010105177.699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-23615010105177.699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-98395875438.240417</v>
      </c>
      <c r="L4398" s="444">
        <f t="shared" ca="1" si="187"/>
        <v>-23713405980615.941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-23713405980615.941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-98805858252.566422</v>
      </c>
      <c r="L4399" s="444">
        <f t="shared" ca="1" si="187"/>
        <v>-23812211838868.508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-23812211838868.508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-99217549328.618774</v>
      </c>
      <c r="L4400" s="444">
        <f t="shared" ca="1" si="187"/>
        <v>-23911429388197.125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-23911429388197.125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-99630955784.154694</v>
      </c>
      <c r="L4401" s="444">
        <f t="shared" ca="1" si="187"/>
        <v>-24011060343981.281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-24011060343981.281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-100046084766.58867</v>
      </c>
      <c r="L4402" s="444">
        <f t="shared" ca="1" si="187"/>
        <v>-24111106428747.871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-24111106428747.871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-100462943453.11613</v>
      </c>
      <c r="L4403" s="444">
        <f t="shared" ca="1" si="187"/>
        <v>-24211569372200.988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-24211569372200.988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-100881539050.83745</v>
      </c>
      <c r="L4404" s="444">
        <f t="shared" ca="1" si="187"/>
        <v>-24312450911251.824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-24312450911251.824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-101301878796.8826</v>
      </c>
      <c r="L4405" s="444">
        <f t="shared" ca="1" si="187"/>
        <v>-24413752790048.707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-24413752790048.707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-101723969958.53629</v>
      </c>
      <c r="L4406" s="444">
        <f t="shared" ca="1" si="187"/>
        <v>-24515476760007.242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-24515476760007.242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-102147819833.36351</v>
      </c>
      <c r="L4407" s="444">
        <f t="shared" ca="1" si="187"/>
        <v>-24617624579840.605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-24617624579840.605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-102573435749.33586</v>
      </c>
      <c r="L4408" s="444">
        <f t="shared" ca="1" si="187"/>
        <v>-24720198015589.941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-24720198015589.941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-103000825064.95808</v>
      </c>
      <c r="L4409" s="444">
        <f t="shared" ca="1" si="187"/>
        <v>-24823198840654.898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-24823198840654.898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-103429995169.39542</v>
      </c>
      <c r="L4410" s="444">
        <f t="shared" ca="1" si="187"/>
        <v>-24926628835824.293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-24926628835824.293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-103860953482.60123</v>
      </c>
      <c r="L4411" s="444">
        <f t="shared" ca="1" si="187"/>
        <v>-25030489789306.895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-25030489789306.895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-104293707455.44539</v>
      </c>
      <c r="L4412" s="444">
        <f t="shared" ca="1" si="187"/>
        <v>-25134783496762.34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-25134783496762.34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-104728264569.84308</v>
      </c>
      <c r="L4413" s="444">
        <f t="shared" ca="1" si="187"/>
        <v>-25239511761332.184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-25239511761332.184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-105164632338.88409</v>
      </c>
      <c r="L4414" s="444">
        <f t="shared" ca="1" si="187"/>
        <v>-25344676393671.066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-25344676393671.066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-105602818306.96277</v>
      </c>
      <c r="L4415" s="444">
        <f t="shared" ca="1" si="187"/>
        <v>-25450279211978.027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-25450279211978.027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-106042830049.90845</v>
      </c>
      <c r="L4416" s="444">
        <f t="shared" ca="1" si="187"/>
        <v>-25556322042027.938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-25556322042027.938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-106484675175.11641</v>
      </c>
      <c r="L4417" s="444">
        <f t="shared" ca="1" si="187"/>
        <v>-25662806717203.055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-25662806717203.055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-106928361321.6794</v>
      </c>
      <c r="L4418" s="444">
        <f t="shared" ca="1" si="187"/>
        <v>-25769735078524.734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-25769735078524.734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-107373896160.51973</v>
      </c>
      <c r="L4419" s="444">
        <f t="shared" ca="1" si="187"/>
        <v>-25877108974685.254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-25877108974685.254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-107821287394.5219</v>
      </c>
      <c r="L4420" s="444">
        <f t="shared" ca="1" si="187"/>
        <v>-25984930262079.777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-25984930262079.777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-108270542758.66574</v>
      </c>
      <c r="L4421" s="444">
        <f t="shared" ca="1" si="187"/>
        <v>-26093200804838.441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-26093200804838.441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-108721670020.16017</v>
      </c>
      <c r="L4422" s="444">
        <f t="shared" ca="1" si="187"/>
        <v>-26201922474858.602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-26201922474858.602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-109174676978.5775</v>
      </c>
      <c r="L4423" s="444">
        <f t="shared" ca="1" si="187"/>
        <v>-26311097151837.18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-26311097151837.18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-109629571465.98825</v>
      </c>
      <c r="L4424" s="444">
        <f t="shared" ca="1" si="187"/>
        <v>-26420726723303.168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-26420726723303.168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-110086361347.09653</v>
      </c>
      <c r="L4425" s="444">
        <f t="shared" ca="1" si="187"/>
        <v>-26530813084650.266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-26530813084650.266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-110545054519.3761</v>
      </c>
      <c r="L4426" s="444">
        <f t="shared" ca="1" si="187"/>
        <v>-26641358139169.641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-26641358139169.641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-111005658913.20683</v>
      </c>
      <c r="L4427" s="444">
        <f t="shared" ca="1" si="187"/>
        <v>-26752363798082.848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-26752363798082.848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-111468182492.01186</v>
      </c>
      <c r="L4428" s="444">
        <f t="shared" ca="1" si="187"/>
        <v>-26863831980574.859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-26863831980574.859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-111932633252.39525</v>
      </c>
      <c r="L4429" s="444">
        <f t="shared" ca="1" si="187"/>
        <v>-26975764613827.254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-26975764613827.254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-112399019224.28023</v>
      </c>
      <c r="L4430" s="444">
        <f t="shared" ca="1" si="187"/>
        <v>-27088163633051.535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-27088163633051.535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-112867348471.04807</v>
      </c>
      <c r="L4431" s="444">
        <f t="shared" ca="1" si="187"/>
        <v>-27201030981522.582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-27201030981522.582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-113337629089.67743</v>
      </c>
      <c r="L4432" s="444">
        <f t="shared" ca="1" si="187"/>
        <v>-27314368610612.258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-27314368610612.258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-113809869210.8844</v>
      </c>
      <c r="L4433" s="444">
        <f t="shared" ca="1" si="187"/>
        <v>-27428178479823.141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-27428178479823.141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-114284076999.26308</v>
      </c>
      <c r="L4434" s="444">
        <f t="shared" ca="1" si="187"/>
        <v>-27542462556822.402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-27542462556822.402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-114760260653.42668</v>
      </c>
      <c r="L4435" s="444">
        <f t="shared" ca="1" si="187"/>
        <v>-27657222817475.828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-27657222817475.828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-115238428406.14928</v>
      </c>
      <c r="L4436" s="444">
        <f t="shared" ca="1" si="187"/>
        <v>-27772461245881.977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-27772461245881.977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-115718588524.50824</v>
      </c>
      <c r="L4437" s="444">
        <f t="shared" ca="1" si="187"/>
        <v>-27888179834406.484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-27888179834406.484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-116200749310.02702</v>
      </c>
      <c r="L4438" s="444">
        <f t="shared" ca="1" si="187"/>
        <v>-28004380583716.512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-28004380583716.512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-116684919098.81879</v>
      </c>
      <c r="L4439" s="444">
        <f t="shared" ca="1" si="187"/>
        <v>-28121065502815.332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-28121065502815.332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-117171106261.73055</v>
      </c>
      <c r="L4440" s="444">
        <f t="shared" ca="1" si="187"/>
        <v>-28238236609077.063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-28238236609077.063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-117659319204.48778</v>
      </c>
      <c r="L4441" s="444">
        <f t="shared" ca="1" si="187"/>
        <v>-28355895928281.551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-28355895928281.551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-118149566367.83981</v>
      </c>
      <c r="L4442" s="444">
        <f t="shared" ca="1" si="187"/>
        <v>-28474045494649.391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-28474045494649.391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-118641856227.7058</v>
      </c>
      <c r="L4443" s="444">
        <f t="shared" ca="1" si="187"/>
        <v>-28592687350877.098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-28592687350877.098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-119136197295.32126</v>
      </c>
      <c r="L4444" s="444">
        <f t="shared" ca="1" si="187"/>
        <v>-28711823548172.418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-28711823548172.418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-119632598117.38507</v>
      </c>
      <c r="L4445" s="444">
        <f t="shared" ca="1" si="187"/>
        <v>-28831456146289.805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-28831456146289.805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-120131067276.20752</v>
      </c>
      <c r="L4446" s="444">
        <f t="shared" ca="1" si="187"/>
        <v>-28951587213566.012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-28951587213566.012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-120631613389.85838</v>
      </c>
      <c r="L4447" s="444">
        <f t="shared" ca="1" si="187"/>
        <v>-29072218826955.871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-29072218826955.871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-121134245112.31612</v>
      </c>
      <c r="L4448" s="444">
        <f t="shared" ca="1" si="187"/>
        <v>-29193353072068.188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-29193353072068.188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-121638971133.61745</v>
      </c>
      <c r="L4449" s="444">
        <f t="shared" ca="1" si="187"/>
        <v>-29314992043201.805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-29314992043201.805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-122145800180.00752</v>
      </c>
      <c r="L4450" s="444">
        <f t="shared" ca="1" si="187"/>
        <v>-29437137843381.813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-29437137843381.813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-122654741014.09088</v>
      </c>
      <c r="L4451" s="444">
        <f t="shared" ca="1" si="187"/>
        <v>-29559792584395.902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-29559792584395.902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-123165802434.98293</v>
      </c>
      <c r="L4452" s="444">
        <f t="shared" ca="1" si="187"/>
        <v>-29682958386830.887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-29682958386830.887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-123678993278.46201</v>
      </c>
      <c r="L4453" s="444">
        <f t="shared" ca="1" si="187"/>
        <v>-29806637380109.348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-29806637380109.348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-124194322417.12228</v>
      </c>
      <c r="L4454" s="444">
        <f t="shared" ca="1" si="187"/>
        <v>-29930831702526.469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-29930831702526.469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-124711798760.52695</v>
      </c>
      <c r="L4455" s="444">
        <f t="shared" ca="1" si="187"/>
        <v>-30055543501286.996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-30055543501286.996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-125231431255.3625</v>
      </c>
      <c r="L4456" s="444">
        <f t="shared" ca="1" si="187"/>
        <v>-30180774932542.359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-30180774932542.359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-125753228885.59315</v>
      </c>
      <c r="L4457" s="444">
        <f t="shared" ca="1" si="187"/>
        <v>-30306528161427.953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-30306528161427.953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-126277200672.61649</v>
      </c>
      <c r="L4458" s="444">
        <f t="shared" ca="1" si="187"/>
        <v>-30432805362100.57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-30432805362100.57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-126803355675.41905</v>
      </c>
      <c r="L4459" s="444">
        <f t="shared" ca="1" si="187"/>
        <v>-30559608717775.988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-30559608717775.988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-127331702990.73326</v>
      </c>
      <c r="L4460" s="444">
        <f t="shared" ca="1" si="187"/>
        <v>-30686940420766.723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-30686940420766.723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-127862251753.19467</v>
      </c>
      <c r="L4461" s="444">
        <f t="shared" ca="1" si="187"/>
        <v>-30814802672519.918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-30814802672519.918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-128395011135.49968</v>
      </c>
      <c r="L4462" s="444">
        <f t="shared" ca="1" si="187"/>
        <v>-30943197683655.418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-30943197683655.418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-128929990348.56422</v>
      </c>
      <c r="L4463" s="444">
        <f t="shared" ca="1" si="187"/>
        <v>-31072127674003.98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-31072127674003.98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-129467198641.68324</v>
      </c>
      <c r="L4464" s="444">
        <f t="shared" ca="1" si="187"/>
        <v>-31201594872645.664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-31201594872645.664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-130006645302.69028</v>
      </c>
      <c r="L4465" s="444">
        <f t="shared" ca="1" si="187"/>
        <v>-31331601517948.355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-31331601517948.355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-130548339658.11815</v>
      </c>
      <c r="L4466" s="444">
        <f t="shared" ca="1" si="187"/>
        <v>-31462149857606.473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-31462149857606.473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-131092291073.36031</v>
      </c>
      <c r="L4467" s="444">
        <f t="shared" ca="1" si="187"/>
        <v>-31593242148679.832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-31593242148679.832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-131638508952.83261</v>
      </c>
      <c r="L4468" s="444">
        <f t="shared" ca="1" si="187"/>
        <v>-31724880657632.664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-31724880657632.664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-132187002740.13609</v>
      </c>
      <c r="L4469" s="444">
        <f t="shared" ca="1" si="187"/>
        <v>-31857067660372.801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-31857067660372.801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-132737781918.22</v>
      </c>
      <c r="L4470" s="444">
        <f t="shared" ca="1" si="187"/>
        <v>-31989805442291.02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-31989805442291.02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-133290856009.5459</v>
      </c>
      <c r="L4471" s="444">
        <f t="shared" ca="1" si="187"/>
        <v>-32123096298300.566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-32123096298300.566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-133846234576.25237</v>
      </c>
      <c r="L4472" s="444">
        <f t="shared" ca="1" si="187"/>
        <v>-32256942532876.82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-32256942532876.82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-134403927220.3201</v>
      </c>
      <c r="L4473" s="444">
        <f t="shared" ca="1" si="187"/>
        <v>-32391346460097.141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-32391346460097.141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-134963943583.73808</v>
      </c>
      <c r="L4474" s="444">
        <f t="shared" ca="1" si="187"/>
        <v>-32526310403680.879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-32526310403680.879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-135526293348.6703</v>
      </c>
      <c r="L4475" s="444">
        <f t="shared" ca="1" si="187"/>
        <v>-32661836697029.551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-32661836697029.551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-136090986237.62312</v>
      </c>
      <c r="L4476" s="444">
        <f t="shared" ca="1" si="187"/>
        <v>-32797927683267.176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-32797927683267.176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-136658032013.61324</v>
      </c>
      <c r="L4477" s="444">
        <f t="shared" ca="1" si="187"/>
        <v>-32934585715280.789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-32934585715280.789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-137227440480.33662</v>
      </c>
      <c r="L4478" s="444">
        <f t="shared" ca="1" si="187"/>
        <v>-33071813155761.125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-33071813155761.125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-137799221482.33804</v>
      </c>
      <c r="L4479" s="444">
        <f t="shared" ca="1" si="187"/>
        <v>-33209612377243.465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-33209612377243.465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-138373384905.18109</v>
      </c>
      <c r="L4480" s="444">
        <f t="shared" ca="1" si="187"/>
        <v>-33347985762148.645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-33347985762148.645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-138949940675.61932</v>
      </c>
      <c r="L4481" s="444">
        <f t="shared" ca="1" si="187"/>
        <v>-33486935702824.266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-33486935702824.266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-139528898761.76776</v>
      </c>
      <c r="L4482" s="444">
        <f t="shared" ca="1" si="187"/>
        <v>-33626464601586.035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-33626464601586.035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-140110269173.27515</v>
      </c>
      <c r="L4483" s="444">
        <f t="shared" ca="1" si="187"/>
        <v>-33766574870759.309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-33766574870759.309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-140694061961.49713</v>
      </c>
      <c r="L4484" s="444">
        <f t="shared" ca="1" si="187"/>
        <v>-33907268932720.805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-33907268932720.805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-141280287219.67001</v>
      </c>
      <c r="L4485" s="444">
        <f t="shared" ca="1" si="187"/>
        <v>-34048549219940.477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-34048549219940.477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-141868955083.08533</v>
      </c>
      <c r="L4486" s="444">
        <f t="shared" ca="1" si="187"/>
        <v>-34190418175023.563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-34190418175023.563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-142460075729.26483</v>
      </c>
      <c r="L4487" s="444">
        <f t="shared" ca="1" si="187"/>
        <v>-34332878250752.828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-34332878250752.828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-143053659378.13678</v>
      </c>
      <c r="L4488" s="444">
        <f t="shared" ca="1" si="187"/>
        <v>-34475931910130.965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-34475931910130.965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-143649716292.21234</v>
      </c>
      <c r="L4489" s="444">
        <f t="shared" ca="1" si="187"/>
        <v>-34619581626423.176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-34619581626423.176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-144248256776.76324</v>
      </c>
      <c r="L4490" s="444">
        <f t="shared" ca="1" si="187"/>
        <v>-34763829883199.938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-34763829883199.938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-144849291179.99973</v>
      </c>
      <c r="L4491" s="444">
        <f t="shared" ca="1" si="187"/>
        <v>-34908679174379.938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-34908679174379.938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-145452829893.24973</v>
      </c>
      <c r="L4492" s="444">
        <f t="shared" ca="1" si="187"/>
        <v>-35054132004273.188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-35054132004273.188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-146058883351.13828</v>
      </c>
      <c r="L4493" s="444">
        <f t="shared" ca="1" si="187"/>
        <v>-35200190887624.328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-35200190887624.328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-146667462031.76804</v>
      </c>
      <c r="L4494" s="444">
        <f t="shared" ca="1" si="187"/>
        <v>-35346858349656.094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-35346858349656.094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-147278576456.90039</v>
      </c>
      <c r="L4495" s="444">
        <f t="shared" ca="1" si="187"/>
        <v>-35494136926112.992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-35494136926112.992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-147892237192.13745</v>
      </c>
      <c r="L4496" s="444">
        <f t="shared" ca="1" si="187"/>
        <v>-35642029163305.133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-35642029163305.133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-148508454847.10471</v>
      </c>
      <c r="L4497" s="444">
        <f t="shared" ca="1" si="187"/>
        <v>-35790537618152.234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-35790537618152.234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-149127240075.63431</v>
      </c>
      <c r="L4498" s="444">
        <f t="shared" ca="1" si="187"/>
        <v>-35939664858227.867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-35939664858227.867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-149748603575.94943</v>
      </c>
      <c r="L4499" s="444">
        <f t="shared" ca="1" si="187"/>
        <v>-36089413461803.82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-36089413461803.82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-150372556090.84924</v>
      </c>
      <c r="L4500" s="444">
        <f t="shared" ca="1" si="187"/>
        <v>-36239786017894.672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-36239786017894.672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-150999108407.89447</v>
      </c>
      <c r="L4501" s="444">
        <f t="shared" ca="1" si="187"/>
        <v>-36390785126302.563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-36390785126302.563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-151628271359.59399</v>
      </c>
      <c r="L4502" s="444">
        <f t="shared" ca="1" si="187"/>
        <v>-36542413397662.156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-36542413397662.156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-152260055823.59232</v>
      </c>
      <c r="L4503" s="444">
        <f t="shared" ca="1" si="187"/>
        <v>-36694673453485.75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-36694673453485.75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-152894472722.8573</v>
      </c>
      <c r="L4504" s="444">
        <f t="shared" ca="1" si="187"/>
        <v>-36847567926208.609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-36847567926208.609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-153531533025.8692</v>
      </c>
      <c r="L4505" s="444">
        <f t="shared" ca="1" si="187"/>
        <v>-37001099459234.477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-37001099459234.477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-154171247746.8103</v>
      </c>
      <c r="L4506" s="444">
        <f t="shared" ca="1" si="187"/>
        <v>-37155270706981.289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-37155270706981.289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-154813627945.75537</v>
      </c>
      <c r="L4507" s="444">
        <f t="shared" ca="1" si="187"/>
        <v>-37310084334927.047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-37310084334927.047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-155458684728.8627</v>
      </c>
      <c r="L4508" s="444">
        <f t="shared" ca="1" si="187"/>
        <v>-37465543019655.906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-37465543019655.906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-156106429248.56628</v>
      </c>
      <c r="L4509" s="444">
        <f t="shared" ca="1" si="187"/>
        <v>-37621649448904.469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-37621649448904.469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-156756872703.76862</v>
      </c>
      <c r="L4510" s="444">
        <f t="shared" ca="1" si="187"/>
        <v>-37778406321608.234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-37778406321608.234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-157410026340.0343</v>
      </c>
      <c r="L4511" s="444">
        <f t="shared" ca="1" si="187"/>
        <v>-37935816347948.266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-37935816347948.266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-158065901449.78442</v>
      </c>
      <c r="L4512" s="444">
        <f t="shared" ca="1" si="187"/>
        <v>-38093882249398.047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-38093882249398.047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-158724509372.49185</v>
      </c>
      <c r="L4513" s="444">
        <f t="shared" ca="1" si="187"/>
        <v>-38252606758770.539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-38252606758770.539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-159385861494.87726</v>
      </c>
      <c r="L4514" s="444">
        <f t="shared" ca="1" si="187"/>
        <v>-38411992620265.414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-38411992620265.414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-160049969251.1059</v>
      </c>
      <c r="L4515" s="444">
        <f t="shared" ca="1" si="187"/>
        <v>-38572042589516.523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-38572042589516.523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-160716844122.9855</v>
      </c>
      <c r="L4516" s="444">
        <f t="shared" ca="1" si="187"/>
        <v>-38732759433639.508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-38732759433639.508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-161386497640.16461</v>
      </c>
      <c r="L4517" s="444">
        <f t="shared" ca="1" si="187"/>
        <v>-38894145931279.672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-38894145931279.672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-162058941380.33197</v>
      </c>
      <c r="L4518" s="444">
        <f t="shared" ca="1" si="187"/>
        <v>-39056204872660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-39056204872660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-162734186969.41666</v>
      </c>
      <c r="L4519" s="444">
        <f t="shared" ca="1" si="187"/>
        <v>-39218939059629.414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-39218939059629.414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-163412246081.78922</v>
      </c>
      <c r="L4520" s="444">
        <f t="shared" ca="1" si="187"/>
        <v>-39382351305711.203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-39382351305711.203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-164093130440.46335</v>
      </c>
      <c r="L4521" s="444">
        <f t="shared" ca="1" si="187"/>
        <v>-39546444436151.664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-39546444436151.664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-164776851817.29858</v>
      </c>
      <c r="L4522" s="444">
        <f t="shared" ca="1" si="187"/>
        <v>-39711221287968.961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-39711221287968.961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-165463422033.20401</v>
      </c>
      <c r="L4523" s="444">
        <f t="shared" ca="1" si="187"/>
        <v>-39876684710002.164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-39876684710002.164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-166152852958.34235</v>
      </c>
      <c r="L4524" s="444">
        <f t="shared" ca="1" si="187"/>
        <v>-40042837562960.508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-40042837562960.508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-166845156512.33545</v>
      </c>
      <c r="L4525" s="444">
        <f t="shared" ca="1" si="187"/>
        <v>-40209682719472.844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-40209682719472.844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-167540344664.47018</v>
      </c>
      <c r="L4526" s="444">
        <f t="shared" ca="1" si="187"/>
        <v>-40377223064137.313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-40377223064137.313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-168238429433.90546</v>
      </c>
      <c r="L4527" s="444">
        <f t="shared" ca="1" si="187"/>
        <v>-40545461493571.219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-40545461493571.219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-168939422889.88007</v>
      </c>
      <c r="L4528" s="444">
        <f t="shared" ca="1" si="187"/>
        <v>-40714400916461.102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-40714400916461.102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-169643337151.92126</v>
      </c>
      <c r="L4529" s="444">
        <f t="shared" ca="1" si="187"/>
        <v>-40884044253613.023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-40884044253613.023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-170350184390.05426</v>
      </c>
      <c r="L4530" s="444">
        <f t="shared" ca="1" si="187"/>
        <v>-41054394438003.078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-41054394438003.078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-171059976825.01282</v>
      </c>
      <c r="L4531" s="444">
        <f t="shared" ca="1" si="187"/>
        <v>-41225454414828.094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-41225454414828.094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-171772726728.45038</v>
      </c>
      <c r="L4532" s="444">
        <f t="shared" ca="1" si="187"/>
        <v>-41397227141556.547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-41397227141556.547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-172488446423.15228</v>
      </c>
      <c r="L4533" s="444">
        <f t="shared" ca="1" si="187"/>
        <v>-41569715587979.695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-41569715587979.695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-173207148283.24872</v>
      </c>
      <c r="L4534" s="444">
        <f t="shared" ca="1" si="187"/>
        <v>-41742922736262.945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-41742922736262.945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-173928844734.42892</v>
      </c>
      <c r="L4535" s="444">
        <f t="shared" ca="1" si="187"/>
        <v>-41916851580997.375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-41916851580997.375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-174653548254.15573</v>
      </c>
      <c r="L4536" s="444">
        <f t="shared" ca="1" si="187"/>
        <v>-42091505129251.531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-42091505129251.531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-175381271371.88138</v>
      </c>
      <c r="L4537" s="444">
        <f t="shared" ca="1" si="187"/>
        <v>-42266886400623.414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-42266886400623.414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-176112026669.26422</v>
      </c>
      <c r="L4538" s="444">
        <f t="shared" ca="1" si="187"/>
        <v>-42442998427292.68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-42442998427292.68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-176845826780.38617</v>
      </c>
      <c r="L4539" s="444">
        <f t="shared" ca="1" si="187"/>
        <v>-42619844254073.063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-42619844254073.063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-177582684391.9711</v>
      </c>
      <c r="L4540" s="444">
        <f t="shared" ca="1" si="187"/>
        <v>-42797426938465.031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-42797426938465.031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-178322612243.60431</v>
      </c>
      <c r="L4541" s="444">
        <f t="shared" ca="1" si="187"/>
        <v>-42975749550708.633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-42975749550708.633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-179065623127.95264</v>
      </c>
      <c r="L4542" s="444">
        <f t="shared" ca="1" si="187"/>
        <v>-43154815173836.586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-43154815173836.586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-179811729890.98578</v>
      </c>
      <c r="L4543" s="444">
        <f t="shared" ca="1" si="187"/>
        <v>-43334626903727.57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-43334626903727.57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-180560945432.19821</v>
      </c>
      <c r="L4544" s="444">
        <f t="shared" ca="1" si="187"/>
        <v>-43515187849159.766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-43515187849159.766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-181313282704.83237</v>
      </c>
      <c r="L4545" s="444">
        <f t="shared" ca="1" si="187"/>
        <v>-43696501131864.602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-43696501131864.602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-182068754716.10251</v>
      </c>
      <c r="L4546" s="444">
        <f t="shared" ca="1" si="187"/>
        <v>-43878569886580.703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-43878569886580.703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-182827374527.41959</v>
      </c>
      <c r="L4547" s="444">
        <f t="shared" ca="1" si="187"/>
        <v>-44061397261108.125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-44061397261108.125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-183589155254.61719</v>
      </c>
      <c r="L4548" s="444">
        <f t="shared" ca="1" si="187"/>
        <v>-44244986416362.742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-44244986416362.742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-184354110068.1781</v>
      </c>
      <c r="L4549" s="444">
        <f t="shared" ca="1" si="187"/>
        <v>-44429340526430.922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-44429340526430.922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-185122252193.46216</v>
      </c>
      <c r="L4550" s="444">
        <f t="shared" ca="1" si="187"/>
        <v>-44614462778624.383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-44614462778624.383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-185893594910.93494</v>
      </c>
      <c r="L4551" s="444">
        <f t="shared" ca="1" si="187"/>
        <v>-44800356373535.32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-44800356373535.32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-186668151556.39716</v>
      </c>
      <c r="L4552" s="444">
        <f t="shared" ca="1" si="187"/>
        <v>-44987024525091.719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-44987024525091.719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-187445935521.21548</v>
      </c>
      <c r="L4553" s="444">
        <f t="shared" ca="1" si="187"/>
        <v>-45174470460612.938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-45174470460612.938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-188226960252.55389</v>
      </c>
      <c r="L4554" s="444">
        <f t="shared" ca="1" si="187"/>
        <v>-45362697420865.492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-45362697420865.492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-189011239253.6062</v>
      </c>
      <c r="L4555" s="444">
        <f t="shared" ca="1" si="187"/>
        <v>-45551708660119.102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-45551708660119.102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-189798786083.82959</v>
      </c>
      <c r="L4556" s="444">
        <f t="shared" ca="1" si="187"/>
        <v>-45741507446202.93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-45741507446202.93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-190589614359.17886</v>
      </c>
      <c r="L4557" s="444">
        <f t="shared" ca="1" si="187"/>
        <v>-45932097060562.109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-45932097060562.109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-191383737752.34213</v>
      </c>
      <c r="L4558" s="444">
        <f t="shared" ca="1" si="187"/>
        <v>-46123480798314.453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-46123480798314.453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-192181169992.9769</v>
      </c>
      <c r="L4559" s="444">
        <f t="shared" ca="1" si="187"/>
        <v>-46315661968307.43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-46315661968307.43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-192981924867.94763</v>
      </c>
      <c r="L4560" s="444">
        <f t="shared" ca="1" si="187"/>
        <v>-46508643893175.375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-46508643893175.375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-193786016221.56406</v>
      </c>
      <c r="L4561" s="444">
        <f t="shared" ca="1" si="187"/>
        <v>-46702429909396.938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-46702429909396.938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-194593457955.82056</v>
      </c>
      <c r="L4562" s="444">
        <f t="shared" ca="1" si="187"/>
        <v>-46897023367352.758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-46897023367352.758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-195404264030.63647</v>
      </c>
      <c r="L4563" s="444">
        <f t="shared" ca="1" si="187"/>
        <v>-47092427631383.391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-47092427631383.391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-196218448464.09747</v>
      </c>
      <c r="L4564" s="444">
        <f t="shared" ca="1" si="187"/>
        <v>-47288646079847.484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-47288646079847.484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-197036025332.69785</v>
      </c>
      <c r="L4565" s="444">
        <f t="shared" ca="1" si="187"/>
        <v>-47485682105180.18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-47485682105180.18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-197857008771.58408</v>
      </c>
      <c r="L4566" s="444">
        <f t="shared" ca="1" si="187"/>
        <v>-47683539113951.766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-47683539113951.766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-198681412974.79901</v>
      </c>
      <c r="L4567" s="444">
        <f t="shared" ca="1" si="187"/>
        <v>-47882220526926.563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-47882220526926.563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-199509252195.52734</v>
      </c>
      <c r="L4568" s="444">
        <f t="shared" ca="1" si="187"/>
        <v>-48081729779122.094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-48081729779122.094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-200340540746.34204</v>
      </c>
      <c r="L4569" s="444">
        <f t="shared" ca="1" si="187"/>
        <v>-48282070319868.438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-48282070319868.438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-201175292999.45181</v>
      </c>
      <c r="L4570" s="444">
        <f t="shared" ca="1" si="187"/>
        <v>-48483245612867.891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-48483245612867.891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-202013523386.94955</v>
      </c>
      <c r="L4571" s="444">
        <f t="shared" ca="1" si="187"/>
        <v>-48685259136254.844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-48685259136254.844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-202855246401.06186</v>
      </c>
      <c r="L4572" s="444">
        <f t="shared" ca="1" si="187"/>
        <v>-48888114382655.906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-48888114382655.906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-203700476594.3996</v>
      </c>
      <c r="L4573" s="444">
        <f t="shared" ca="1" si="187"/>
        <v>-49091814859250.305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-49091814859250.305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-204549228580.20959</v>
      </c>
      <c r="L4574" s="444">
        <f t="shared" ca="1" si="187"/>
        <v>-49296364087830.516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-49296364087830.516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-205401517032.62714</v>
      </c>
      <c r="L4575" s="444">
        <f t="shared" ca="1" si="187"/>
        <v>-49501765604863.141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-49501765604863.141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-206257356686.92975</v>
      </c>
      <c r="L4576" s="444">
        <f t="shared" ca="1" si="187"/>
        <v>-49708022961550.07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-49708022961550.07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-207116762339.79196</v>
      </c>
      <c r="L4577" s="444">
        <f t="shared" ca="1" si="187"/>
        <v>-49915139723889.859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-49915139723889.859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-207979748849.54108</v>
      </c>
      <c r="L4578" s="444">
        <f t="shared" ca="1" si="187"/>
        <v>-50123119472739.398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-50123119472739.398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-208846331136.41415</v>
      </c>
      <c r="L4579" s="444">
        <f t="shared" ca="1" si="187"/>
        <v>-50331965803875.813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-50331965803875.813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-209716524182.81589</v>
      </c>
      <c r="L4580" s="444">
        <f t="shared" ca="1" si="187"/>
        <v>-50541682328058.625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-50541682328058.625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-210590343033.57761</v>
      </c>
      <c r="L4581" s="444">
        <f t="shared" ca="1" si="187"/>
        <v>-50752272671092.203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-50752272671092.203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-211467802796.2175</v>
      </c>
      <c r="L4582" s="444">
        <f t="shared" ca="1" si="187"/>
        <v>-50963740473888.422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-50963740473888.422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-212348918641.20175</v>
      </c>
      <c r="L4583" s="444">
        <f t="shared" ca="1" si="187"/>
        <v>-51176089392529.625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-51176089392529.625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-213233705802.20676</v>
      </c>
      <c r="L4584" s="444">
        <f t="shared" ca="1" si="187"/>
        <v>-51389323098331.828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-51389323098331.828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-214122179576.38263</v>
      </c>
      <c r="L4585" s="444">
        <f t="shared" ca="1" si="187"/>
        <v>-51603445277908.211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-51603445277908.211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-215014355324.61755</v>
      </c>
      <c r="L4586" s="444">
        <f t="shared" ca="1" si="187"/>
        <v>-51818459633232.828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-51818459633232.828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-215910248471.80344</v>
      </c>
      <c r="L4587" s="444">
        <f t="shared" ca="1" si="187"/>
        <v>-52034369881704.633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-52034369881704.633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-216809874507.10263</v>
      </c>
      <c r="L4588" s="444">
        <f t="shared" ca="1" si="187"/>
        <v>-52251179756211.734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-52251179756211.734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-217713248984.21555</v>
      </c>
      <c r="L4589" s="444">
        <f t="shared" ca="1" si="187"/>
        <v>-52468893005195.953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-52468893005195.953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-218620387521.64981</v>
      </c>
      <c r="L4590" s="444">
        <f t="shared" ca="1" si="187"/>
        <v>-52687513392717.602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-52687513392717.602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-219531305802.98999</v>
      </c>
      <c r="L4591" s="444">
        <f t="shared" ca="1" si="187"/>
        <v>-52907044698520.594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-52907044698520.594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-220446019577.16913</v>
      </c>
      <c r="L4592" s="444">
        <f t="shared" ca="1" si="187"/>
        <v>-53127490718097.766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-53127490718097.766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-221364544658.74069</v>
      </c>
      <c r="L4593" s="444">
        <f t="shared" ca="1" si="187"/>
        <v>-53348855262756.508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-53348855262756.508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-222286896928.1521</v>
      </c>
      <c r="L4594" s="444">
        <f t="shared" ca="1" si="187"/>
        <v>-53571142159684.656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-53571142159684.656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-223213092332.01941</v>
      </c>
      <c r="L4595" s="444">
        <f t="shared" ca="1" si="187"/>
        <v>-53794355252016.672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-53794355252016.672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-224143146883.4028</v>
      </c>
      <c r="L4596" s="444">
        <f t="shared" ca="1" si="187"/>
        <v>-54018498398900.078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-54018498398900.078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-225077076662.08365</v>
      </c>
      <c r="L4597" s="444">
        <f t="shared" ca="1" si="187"/>
        <v>-54243575475562.164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-54243575475562.164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-226014897814.84235</v>
      </c>
      <c r="L4598" s="444">
        <f t="shared" ref="L4598:L4852" ca="1" si="192">I4598-J4598+K4598</f>
        <v>-54469590373377.008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-54469590373377.008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-226956626555.73752</v>
      </c>
      <c r="L4599" s="444">
        <f t="shared" ca="1" si="192"/>
        <v>-54696546999932.742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-54696546999932.742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-227902279166.38641</v>
      </c>
      <c r="L4600" s="444">
        <f t="shared" ca="1" si="192"/>
        <v>-54924449279099.125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-54924449279099.125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-228851871996.24634</v>
      </c>
      <c r="L4601" s="444">
        <f t="shared" ca="1" si="192"/>
        <v>-55153301151095.375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-55153301151095.375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-229805421462.8974</v>
      </c>
      <c r="L4602" s="444">
        <f t="shared" ca="1" si="192"/>
        <v>-55383106572558.273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-55383106572558.273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-230762944052.32614</v>
      </c>
      <c r="L4603" s="444">
        <f t="shared" ca="1" si="192"/>
        <v>-55613869516610.602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-55613869516610.602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-231724456319.21085</v>
      </c>
      <c r="L4604" s="444">
        <f t="shared" ca="1" si="192"/>
        <v>-55845593972929.813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-55845593972929.813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-232689974887.20755</v>
      </c>
      <c r="L4605" s="444">
        <f t="shared" ca="1" si="192"/>
        <v>-56078283947817.023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-56078283947817.023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-233659516449.23758</v>
      </c>
      <c r="L4606" s="444">
        <f t="shared" ca="1" si="192"/>
        <v>-56311943464266.258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-56311943464266.258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-234633097767.77606</v>
      </c>
      <c r="L4607" s="444">
        <f t="shared" ca="1" si="192"/>
        <v>-56546576562034.031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-56546576562034.031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-235610735675.14178</v>
      </c>
      <c r="L4608" s="444">
        <f t="shared" ca="1" si="192"/>
        <v>-56782187297709.172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-56782187297709.172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-236592447073.78821</v>
      </c>
      <c r="L4609" s="444">
        <f t="shared" ca="1" si="192"/>
        <v>-57018779744782.961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-57018779744782.961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-237578248936.59567</v>
      </c>
      <c r="L4610" s="444">
        <f t="shared" ca="1" si="192"/>
        <v>-57256357993719.555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-57256357993719.555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-238568158307.16479</v>
      </c>
      <c r="L4611" s="444">
        <f t="shared" ca="1" si="192"/>
        <v>-57494926152026.719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-57494926152026.719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-239562192300.11133</v>
      </c>
      <c r="L4612" s="444">
        <f t="shared" ca="1" si="192"/>
        <v>-57734488344326.828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-57734488344326.828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-240560368101.36182</v>
      </c>
      <c r="L4613" s="444">
        <f t="shared" ca="1" si="192"/>
        <v>-57975048712428.188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-57975048712428.188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-241562702968.45078</v>
      </c>
      <c r="L4614" s="444">
        <f t="shared" ca="1" si="192"/>
        <v>-58216611415396.641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-58216611415396.641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-242569214230.81934</v>
      </c>
      <c r="L4615" s="444">
        <f t="shared" ca="1" si="192"/>
        <v>-58459180629627.461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-58459180629627.461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-243579919290.11444</v>
      </c>
      <c r="L4616" s="444">
        <f t="shared" ca="1" si="192"/>
        <v>-58702760548917.578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-58702760548917.578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-244594835620.4899</v>
      </c>
      <c r="L4617" s="444">
        <f t="shared" ca="1" si="192"/>
        <v>-58947355384538.07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-58947355384538.07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-245613980768.90863</v>
      </c>
      <c r="L4618" s="444">
        <f t="shared" ca="1" si="192"/>
        <v>-59192969365306.977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-59192969365306.977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-246637372355.44574</v>
      </c>
      <c r="L4619" s="444">
        <f t="shared" ca="1" si="192"/>
        <v>-59439606737662.422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-59439606737662.422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-247665028073.59344</v>
      </c>
      <c r="L4620" s="444">
        <f t="shared" ca="1" si="192"/>
        <v>-59687271765736.016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-59687271765736.016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-248696965690.56674</v>
      </c>
      <c r="L4621" s="444">
        <f t="shared" ca="1" si="192"/>
        <v>-59935968731426.586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-59935968731426.586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-249733203047.61078</v>
      </c>
      <c r="L4622" s="444">
        <f t="shared" ca="1" si="192"/>
        <v>-60185701934474.195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-60185701934474.195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-250773758060.30914</v>
      </c>
      <c r="L4623" s="444">
        <f t="shared" ca="1" si="192"/>
        <v>-60436475692534.508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-60436475692534.508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-251818648718.89377</v>
      </c>
      <c r="L4624" s="444">
        <f t="shared" ca="1" si="192"/>
        <v>-60688294341253.398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-60688294341253.398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-252867893088.55582</v>
      </c>
      <c r="L4625" s="444">
        <f t="shared" ca="1" si="192"/>
        <v>-60941162234341.953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-60941162234341.953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-253921509309.75818</v>
      </c>
      <c r="L4626" s="444">
        <f t="shared" ca="1" si="192"/>
        <v>-61195083743651.711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-61195083743651.711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-254979515598.54877</v>
      </c>
      <c r="L4627" s="444">
        <f t="shared" ca="1" si="192"/>
        <v>-61450063259250.258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-61450063259250.258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-256041930246.87607</v>
      </c>
      <c r="L4628" s="444">
        <f t="shared" ca="1" si="192"/>
        <v>-61706105189497.133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-61706105189497.133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-257108771622.90472</v>
      </c>
      <c r="L4629" s="444">
        <f t="shared" ca="1" si="192"/>
        <v>-61963213961120.039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-61963213961120.039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-258180058171.3335</v>
      </c>
      <c r="L4630" s="444">
        <f t="shared" ca="1" si="192"/>
        <v>-62221394019291.375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-62221394019291.375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-259255808413.71405</v>
      </c>
      <c r="L4631" s="444">
        <f t="shared" ca="1" si="192"/>
        <v>-62480649827705.086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-62480649827705.086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-260336040948.77118</v>
      </c>
      <c r="L4632" s="444">
        <f t="shared" ca="1" si="192"/>
        <v>-62740985868653.859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-62740985868653.859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-261420774452.72437</v>
      </c>
      <c r="L4633" s="444">
        <f t="shared" ca="1" si="192"/>
        <v>-63002406643106.586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-63002406643106.586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-262510027679.61081</v>
      </c>
      <c r="L4634" s="444">
        <f t="shared" ca="1" si="192"/>
        <v>-63264916670786.195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-63264916670786.195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-263603819461.60913</v>
      </c>
      <c r="L4635" s="444">
        <f t="shared" ca="1" si="192"/>
        <v>-63528520490247.805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-63528520490247.805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-264702168709.36584</v>
      </c>
      <c r="L4636" s="444">
        <f t="shared" ca="1" si="192"/>
        <v>-63793222658957.172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-63793222658957.172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-265805094412.32156</v>
      </c>
      <c r="L4637" s="444">
        <f t="shared" ca="1" si="192"/>
        <v>-64059027753369.492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-64059027753369.492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-266912615639.03958</v>
      </c>
      <c r="L4638" s="444">
        <f t="shared" ca="1" si="192"/>
        <v>-64325940369008.531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-64325940369008.531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-268024751537.53558</v>
      </c>
      <c r="L4639" s="444">
        <f t="shared" ca="1" si="192"/>
        <v>-64593965120546.07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-64593965120546.07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-269141521335.60864</v>
      </c>
      <c r="L4640" s="444">
        <f t="shared" ca="1" si="192"/>
        <v>-64863106641881.68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-64863106641881.68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-270262944341.17368</v>
      </c>
      <c r="L4641" s="444">
        <f t="shared" ca="1" si="192"/>
        <v>-65133369586222.852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-65133369586222.852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-271389039942.59521</v>
      </c>
      <c r="L4642" s="444">
        <f t="shared" ca="1" si="192"/>
        <v>-65404758626165.445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-65404758626165.445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-272519827609.02267</v>
      </c>
      <c r="L4643" s="444">
        <f t="shared" ca="1" si="192"/>
        <v>-65677278453774.469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-65677278453774.469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-273655326890.72696</v>
      </c>
      <c r="L4644" s="444">
        <f t="shared" ca="1" si="192"/>
        <v>-65950933780665.195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-65950933780665.195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-274795557419.43826</v>
      </c>
      <c r="L4645" s="444">
        <f t="shared" ca="1" si="192"/>
        <v>-66225729338084.633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-66225729338084.633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-275940538908.68597</v>
      </c>
      <c r="L4646" s="444">
        <f t="shared" ca="1" si="192"/>
        <v>-66501669876993.32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-66501669876993.32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-277090291154.13879</v>
      </c>
      <c r="L4647" s="444">
        <f t="shared" ca="1" si="192"/>
        <v>-66778760168147.461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-66778760168147.461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-278244834033.94775</v>
      </c>
      <c r="L4648" s="444">
        <f t="shared" ca="1" si="192"/>
        <v>-67057005002181.406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-67057005002181.406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-279404187509.08917</v>
      </c>
      <c r="L4649" s="444">
        <f t="shared" ca="1" si="192"/>
        <v>-67336409189690.492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-67336409189690.492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-280568371623.71033</v>
      </c>
      <c r="L4650" s="444">
        <f t="shared" ca="1" si="192"/>
        <v>-67616977561314.203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-67616977561314.203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-281737406505.47583</v>
      </c>
      <c r="L4651" s="444">
        <f t="shared" ca="1" si="192"/>
        <v>-67898714967819.68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-67898714967819.68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-282911312365.91534</v>
      </c>
      <c r="L4652" s="444">
        <f t="shared" ca="1" si="192"/>
        <v>-68181626280185.594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-68181626280185.594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-284090109500.77332</v>
      </c>
      <c r="L4653" s="444">
        <f t="shared" ca="1" si="192"/>
        <v>-68465716389686.367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-68465716389686.367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-285273818290.35986</v>
      </c>
      <c r="L4654" s="444">
        <f t="shared" ca="1" si="192"/>
        <v>-68750990207976.727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-68750990207976.727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-286462459199.90308</v>
      </c>
      <c r="L4655" s="444">
        <f t="shared" ca="1" si="192"/>
        <v>-69037452667176.633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-69037452667176.633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-287656052779.90265</v>
      </c>
      <c r="L4656" s="444">
        <f t="shared" ca="1" si="192"/>
        <v>-69325108719956.539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-69325108719956.539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-288854619666.4856</v>
      </c>
      <c r="L4657" s="444">
        <f t="shared" ca="1" si="192"/>
        <v>-69613963339623.023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-69613963339623.023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-290058180581.76263</v>
      </c>
      <c r="L4658" s="444">
        <f t="shared" ca="1" si="192"/>
        <v>-69904021520204.789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-69904021520204.789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-291266756334.18665</v>
      </c>
      <c r="L4659" s="444">
        <f t="shared" ca="1" si="192"/>
        <v>-70195288276538.977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-70195288276538.977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-292480367818.91241</v>
      </c>
      <c r="L4660" s="444">
        <f t="shared" ca="1" si="192"/>
        <v>-70487768644357.891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-70487768644357.891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-293699036018.1579</v>
      </c>
      <c r="L4661" s="444">
        <f t="shared" ca="1" si="192"/>
        <v>-70781467680376.047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-70781467680376.047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-294922782001.56683</v>
      </c>
      <c r="L4662" s="444">
        <f t="shared" ca="1" si="192"/>
        <v>-71076390462377.609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-71076390462377.609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-296151626926.57336</v>
      </c>
      <c r="L4663" s="444">
        <f t="shared" ca="1" si="192"/>
        <v>-71372542089304.188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-71372542089304.188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-297385592038.76746</v>
      </c>
      <c r="L4664" s="444">
        <f t="shared" ca="1" si="192"/>
        <v>-71669927681342.953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-71669927681342.953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-298624698672.26233</v>
      </c>
      <c r="L4665" s="444">
        <f t="shared" ca="1" si="192"/>
        <v>-71968552380015.219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-71968552380015.219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-299868968250.06342</v>
      </c>
      <c r="L4666" s="444">
        <f t="shared" ca="1" si="192"/>
        <v>-72268421348265.281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-72268421348265.281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-301118422284.43866</v>
      </c>
      <c r="L4667" s="444">
        <f t="shared" ca="1" si="192"/>
        <v>-72569539770549.719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-72569539770549.719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-302373082377.29047</v>
      </c>
      <c r="L4668" s="444">
        <f t="shared" ca="1" si="192"/>
        <v>-72871912852927.016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-72871912852927.016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-303632970220.52924</v>
      </c>
      <c r="L4669" s="444">
        <f t="shared" ca="1" si="192"/>
        <v>-73175545823147.547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-73175545823147.547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-304898107596.44812</v>
      </c>
      <c r="L4670" s="444">
        <f t="shared" ca="1" si="192"/>
        <v>-73480443930744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-73480443930744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-306168516378.09998</v>
      </c>
      <c r="L4671" s="444">
        <f t="shared" ca="1" si="192"/>
        <v>-73786612447122.094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-73786612447122.094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-307444218529.67542</v>
      </c>
      <c r="L4672" s="444">
        <f t="shared" ca="1" si="192"/>
        <v>-74094056665651.766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-74094056665651.766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-308725236106.88232</v>
      </c>
      <c r="L4673" s="444">
        <f t="shared" ca="1" si="192"/>
        <v>-74402781901758.641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-74402781901758.641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-310011591257.32764</v>
      </c>
      <c r="L4674" s="444">
        <f t="shared" ca="1" si="192"/>
        <v>-74712793493015.969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-74712793493015.969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-311303306220.89984</v>
      </c>
      <c r="L4675" s="444">
        <f t="shared" ca="1" si="192"/>
        <v>-75024096799236.875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-75024096799236.875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-312600403330.15363</v>
      </c>
      <c r="L4676" s="444">
        <f t="shared" ca="1" si="192"/>
        <v>-75336697202567.031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-75336697202567.031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-313902905010.69598</v>
      </c>
      <c r="L4677" s="444">
        <f t="shared" ca="1" si="192"/>
        <v>-75650600107577.734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-75650600107577.734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-315210833781.57391</v>
      </c>
      <c r="L4678" s="444">
        <f t="shared" ca="1" si="192"/>
        <v>-75965810941359.313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-75965810941359.313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-316524212255.66382</v>
      </c>
      <c r="L4679" s="444">
        <f t="shared" ca="1" si="192"/>
        <v>-76282335153614.969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-76282335153614.969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-317843063140.06238</v>
      </c>
      <c r="L4680" s="444">
        <f t="shared" ca="1" si="192"/>
        <v>-76600178216755.031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-76600178216755.031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-319167409236.47931</v>
      </c>
      <c r="L4681" s="444">
        <f t="shared" ca="1" si="192"/>
        <v>-76919345625991.516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-76919345625991.516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-320497273441.63129</v>
      </c>
      <c r="L4682" s="444">
        <f t="shared" ca="1" si="192"/>
        <v>-77239842899433.141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-77239842899433.141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-321832678747.63806</v>
      </c>
      <c r="L4683" s="444">
        <f t="shared" ca="1" si="192"/>
        <v>-77561675578180.781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-77561675578180.781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-323173648242.41992</v>
      </c>
      <c r="L4684" s="444">
        <f t="shared" ca="1" si="192"/>
        <v>-77884849226423.203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-77884849226423.203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-324520205110.09668</v>
      </c>
      <c r="L4685" s="444">
        <f t="shared" ca="1" si="192"/>
        <v>-78209369431533.297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-78209369431533.297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-325872372631.38873</v>
      </c>
      <c r="L4686" s="444">
        <f t="shared" ca="1" si="192"/>
        <v>-78535241804164.688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-78535241804164.688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-327230174184.01953</v>
      </c>
      <c r="L4687" s="444">
        <f t="shared" ca="1" si="192"/>
        <v>-78862471978348.703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-78862471978348.703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-328593633243.11957</v>
      </c>
      <c r="L4688" s="444">
        <f t="shared" ca="1" si="192"/>
        <v>-79191065611591.828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-79191065611591.828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-329962773381.63263</v>
      </c>
      <c r="L4689" s="444">
        <f t="shared" ca="1" si="192"/>
        <v>-79521028384973.453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-79521028384973.453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-331337618270.72272</v>
      </c>
      <c r="L4690" s="444">
        <f t="shared" ca="1" si="192"/>
        <v>-79852366003244.172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-79852366003244.172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-332718191680.18402</v>
      </c>
      <c r="L4691" s="444">
        <f t="shared" ca="1" si="192"/>
        <v>-80185084194924.359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-80185084194924.359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-334104517478.8515</v>
      </c>
      <c r="L4692" s="444">
        <f t="shared" ca="1" si="192"/>
        <v>-80519188712403.203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-80519188712403.203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-335496619635.01337</v>
      </c>
      <c r="L4693" s="444">
        <f t="shared" ca="1" si="192"/>
        <v>-80854685332038.219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-80854685332038.219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-336894522216.82593</v>
      </c>
      <c r="L4694" s="444">
        <f t="shared" ca="1" si="192"/>
        <v>-81191579854255.047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-81191579854255.047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-338298249392.72937</v>
      </c>
      <c r="L4695" s="444">
        <f t="shared" ca="1" si="192"/>
        <v>-81529878103647.781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-81529878103647.781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-339707825431.86572</v>
      </c>
      <c r="L4696" s="444">
        <f t="shared" ca="1" si="192"/>
        <v>-81869585929079.641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-81869585929079.641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-341123274704.49847</v>
      </c>
      <c r="L4697" s="444">
        <f t="shared" ca="1" si="192"/>
        <v>-82210709203784.141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-82210709203784.141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-342544621682.4339</v>
      </c>
      <c r="L4698" s="444">
        <f t="shared" ca="1" si="192"/>
        <v>-82553253825466.578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-82553253825466.578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-343971890939.44409</v>
      </c>
      <c r="L4699" s="444">
        <f t="shared" ca="1" si="192"/>
        <v>-82897225716406.016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-82897225716406.016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-345405107151.69171</v>
      </c>
      <c r="L4700" s="444">
        <f t="shared" ca="1" si="192"/>
        <v>-83242630823557.703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-83242630823557.703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-346844295098.1571</v>
      </c>
      <c r="L4701" s="444">
        <f t="shared" ca="1" si="192"/>
        <v>-83589475118655.859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-83589475118655.859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-348289479661.0661</v>
      </c>
      <c r="L4702" s="444">
        <f t="shared" ca="1" si="192"/>
        <v>-83937764598316.922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-83937764598316.922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-349740685826.3205</v>
      </c>
      <c r="L4703" s="444">
        <f t="shared" ca="1" si="192"/>
        <v>-84287505284143.25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-84287505284143.25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-351197938683.93018</v>
      </c>
      <c r="L4704" s="444">
        <f t="shared" ca="1" si="192"/>
        <v>-84638703222827.188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-84638703222827.188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-352661263428.44659</v>
      </c>
      <c r="L4705" s="444">
        <f t="shared" ca="1" si="192"/>
        <v>-84991364486255.641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-84991364486255.641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-354130685359.3985</v>
      </c>
      <c r="L4706" s="444">
        <f t="shared" ca="1" si="192"/>
        <v>-85345495171615.047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-85345495171615.047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-355606229881.72937</v>
      </c>
      <c r="L4707" s="444">
        <f t="shared" ca="1" si="192"/>
        <v>-85701101401496.781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-85701101401496.781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-357087922506.23657</v>
      </c>
      <c r="L4708" s="444">
        <f t="shared" ca="1" si="192"/>
        <v>-86058189324003.016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-86058189324003.016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-358575788850.01257</v>
      </c>
      <c r="L4709" s="444">
        <f t="shared" ca="1" si="192"/>
        <v>-86416765112853.031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-86416765112853.031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-360069854636.88763</v>
      </c>
      <c r="L4710" s="444">
        <f t="shared" ca="1" si="192"/>
        <v>-86776834967489.922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-86776834967489.922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-361570145697.87469</v>
      </c>
      <c r="L4711" s="444">
        <f t="shared" ca="1" si="192"/>
        <v>-87138405113187.797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-87138405113187.797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-363076687971.61584</v>
      </c>
      <c r="L4712" s="444">
        <f t="shared" ca="1" si="192"/>
        <v>-87501481801159.406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-87501481801159.406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-364589507504.83087</v>
      </c>
      <c r="L4713" s="444">
        <f t="shared" ca="1" si="192"/>
        <v>-87866071308664.234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-87866071308664.234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-366108630452.76764</v>
      </c>
      <c r="L4714" s="444">
        <f t="shared" ca="1" si="192"/>
        <v>-88232179939117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-88232179939117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-367634083079.65417</v>
      </c>
      <c r="L4715" s="444">
        <f t="shared" ca="1" si="192"/>
        <v>-88599814022196.656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-88599814022196.656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-369165891759.15271</v>
      </c>
      <c r="L4716" s="444">
        <f t="shared" ca="1" si="192"/>
        <v>-88968979913955.813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-88968979913955.813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-370704082974.81586</v>
      </c>
      <c r="L4717" s="444">
        <f t="shared" ca="1" si="192"/>
        <v>-89339683996930.625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-89339683996930.625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-372248683320.54425</v>
      </c>
      <c r="L4718" s="444">
        <f t="shared" ca="1" si="192"/>
        <v>-89711932680251.172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-89711932680251.172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-373799719501.04657</v>
      </c>
      <c r="L4719" s="444">
        <f t="shared" ca="1" si="192"/>
        <v>-90085732399752.219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-90085732399752.219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-375357218332.3009</v>
      </c>
      <c r="L4720" s="444">
        <f t="shared" ca="1" si="192"/>
        <v>-90461089618084.516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-90461089618084.516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-376921206742.0188</v>
      </c>
      <c r="L4721" s="444">
        <f t="shared" ca="1" si="192"/>
        <v>-90838010824826.531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-90838010824826.531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-378491711770.11053</v>
      </c>
      <c r="L4722" s="444">
        <f t="shared" ca="1" si="192"/>
        <v>-91216502536596.641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-91216502536596.641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-380068760569.15265</v>
      </c>
      <c r="L4723" s="444">
        <f t="shared" ca="1" si="192"/>
        <v>-91596571297165.797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-91596571297165.797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-381652380404.85748</v>
      </c>
      <c r="L4724" s="444">
        <f t="shared" ca="1" si="192"/>
        <v>-91978223677570.656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-91978223677570.656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-383242598656.54437</v>
      </c>
      <c r="L4725" s="444">
        <f t="shared" ca="1" si="192"/>
        <v>-92361466276227.203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-92361466276227.203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-384839442817.61334</v>
      </c>
      <c r="L4726" s="444">
        <f t="shared" ca="1" si="192"/>
        <v>-92746305719044.813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-92746305719044.813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-386442940496.02002</v>
      </c>
      <c r="L4727" s="444">
        <f t="shared" ca="1" si="192"/>
        <v>-93132748659540.828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-93132748659540.828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-388053119414.75342</v>
      </c>
      <c r="L4728" s="444">
        <f t="shared" ca="1" si="192"/>
        <v>-93520801778955.578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-93520801778955.578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-389670007412.31488</v>
      </c>
      <c r="L4729" s="444">
        <f t="shared" ca="1" si="192"/>
        <v>-93910471786367.891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-93910471786367.891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-391293632443.19952</v>
      </c>
      <c r="L4730" s="444">
        <f t="shared" ca="1" si="192"/>
        <v>-94301765418811.094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-94301765418811.094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-392924022578.37958</v>
      </c>
      <c r="L4731" s="444">
        <f t="shared" ca="1" si="192"/>
        <v>-94694689441389.469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-94694689441389.469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-394561206005.78943</v>
      </c>
      <c r="L4732" s="444">
        <f t="shared" ca="1" si="192"/>
        <v>-95089250647395.266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-95089250647395.266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-396205211030.8136</v>
      </c>
      <c r="L4733" s="444">
        <f t="shared" ca="1" si="192"/>
        <v>-95485455858426.078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-95485455858426.078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-397856066076.77533</v>
      </c>
      <c r="L4734" s="444">
        <f t="shared" ca="1" si="192"/>
        <v>-95883311924502.859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-95883311924502.859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-399513799685.42859</v>
      </c>
      <c r="L4735" s="444">
        <f t="shared" ca="1" si="192"/>
        <v>-96282825724188.281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-96282825724188.281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-401178440517.45117</v>
      </c>
      <c r="L4736" s="444">
        <f t="shared" ca="1" si="192"/>
        <v>-96684004164705.734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-96684004164705.734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-402850017352.94055</v>
      </c>
      <c r="L4737" s="444">
        <f t="shared" ca="1" si="192"/>
        <v>-97086854182058.672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-97086854182058.672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-404528559091.91113</v>
      </c>
      <c r="L4738" s="444">
        <f t="shared" ca="1" si="192"/>
        <v>-97491382741150.578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-97491382741150.578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-406214094754.79407</v>
      </c>
      <c r="L4739" s="444">
        <f t="shared" ca="1" si="192"/>
        <v>-97897596835905.375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-97897596835905.375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-407906653482.93909</v>
      </c>
      <c r="L4740" s="444">
        <f t="shared" ca="1" si="192"/>
        <v>-98305503489388.313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-98305503489388.313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-409606264539.11798</v>
      </c>
      <c r="L4741" s="444">
        <f t="shared" ca="1" si="192"/>
        <v>-98715109753927.438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-98715109753927.438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-411312957308.03101</v>
      </c>
      <c r="L4742" s="444">
        <f t="shared" ca="1" si="192"/>
        <v>-99126422711235.469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-99126422711235.469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-413026761296.81445</v>
      </c>
      <c r="L4743" s="444">
        <f t="shared" ca="1" si="192"/>
        <v>-99539449472532.281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-99539449472532.281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-414747706135.55115</v>
      </c>
      <c r="L4744" s="444">
        <f t="shared" ca="1" si="192"/>
        <v>-99954197178667.828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-99954197178667.828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-416475821577.78259</v>
      </c>
      <c r="L4745" s="444">
        <f t="shared" ca="1" si="192"/>
        <v>-100370673000245.61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-100370673000245.61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-418211137501.02338</v>
      </c>
      <c r="L4746" s="444">
        <f t="shared" ca="1" si="192"/>
        <v>-100788884137746.63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-100788884137746.63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-419953683907.27759</v>
      </c>
      <c r="L4747" s="444">
        <f t="shared" ca="1" si="192"/>
        <v>-101208837821653.91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-101208837821653.91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-421703490923.55792</v>
      </c>
      <c r="L4748" s="444">
        <f t="shared" ca="1" si="192"/>
        <v>-101630541312577.47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-101630541312577.47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-423460588802.40613</v>
      </c>
      <c r="L4749" s="444">
        <f t="shared" ca="1" si="192"/>
        <v>-102054001901379.88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-102054001901379.88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-425225007922.41614</v>
      </c>
      <c r="L4750" s="444">
        <f t="shared" ca="1" si="192"/>
        <v>-102479226909302.3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-102479226909302.3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-426996778788.75958</v>
      </c>
      <c r="L4751" s="444">
        <f t="shared" ca="1" si="192"/>
        <v>-102906223688091.06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-102906223688091.06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-428775932033.71277</v>
      </c>
      <c r="L4752" s="444">
        <f t="shared" ca="1" si="192"/>
        <v>-103334999620124.78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-103334999620124.78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-430562498417.18658</v>
      </c>
      <c r="L4753" s="444">
        <f t="shared" ca="1" si="192"/>
        <v>-103765562118541.97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-103765562118541.97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-432356508827.25818</v>
      </c>
      <c r="L4754" s="444">
        <f t="shared" ca="1" si="192"/>
        <v>-104197918627369.23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-104197918627369.23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-434157994280.70514</v>
      </c>
      <c r="L4755" s="444">
        <f t="shared" ca="1" si="192"/>
        <v>-104632076621649.94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-104632076621649.94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-435966985923.54138</v>
      </c>
      <c r="L4756" s="444">
        <f t="shared" ca="1" si="192"/>
        <v>-105068043607573.48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-105068043607573.48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-437783515031.55615</v>
      </c>
      <c r="L4757" s="444">
        <f t="shared" ca="1" si="192"/>
        <v>-105505827122605.05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-105505827122605.05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-439607613010.85437</v>
      </c>
      <c r="L4758" s="444">
        <f t="shared" ca="1" si="192"/>
        <v>-105945434735615.91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-105945434735615.91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-441439311398.3996</v>
      </c>
      <c r="L4759" s="444">
        <f t="shared" ca="1" si="192"/>
        <v>-106386874047014.31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-106386874047014.31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-443278641862.55963</v>
      </c>
      <c r="L4760" s="444">
        <f t="shared" ca="1" si="192"/>
        <v>-106830152688876.88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-106830152688876.88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-445125636203.65363</v>
      </c>
      <c r="L4761" s="444">
        <f t="shared" ca="1" si="192"/>
        <v>-107275278325080.53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-107275278325080.53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-446980326354.5022</v>
      </c>
      <c r="L4762" s="444">
        <f t="shared" ca="1" si="192"/>
        <v>-107722258651435.03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-107722258651435.03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-448842744380.97931</v>
      </c>
      <c r="L4763" s="444">
        <f t="shared" ca="1" si="192"/>
        <v>-108171101395816.02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-108171101395816.02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-450712922482.56671</v>
      </c>
      <c r="L4764" s="444">
        <f t="shared" ca="1" si="192"/>
        <v>-108621814318298.58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-108621814318298.58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-452590892992.91071</v>
      </c>
      <c r="L4765" s="444">
        <f t="shared" ca="1" si="192"/>
        <v>-109074405211291.48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-109074405211291.48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-454476688380.38116</v>
      </c>
      <c r="L4766" s="444">
        <f t="shared" ca="1" si="192"/>
        <v>-109528881899671.86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-109528881899671.86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-456370341248.63275</v>
      </c>
      <c r="L4767" s="444">
        <f t="shared" ca="1" si="192"/>
        <v>-109985252240920.48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-109985252240920.48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-458271884337.16876</v>
      </c>
      <c r="L4768" s="444">
        <f t="shared" ca="1" si="192"/>
        <v>-110443524125257.66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-110443524125257.66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-460181350521.90692</v>
      </c>
      <c r="L4769" s="444">
        <f t="shared" ca="1" si="192"/>
        <v>-110903705475779.56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-110903705475779.56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-462098772815.74817</v>
      </c>
      <c r="L4770" s="444">
        <f t="shared" ca="1" si="192"/>
        <v>-111365804248595.31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-111365804248595.31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-464024184369.14716</v>
      </c>
      <c r="L4771" s="444">
        <f t="shared" ca="1" si="192"/>
        <v>-111829828432964.45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-111829828432964.45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-465957618470.68524</v>
      </c>
      <c r="L4772" s="444">
        <f t="shared" ca="1" si="192"/>
        <v>-112295786051435.14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-112295786051435.14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-467899108547.64642</v>
      </c>
      <c r="L4773" s="444">
        <f t="shared" ca="1" si="192"/>
        <v>-112763685159982.78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-112763685159982.78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-469848688166.59491</v>
      </c>
      <c r="L4774" s="444">
        <f t="shared" ca="1" si="192"/>
        <v>-113233533848149.38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-113233533848149.38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-471806391033.95563</v>
      </c>
      <c r="L4775" s="444">
        <f t="shared" ca="1" si="192"/>
        <v>-113705340239183.33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-113705340239183.33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-473772250996.59717</v>
      </c>
      <c r="L4776" s="444">
        <f t="shared" ca="1" si="192"/>
        <v>-114179112490179.92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-114179112490179.92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-475746302042.41626</v>
      </c>
      <c r="L4777" s="444">
        <f t="shared" ca="1" si="192"/>
        <v>-114654858792222.34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-114654858792222.34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-477728578300.92633</v>
      </c>
      <c r="L4778" s="444">
        <f t="shared" ca="1" si="192"/>
        <v>-115132587370523.27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-115132587370523.27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-479719114043.84692</v>
      </c>
      <c r="L4779" s="444">
        <f t="shared" ca="1" si="192"/>
        <v>-115612306484567.11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-115612306484567.11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-481717943685.69623</v>
      </c>
      <c r="L4780" s="444">
        <f t="shared" ca="1" si="192"/>
        <v>-116094024428252.81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-116094024428252.81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-483725101784.38672</v>
      </c>
      <c r="L4781" s="444">
        <f t="shared" ca="1" si="192"/>
        <v>-116577749530037.2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-116577749530037.2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-485740623041.82166</v>
      </c>
      <c r="L4782" s="444">
        <f t="shared" ca="1" si="192"/>
        <v>-117063490153079.03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-117063490153079.03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-487764542304.49597</v>
      </c>
      <c r="L4783" s="444">
        <f t="shared" ca="1" si="192"/>
        <v>-117551254695383.53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-117551254695383.53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-489796894564.09802</v>
      </c>
      <c r="L4784" s="444">
        <f t="shared" ca="1" si="192"/>
        <v>-118041051589947.63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-118041051589947.63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-491837714958.11511</v>
      </c>
      <c r="L4785" s="444">
        <f t="shared" ca="1" si="192"/>
        <v>-118532889304905.73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-118532889304905.73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-493887038770.44055</v>
      </c>
      <c r="L4786" s="444">
        <f t="shared" ca="1" si="192"/>
        <v>-119026776343676.17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-119026776343676.17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-495944901431.98407</v>
      </c>
      <c r="L4787" s="444">
        <f t="shared" ca="1" si="192"/>
        <v>-119522721245108.16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-119522721245108.16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-498011338521.284</v>
      </c>
      <c r="L4788" s="444">
        <f t="shared" ca="1" si="192"/>
        <v>-120020732583629.44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-120020732583629.44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-500086385765.12256</v>
      </c>
      <c r="L4789" s="444">
        <f t="shared" ca="1" si="192"/>
        <v>-120520818969394.56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-120520818969394.56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-502170079039.14404</v>
      </c>
      <c r="L4790" s="444">
        <f t="shared" ca="1" si="192"/>
        <v>-121022989048433.7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-121022989048433.7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-504262454368.47382</v>
      </c>
      <c r="L4791" s="444">
        <f t="shared" ca="1" si="192"/>
        <v>-121527251502802.17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-121527251502802.17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-506363547928.34235</v>
      </c>
      <c r="L4792" s="444">
        <f t="shared" ca="1" si="192"/>
        <v>-122033615050730.52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-122033615050730.52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-508473396044.71045</v>
      </c>
      <c r="L4793" s="444">
        <f t="shared" ca="1" si="192"/>
        <v>-122542088446775.22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-122542088446775.22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-510592035194.89673</v>
      </c>
      <c r="L4794" s="444">
        <f t="shared" ca="1" si="192"/>
        <v>-123052680481970.11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-123052680481970.11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-512719502008.2088</v>
      </c>
      <c r="L4795" s="444">
        <f t="shared" ca="1" si="192"/>
        <v>-123565399983978.31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-123565399983978.31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-514855833266.57623</v>
      </c>
      <c r="L4796" s="444">
        <f t="shared" ca="1" si="192"/>
        <v>-124080255817244.89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-124080255817244.89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-517001065905.18707</v>
      </c>
      <c r="L4797" s="444">
        <f t="shared" ca="1" si="192"/>
        <v>-124597256883150.08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-124597256883150.08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-519155237013.12531</v>
      </c>
      <c r="L4798" s="444">
        <f t="shared" ca="1" si="192"/>
        <v>-125116412120163.2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-125116412120163.2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-521318383834.01324</v>
      </c>
      <c r="L4799" s="444">
        <f t="shared" ca="1" si="192"/>
        <v>-125637730503997.22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-125637730503997.22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-523490543766.65509</v>
      </c>
      <c r="L4800" s="444">
        <f t="shared" ca="1" si="192"/>
        <v>-126161221047763.88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-126161221047763.88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-525671754365.68274</v>
      </c>
      <c r="L4801" s="444">
        <f t="shared" ca="1" si="192"/>
        <v>-126686892802129.56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-126686892802129.56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-527862053342.20648</v>
      </c>
      <c r="L4802" s="444">
        <f t="shared" ca="1" si="192"/>
        <v>-127214754855471.77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-127214754855471.77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-530061478564.46576</v>
      </c>
      <c r="L4803" s="444">
        <f t="shared" ca="1" si="192"/>
        <v>-127744816334036.23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-127744816334036.23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-532270068058.48431</v>
      </c>
      <c r="L4804" s="444">
        <f t="shared" ca="1" si="192"/>
        <v>-128277086402094.72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-128277086402094.72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-534487860008.72797</v>
      </c>
      <c r="L4805" s="444">
        <f t="shared" ca="1" si="192"/>
        <v>-128811574262103.45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-128811574262103.45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-536714892758.7644</v>
      </c>
      <c r="L4806" s="444">
        <f t="shared" ca="1" si="192"/>
        <v>-129348289154862.22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-129348289154862.22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-538951204811.9259</v>
      </c>
      <c r="L4807" s="444">
        <f t="shared" ca="1" si="192"/>
        <v>-129887240359674.14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-129887240359674.14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-541196834831.97559</v>
      </c>
      <c r="L4808" s="444">
        <f t="shared" ca="1" si="192"/>
        <v>-130428437194506.11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-130428437194506.11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-543451821643.77545</v>
      </c>
      <c r="L4809" s="444">
        <f t="shared" ca="1" si="192"/>
        <v>-130971889016149.89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-130971889016149.89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-545716204233.95789</v>
      </c>
      <c r="L4810" s="444">
        <f t="shared" ca="1" si="192"/>
        <v>-131517605220383.84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-131517605220383.84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-547990021751.59937</v>
      </c>
      <c r="L4811" s="444">
        <f t="shared" ca="1" si="192"/>
        <v>-132065595242135.44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-132065595242135.44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-550273313508.89771</v>
      </c>
      <c r="L4812" s="444">
        <f t="shared" ca="1" si="192"/>
        <v>-132615868555644.33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-132615868555644.33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-552566118981.85132</v>
      </c>
      <c r="L4813" s="444">
        <f t="shared" ca="1" si="192"/>
        <v>-133168434674626.17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-133168434674626.17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-554868477810.94238</v>
      </c>
      <c r="L4814" s="444">
        <f t="shared" ca="1" si="192"/>
        <v>-133723303152437.11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-133723303152437.11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-557180429801.82129</v>
      </c>
      <c r="L4815" s="444">
        <f t="shared" ca="1" si="192"/>
        <v>-134280483582238.94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-134280483582238.94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-559502014925.99561</v>
      </c>
      <c r="L4816" s="444">
        <f t="shared" ca="1" si="192"/>
        <v>-134839985597164.94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-134839985597164.94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-561833273321.52051</v>
      </c>
      <c r="L4817" s="444">
        <f t="shared" ca="1" si="192"/>
        <v>-135401818870486.45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-135401818870486.45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-564174245293.6936</v>
      </c>
      <c r="L4818" s="444">
        <f t="shared" ca="1" si="192"/>
        <v>-135965993115780.14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-135965993115780.14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-566524971315.75061</v>
      </c>
      <c r="L4819" s="444">
        <f t="shared" ca="1" si="192"/>
        <v>-136532518087095.89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-136532518087095.89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-568885492029.56616</v>
      </c>
      <c r="L4820" s="444">
        <f t="shared" ca="1" si="192"/>
        <v>-137101403579125.45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-137101403579125.45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-571255848246.35608</v>
      </c>
      <c r="L4821" s="444">
        <f t="shared" ca="1" si="192"/>
        <v>-137672659427371.81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-137672659427371.81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-573636080947.38257</v>
      </c>
      <c r="L4822" s="444">
        <f t="shared" ca="1" si="192"/>
        <v>-138246295508319.19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-138246295508319.19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-576026231284.66321</v>
      </c>
      <c r="L4823" s="444">
        <f t="shared" ca="1" si="192"/>
        <v>-138822321739603.84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-138822321739603.84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-578426340581.68262</v>
      </c>
      <c r="L4824" s="444">
        <f t="shared" ca="1" si="192"/>
        <v>-139400748080185.53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-139400748080185.53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-580836450334.10632</v>
      </c>
      <c r="L4825" s="444">
        <f t="shared" ca="1" si="192"/>
        <v>-139981584530519.64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-139981584530519.64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-583256602210.49841</v>
      </c>
      <c r="L4826" s="444">
        <f t="shared" ca="1" si="192"/>
        <v>-140564841132730.14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-140564841132730.14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-585686838053.04224</v>
      </c>
      <c r="L4827" s="444">
        <f t="shared" ca="1" si="192"/>
        <v>-141150527970783.19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-141150527970783.19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-588127199878.26331</v>
      </c>
      <c r="L4828" s="444">
        <f t="shared" ca="1" si="192"/>
        <v>-141738655170661.44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-141738655170661.44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-590577729877.75598</v>
      </c>
      <c r="L4829" s="444">
        <f t="shared" ca="1" si="192"/>
        <v>-142329232900539.19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-142329232900539.19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-593038470418.91333</v>
      </c>
      <c r="L4830" s="444">
        <f t="shared" ca="1" si="192"/>
        <v>-142922271370958.09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-142922271370958.09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-595509464045.65869</v>
      </c>
      <c r="L4831" s="444">
        <f t="shared" ca="1" si="192"/>
        <v>-143517780835003.75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-143517780835003.75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-597990753479.18225</v>
      </c>
      <c r="L4832" s="444">
        <f t="shared" ca="1" si="192"/>
        <v>-144115771588482.94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-144115771588482.94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-600482381618.67896</v>
      </c>
      <c r="L4833" s="444">
        <f t="shared" ca="1" si="192"/>
        <v>-144716253970101.63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-144716253970101.63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-602984391542.09009</v>
      </c>
      <c r="L4834" s="444">
        <f t="shared" ca="1" si="192"/>
        <v>-145319238361643.72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-145319238361643.72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-605496826506.84888</v>
      </c>
      <c r="L4835" s="444">
        <f t="shared" ca="1" si="192"/>
        <v>-145924735188150.56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-145924735188150.56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-608019729950.62732</v>
      </c>
      <c r="L4836" s="444">
        <f t="shared" ca="1" si="192"/>
        <v>-146532754918101.19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-146532754918101.19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-610553145492.08826</v>
      </c>
      <c r="L4837" s="444">
        <f t="shared" ca="1" si="192"/>
        <v>-147143308063593.28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-147143308063593.28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-613097116931.63867</v>
      </c>
      <c r="L4838" s="444">
        <f t="shared" ca="1" si="192"/>
        <v>-147756405180524.91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-147756405180524.91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-615651688252.18713</v>
      </c>
      <c r="L4839" s="444">
        <f t="shared" ca="1" si="192"/>
        <v>-148372056868777.09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-148372056868777.09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-618216903619.90454</v>
      </c>
      <c r="L4840" s="444">
        <f t="shared" ca="1" si="192"/>
        <v>-148990273772397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-148990273772397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-620792807384.98755</v>
      </c>
      <c r="L4841" s="444">
        <f t="shared" ca="1" si="192"/>
        <v>-149611066579782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-149611066579782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-623379444082.42505</v>
      </c>
      <c r="L4842" s="444">
        <f t="shared" ca="1" si="192"/>
        <v>-150234446023864.44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-150234446023864.44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-625976858432.76843</v>
      </c>
      <c r="L4843" s="444">
        <f t="shared" ca="1" si="192"/>
        <v>-150860422882297.22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-150860422882297.22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-628585095342.90503</v>
      </c>
      <c r="L4844" s="444">
        <f t="shared" ca="1" si="192"/>
        <v>-151489007977640.13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-151489007977640.13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-631204199906.83386</v>
      </c>
      <c r="L4845" s="444">
        <f t="shared" ca="1" si="192"/>
        <v>-152120212177546.97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-152120212177546.97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-633834217406.44568</v>
      </c>
      <c r="L4846" s="444">
        <f t="shared" ca="1" si="192"/>
        <v>-152754046394953.41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-152754046394953.41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-636475193312.30591</v>
      </c>
      <c r="L4847" s="444">
        <f t="shared" ca="1" si="192"/>
        <v>-153390521588265.72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-153390521588265.72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-639127173284.44043</v>
      </c>
      <c r="L4848" s="444">
        <f t="shared" ca="1" si="192"/>
        <v>-154029648761550.16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-154029648761550.16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-641790203173.12561</v>
      </c>
      <c r="L4849" s="444">
        <f t="shared" ca="1" si="192"/>
        <v>-154671438964723.28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-154671438964723.28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-644464329019.6803</v>
      </c>
      <c r="L4850" s="444">
        <f t="shared" ca="1" si="192"/>
        <v>-155315903293742.97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-155315903293742.97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-647149597057.26233</v>
      </c>
      <c r="L4851" s="444">
        <f t="shared" ca="1" si="192"/>
        <v>-155963052890800.22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-155963052890800.22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-649846053711.6676</v>
      </c>
      <c r="L4852" s="444">
        <f t="shared" ca="1" si="192"/>
        <v>-156612898944511.88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-156612898944511.88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-652553745602.13281</v>
      </c>
      <c r="L4853" s="444">
        <f t="shared" ref="L4853:L5107" ca="1" si="197">I4853-J4853+K4853</f>
        <v>-157265452690114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-157265452690114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-655272719542.1416</v>
      </c>
      <c r="L4854" s="444">
        <f t="shared" ca="1" si="197"/>
        <v>-157920725409656.16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-157920725409656.16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-658003022540.23401</v>
      </c>
      <c r="L4855" s="444">
        <f t="shared" ca="1" si="197"/>
        <v>-158578728432196.38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-158578728432196.38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-660744701800.81824</v>
      </c>
      <c r="L4856" s="444">
        <f t="shared" ca="1" si="197"/>
        <v>-159239473133997.19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-159239473133997.19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-663497804724.98828</v>
      </c>
      <c r="L4857" s="444">
        <f t="shared" ca="1" si="197"/>
        <v>-159902970938722.19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-159902970938722.19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-666262378911.34241</v>
      </c>
      <c r="L4858" s="444">
        <f t="shared" ca="1" si="197"/>
        <v>-160569233317633.53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-160569233317633.53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-669038472156.8064</v>
      </c>
      <c r="L4859" s="444">
        <f t="shared" ca="1" si="197"/>
        <v>-161238271789790.34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-161238271789790.34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-671826132457.45972</v>
      </c>
      <c r="L4860" s="444">
        <f t="shared" ca="1" si="197"/>
        <v>-161910097922247.81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-161910097922247.81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-674625408009.36584</v>
      </c>
      <c r="L4861" s="444">
        <f t="shared" ca="1" si="197"/>
        <v>-162584723330257.19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-162584723330257.19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-677436347209.40491</v>
      </c>
      <c r="L4862" s="444">
        <f t="shared" ca="1" si="197"/>
        <v>-163262159677466.59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-163262159677466.59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-680258998656.11084</v>
      </c>
      <c r="L4863" s="444">
        <f t="shared" ca="1" si="197"/>
        <v>-163942418676122.72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-163942418676122.72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-683093411150.51135</v>
      </c>
      <c r="L4864" s="444">
        <f t="shared" ca="1" si="197"/>
        <v>-164625512087273.22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-164625512087273.22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-685939633696.97168</v>
      </c>
      <c r="L4865" s="444">
        <f t="shared" ca="1" si="197"/>
        <v>-165311451720970.19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-165311451720970.19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-688797715504.04248</v>
      </c>
      <c r="L4866" s="444">
        <f t="shared" ca="1" si="197"/>
        <v>-166000249436474.22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-166000249436474.22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-691667705985.3092</v>
      </c>
      <c r="L4867" s="444">
        <f t="shared" ca="1" si="197"/>
        <v>-166691917142459.53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-166691917142459.53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-694549654760.24805</v>
      </c>
      <c r="L4868" s="444">
        <f t="shared" ca="1" si="197"/>
        <v>-167386466797219.78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-167386466797219.78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-697443611655.0824</v>
      </c>
      <c r="L4869" s="444">
        <f t="shared" ca="1" si="197"/>
        <v>-168083910408874.88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-168083910408874.88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-700349626703.64526</v>
      </c>
      <c r="L4870" s="444">
        <f t="shared" ca="1" si="197"/>
        <v>-168784260035578.53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-168784260035578.53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-703267750148.2439</v>
      </c>
      <c r="L4871" s="444">
        <f t="shared" ca="1" si="197"/>
        <v>-169487527785726.78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-169487527785726.78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-706198032440.5282</v>
      </c>
      <c r="L4872" s="444">
        <f t="shared" ca="1" si="197"/>
        <v>-170193725818167.31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-170193725818167.31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-709140524242.36377</v>
      </c>
      <c r="L4873" s="444">
        <f t="shared" ca="1" si="197"/>
        <v>-170902866342409.69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-170902866342409.69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-712095276426.70703</v>
      </c>
      <c r="L4874" s="444">
        <f t="shared" ca="1" si="197"/>
        <v>-171614961618836.41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-171614961618836.41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-715062340078.48499</v>
      </c>
      <c r="L4875" s="444">
        <f t="shared" ca="1" si="197"/>
        <v>-172330023958914.91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-172330023958914.91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-718041766495.47876</v>
      </c>
      <c r="L4876" s="444">
        <f t="shared" ca="1" si="197"/>
        <v>-173048065725410.38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-173048065725410.38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-721033607189.20984</v>
      </c>
      <c r="L4877" s="444">
        <f t="shared" ca="1" si="197"/>
        <v>-173769099332599.59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-173769099332599.59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-724037913885.83167</v>
      </c>
      <c r="L4878" s="444">
        <f t="shared" ca="1" si="197"/>
        <v>-174493137246485.44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-174493137246485.44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-727054738527.02271</v>
      </c>
      <c r="L4879" s="444">
        <f t="shared" ca="1" si="197"/>
        <v>-175220191985012.47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-175220191985012.47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-730084133270.88525</v>
      </c>
      <c r="L4880" s="444">
        <f t="shared" ca="1" si="197"/>
        <v>-175950276118283.34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-175950276118283.34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-733126150492.84729</v>
      </c>
      <c r="L4881" s="444">
        <f t="shared" ca="1" si="197"/>
        <v>-176683402268776.19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-176683402268776.19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-736180842786.56738</v>
      </c>
      <c r="L4882" s="444">
        <f t="shared" ca="1" si="197"/>
        <v>-177419583111562.75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-177419583111562.75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-739248262964.84473</v>
      </c>
      <c r="L4883" s="444">
        <f t="shared" ca="1" si="197"/>
        <v>-178158831374527.59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-178158831374527.59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-742328464060.53162</v>
      </c>
      <c r="L4884" s="444">
        <f t="shared" ca="1" si="197"/>
        <v>-178901159838588.13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-178901159838588.13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-745421499327.45056</v>
      </c>
      <c r="L4885" s="444">
        <f t="shared" ca="1" si="197"/>
        <v>-179646581337915.56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-179646581337915.56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-748527422241.31482</v>
      </c>
      <c r="L4886" s="444">
        <f t="shared" ca="1" si="197"/>
        <v>-180395108760156.88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-180395108760156.88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-751646286500.65369</v>
      </c>
      <c r="L4887" s="444">
        <f t="shared" ca="1" si="197"/>
        <v>-181146755046657.53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-181146755046657.53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-754778146027.73975</v>
      </c>
      <c r="L4888" s="444">
        <f t="shared" ca="1" si="197"/>
        <v>-181901533192685.28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-181901533192685.28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-757923054969.52197</v>
      </c>
      <c r="L4889" s="444">
        <f t="shared" ca="1" si="197"/>
        <v>-182659456247654.81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-182659456247654.81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-761081067698.56177</v>
      </c>
      <c r="L4890" s="444">
        <f t="shared" ca="1" si="197"/>
        <v>-183420537315353.38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-183420537315353.38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-764252238813.97241</v>
      </c>
      <c r="L4891" s="444">
        <f t="shared" ca="1" si="197"/>
        <v>-184184789554167.34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-184184789554167.34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-767436623142.36389</v>
      </c>
      <c r="L4892" s="444">
        <f t="shared" ca="1" si="197"/>
        <v>-184952226177309.72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-184952226177309.72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-770634275738.79053</v>
      </c>
      <c r="L4893" s="444">
        <f t="shared" ca="1" si="197"/>
        <v>-185722860453048.5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-185722860453048.5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-773845251887.70203</v>
      </c>
      <c r="L4894" s="444">
        <f t="shared" ca="1" si="197"/>
        <v>-186496705704936.19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-186496705704936.19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-777069607103.90076</v>
      </c>
      <c r="L4895" s="444">
        <f t="shared" ca="1" si="197"/>
        <v>-187273775312040.09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-187273775312040.09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-780307397133.50037</v>
      </c>
      <c r="L4896" s="444">
        <f t="shared" ca="1" si="197"/>
        <v>-188054082709173.59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-188054082709173.59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-783558677954.89001</v>
      </c>
      <c r="L4897" s="444">
        <f t="shared" ca="1" si="197"/>
        <v>-188837641387128.47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-188837641387128.47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-786823505779.7019</v>
      </c>
      <c r="L4898" s="444">
        <f t="shared" ca="1" si="197"/>
        <v>-189624464892908.16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-189624464892908.16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-790101937053.78394</v>
      </c>
      <c r="L4899" s="444">
        <f t="shared" ca="1" si="197"/>
        <v>-190414566829961.94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-190414566829961.94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-793394028458.17468</v>
      </c>
      <c r="L4900" s="444">
        <f t="shared" ca="1" si="197"/>
        <v>-191207960858420.13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-191207960858420.13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-796699836910.08386</v>
      </c>
      <c r="L4901" s="444">
        <f t="shared" ca="1" si="197"/>
        <v>-192004660695330.22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-192004660695330.22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-800019419563.87585</v>
      </c>
      <c r="L4902" s="444">
        <f t="shared" ca="1" si="197"/>
        <v>-192804680114894.09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-192804680114894.09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-803352833812.05872</v>
      </c>
      <c r="L4903" s="444">
        <f t="shared" ca="1" si="197"/>
        <v>-193608032948706.16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-193608032948706.16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-806700137286.27563</v>
      </c>
      <c r="L4904" s="444">
        <f t="shared" ca="1" si="197"/>
        <v>-194414733085992.44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-194414733085992.44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-810061387858.30176</v>
      </c>
      <c r="L4905" s="444">
        <f t="shared" ca="1" si="197"/>
        <v>-195224794473850.75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-195224794473850.75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-813436643641.0448</v>
      </c>
      <c r="L4906" s="444">
        <f t="shared" ca="1" si="197"/>
        <v>-196038231117491.78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-196038231117491.78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-816825962989.54907</v>
      </c>
      <c r="L4907" s="444">
        <f t="shared" ca="1" si="197"/>
        <v>-196855057080481.34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-196855057080481.34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-820229404502.00562</v>
      </c>
      <c r="L4908" s="444">
        <f t="shared" ca="1" si="197"/>
        <v>-197675286484983.34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-197675286484983.34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-823647027020.76392</v>
      </c>
      <c r="L4909" s="444">
        <f t="shared" ca="1" si="197"/>
        <v>-198498933512004.09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-198498933512004.09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-827078889633.35034</v>
      </c>
      <c r="L4910" s="444">
        <f t="shared" ca="1" si="197"/>
        <v>-199326012401637.44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-199326012401637.44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-830525051673.48926</v>
      </c>
      <c r="L4911" s="444">
        <f t="shared" ca="1" si="197"/>
        <v>-200156537453310.94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-200156537453310.94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-833985572722.12891</v>
      </c>
      <c r="L4912" s="444">
        <f t="shared" ca="1" si="197"/>
        <v>-200990523026033.06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-200990523026033.06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-837460512608.47107</v>
      </c>
      <c r="L4913" s="444">
        <f t="shared" ca="1" si="197"/>
        <v>-201827983538641.53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-201827983538641.53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-840949931411.00635</v>
      </c>
      <c r="L4914" s="444">
        <f t="shared" ca="1" si="197"/>
        <v>-202668933470052.53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-202668933470052.53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-844453889458.55225</v>
      </c>
      <c r="L4915" s="444">
        <f t="shared" ca="1" si="197"/>
        <v>-203513387359511.09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-203513387359511.09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-847972447331.29626</v>
      </c>
      <c r="L4916" s="444">
        <f t="shared" ca="1" si="197"/>
        <v>-204361359806842.38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-204361359806842.38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-851505665861.84326</v>
      </c>
      <c r="L4917" s="444">
        <f t="shared" ca="1" si="197"/>
        <v>-205212865472704.22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-205212865472704.22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-855053606136.26758</v>
      </c>
      <c r="L4918" s="444">
        <f t="shared" ca="1" si="197"/>
        <v>-206067919078840.5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-206067919078840.5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-858616329495.1687</v>
      </c>
      <c r="L4919" s="444">
        <f t="shared" ca="1" si="197"/>
        <v>-206926535408335.66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-206926535408335.66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-862193897534.73193</v>
      </c>
      <c r="L4920" s="444">
        <f t="shared" ca="1" si="197"/>
        <v>-207788729305870.38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-207788729305870.38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-865786372107.79321</v>
      </c>
      <c r="L4921" s="444">
        <f t="shared" ca="1" si="197"/>
        <v>-208654515677978.16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-208654515677978.16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-869393815324.90894</v>
      </c>
      <c r="L4922" s="444">
        <f t="shared" ca="1" si="197"/>
        <v>-209523909493303.06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-209523909493303.06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-873016289555.42944</v>
      </c>
      <c r="L4923" s="444">
        <f t="shared" ca="1" si="197"/>
        <v>-210396925782858.5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-210396925782858.5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-876653857428.57703</v>
      </c>
      <c r="L4924" s="444">
        <f t="shared" ca="1" si="197"/>
        <v>-211273579640287.06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-211273579640287.06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-880306581834.52942</v>
      </c>
      <c r="L4925" s="444">
        <f t="shared" ca="1" si="197"/>
        <v>-212153886222121.59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-212153886222121.59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-883974525925.50659</v>
      </c>
      <c r="L4926" s="444">
        <f t="shared" ca="1" si="197"/>
        <v>-213037860748047.09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-213037860748047.09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-887657753116.86292</v>
      </c>
      <c r="L4927" s="444">
        <f t="shared" ca="1" si="197"/>
        <v>-213925518501163.97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-213925518501163.97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-891356327088.18323</v>
      </c>
      <c r="L4928" s="444">
        <f t="shared" ca="1" si="197"/>
        <v>-214816874828252.16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-214816874828252.16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-895070311784.38391</v>
      </c>
      <c r="L4929" s="444">
        <f t="shared" ca="1" si="197"/>
        <v>-215711945140036.53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-215711945140036.53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-898799771416.81885</v>
      </c>
      <c r="L4930" s="444">
        <f t="shared" ca="1" si="197"/>
        <v>-216610744911453.34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-216610744911453.34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-902544770464.38892</v>
      </c>
      <c r="L4931" s="444">
        <f t="shared" ca="1" si="197"/>
        <v>-217513289681917.72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-217513289681917.72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-906305373674.6571</v>
      </c>
      <c r="L4932" s="444">
        <f t="shared" ca="1" si="197"/>
        <v>-218419595055592.38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-218419595055592.38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-910081646064.96826</v>
      </c>
      <c r="L4933" s="444">
        <f t="shared" ca="1" si="197"/>
        <v>-219329676701657.34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-219329676701657.34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-913873652923.57214</v>
      </c>
      <c r="L4934" s="444">
        <f t="shared" ca="1" si="197"/>
        <v>-220243550354580.91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-220243550354580.91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-917681459810.75378</v>
      </c>
      <c r="L4935" s="444">
        <f t="shared" ca="1" si="197"/>
        <v>-221161231814391.66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-221161231814391.66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-921505132559.96521</v>
      </c>
      <c r="L4936" s="444">
        <f t="shared" ca="1" si="197"/>
        <v>-222082736946951.63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-222082736946951.63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-925344737278.96497</v>
      </c>
      <c r="L4937" s="444">
        <f t="shared" ca="1" si="197"/>
        <v>-223008081684230.59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-223008081684230.59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-929200340350.96094</v>
      </c>
      <c r="L4938" s="444">
        <f t="shared" ca="1" si="197"/>
        <v>-223937282024581.56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-223937282024581.56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-933072008435.75635</v>
      </c>
      <c r="L4939" s="444">
        <f t="shared" ca="1" si="197"/>
        <v>-224870354033017.31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-224870354033017.31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-936959808470.90564</v>
      </c>
      <c r="L4940" s="444">
        <f t="shared" ca="1" si="197"/>
        <v>-225807313841488.22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-225807313841488.22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-940863807672.86755</v>
      </c>
      <c r="L4941" s="444">
        <f t="shared" ca="1" si="197"/>
        <v>-226748177649161.09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-226748177649161.09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-944784073538.17126</v>
      </c>
      <c r="L4942" s="444">
        <f t="shared" ca="1" si="197"/>
        <v>-227692961722699.25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-227692961722699.25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-948720673844.58032</v>
      </c>
      <c r="L4943" s="444">
        <f t="shared" ca="1" si="197"/>
        <v>-228641682396543.84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-228641682396543.84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-952673676652.26599</v>
      </c>
      <c r="L4944" s="444">
        <f t="shared" ca="1" si="197"/>
        <v>-229594356073196.13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-229594356073196.13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-956643150304.98389</v>
      </c>
      <c r="L4945" s="444">
        <f t="shared" ca="1" si="197"/>
        <v>-230550999223501.09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-230550999223501.09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-960629163431.25464</v>
      </c>
      <c r="L4946" s="444">
        <f t="shared" ca="1" si="197"/>
        <v>-231511628386932.34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-231511628386932.34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-964631784945.55139</v>
      </c>
      <c r="L4947" s="444">
        <f t="shared" ca="1" si="197"/>
        <v>-232476260171877.91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-232476260171877.91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-968651084049.49121</v>
      </c>
      <c r="L4948" s="444">
        <f t="shared" ca="1" si="197"/>
        <v>-233444911255927.41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-233444911255927.41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-972687130233.03076</v>
      </c>
      <c r="L4949" s="444">
        <f t="shared" ca="1" si="197"/>
        <v>-234417598386160.44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-234417598386160.44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-976739993275.66833</v>
      </c>
      <c r="L4950" s="444">
        <f t="shared" ca="1" si="197"/>
        <v>-235394338379436.09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-235394338379436.09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-980809743247.65051</v>
      </c>
      <c r="L4951" s="444">
        <f t="shared" ca="1" si="197"/>
        <v>-236375148122683.75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-236375148122683.75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-984896450511.18237</v>
      </c>
      <c r="L4952" s="444">
        <f t="shared" ca="1" si="197"/>
        <v>-237360044573194.94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-237360044573194.94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-989000185721.64563</v>
      </c>
      <c r="L4953" s="444">
        <f t="shared" ca="1" si="197"/>
        <v>-238349044758916.59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-238349044758916.59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-993121019828.81897</v>
      </c>
      <c r="L4954" s="444">
        <f t="shared" ca="1" si="197"/>
        <v>-239342165778745.41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-239342165778745.41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-997259024078.10583</v>
      </c>
      <c r="L4955" s="444">
        <f t="shared" ca="1" si="197"/>
        <v>-240339424802823.5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-240339424802823.5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-1001414270011.7645</v>
      </c>
      <c r="L4956" s="444">
        <f t="shared" ca="1" si="197"/>
        <v>-241340839072835.25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-241340839072835.25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-1005586829470.1469</v>
      </c>
      <c r="L4957" s="444">
        <f t="shared" ca="1" si="197"/>
        <v>-242346425902305.41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-242346425902305.41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-1009776774592.9392</v>
      </c>
      <c r="L4958" s="444">
        <f t="shared" ca="1" si="197"/>
        <v>-243356202676898.34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-243356202676898.34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-1013984177820.4098</v>
      </c>
      <c r="L4959" s="444">
        <f t="shared" ca="1" si="197"/>
        <v>-244370186854718.75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-244370186854718.75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-1018209111894.6615</v>
      </c>
      <c r="L4960" s="444">
        <f t="shared" ca="1" si="197"/>
        <v>-245388395966613.41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-245388395966613.41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-1022451649860.8892</v>
      </c>
      <c r="L4961" s="444">
        <f t="shared" ca="1" si="197"/>
        <v>-246410847616474.28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-246410847616474.28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-1026711865068.6428</v>
      </c>
      <c r="L4962" s="444">
        <f t="shared" ca="1" si="197"/>
        <v>-247437559481542.94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-247437559481542.94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-1030989831173.0955</v>
      </c>
      <c r="L4963" s="444">
        <f t="shared" ca="1" si="197"/>
        <v>-248468549312716.03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-248468549312716.03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-1035285622136.3168</v>
      </c>
      <c r="L4964" s="444">
        <f t="shared" ca="1" si="197"/>
        <v>-249503834934852.34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-249503834934852.34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-1039599312228.5513</v>
      </c>
      <c r="L4965" s="444">
        <f t="shared" ca="1" si="197"/>
        <v>-250543434247080.91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-250543434247080.91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-1043930976029.5038</v>
      </c>
      <c r="L4966" s="444">
        <f t="shared" ca="1" si="197"/>
        <v>-251587365223110.41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-251587365223110.41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-1048280688429.6268</v>
      </c>
      <c r="L4967" s="444">
        <f t="shared" ca="1" si="197"/>
        <v>-252635645911540.03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-252635645911540.03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-1052648524631.4166</v>
      </c>
      <c r="L4968" s="444">
        <f t="shared" ca="1" si="197"/>
        <v>-253688294436171.44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-253688294436171.44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-1057034560150.7144</v>
      </c>
      <c r="L4969" s="444">
        <f t="shared" ca="1" si="197"/>
        <v>-254745328996322.16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-254745328996322.16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-1061438870818.0089</v>
      </c>
      <c r="L4970" s="444">
        <f t="shared" ca="1" si="197"/>
        <v>-255806767867140.16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-255806767867140.16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-1065861532779.7505</v>
      </c>
      <c r="L4971" s="444">
        <f t="shared" ca="1" si="197"/>
        <v>-256872629399919.91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-256872629399919.91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-1070302622499.6663</v>
      </c>
      <c r="L4972" s="444">
        <f t="shared" ca="1" si="197"/>
        <v>-257942932022419.56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-257942932022419.56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-1074762216760.0814</v>
      </c>
      <c r="L4973" s="444">
        <f t="shared" ca="1" si="197"/>
        <v>-259017694239179.66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-259017694239179.66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-1079240392663.2485</v>
      </c>
      <c r="L4974" s="444">
        <f t="shared" ca="1" si="197"/>
        <v>-260096934631842.91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-260096934631842.91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-1083737227632.6787</v>
      </c>
      <c r="L4975" s="444">
        <f t="shared" ca="1" si="197"/>
        <v>-261180671859475.59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-261180671859475.59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-1088252799414.4816</v>
      </c>
      <c r="L4976" s="444">
        <f t="shared" ca="1" si="197"/>
        <v>-262268924658890.06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-262268924658890.06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-1092787186078.7086</v>
      </c>
      <c r="L4977" s="444">
        <f t="shared" ca="1" si="197"/>
        <v>-263361711844968.78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-263361711844968.78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-1097340466020.7032</v>
      </c>
      <c r="L4978" s="444">
        <f t="shared" ca="1" si="197"/>
        <v>-264459052310989.5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-264459052310989.5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-1101912717962.4563</v>
      </c>
      <c r="L4979" s="444">
        <f t="shared" ca="1" si="197"/>
        <v>-265560965028951.97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-265560965028951.97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-1106504020953.9666</v>
      </c>
      <c r="L4980" s="444">
        <f t="shared" ca="1" si="197"/>
        <v>-266667469049905.94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-266667469049905.94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-1111114454374.6082</v>
      </c>
      <c r="L4981" s="444">
        <f t="shared" ca="1" si="197"/>
        <v>-267778583504280.53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-267778583504280.53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-1115744097934.5022</v>
      </c>
      <c r="L4982" s="444">
        <f t="shared" ca="1" si="197"/>
        <v>-268894327602215.03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-268894327602215.03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-1120393031675.896</v>
      </c>
      <c r="L4983" s="444">
        <f t="shared" ca="1" si="197"/>
        <v>-270014720633890.94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-270014720633890.94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-1125061335974.5457</v>
      </c>
      <c r="L4984" s="444">
        <f t="shared" ca="1" si="197"/>
        <v>-271139781969865.47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-271139781969865.47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-1129749091541.1062</v>
      </c>
      <c r="L4985" s="444">
        <f t="shared" ca="1" si="197"/>
        <v>-272269531061406.56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-272269531061406.56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-1134456379422.5271</v>
      </c>
      <c r="L4986" s="444">
        <f t="shared" ca="1" si="197"/>
        <v>-273403987440829.09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-273403987440829.09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-1139183281003.4543</v>
      </c>
      <c r="L4987" s="444">
        <f t="shared" ca="1" si="197"/>
        <v>-274543170721832.56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-274543170721832.56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-1143929878007.6357</v>
      </c>
      <c r="L4988" s="444">
        <f t="shared" ca="1" si="197"/>
        <v>-275687100599840.19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-275687100599840.19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-1148696252499.334</v>
      </c>
      <c r="L4989" s="444">
        <f t="shared" ca="1" si="197"/>
        <v>-276835796852339.53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-276835796852339.53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-1153482486884.748</v>
      </c>
      <c r="L4990" s="444">
        <f t="shared" ca="1" si="197"/>
        <v>-277989279339224.28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-277989279339224.28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-1158288663913.4346</v>
      </c>
      <c r="L4991" s="444">
        <f t="shared" ca="1" si="197"/>
        <v>-279147568003137.72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-279147568003137.72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-1163114866679.7402</v>
      </c>
      <c r="L4992" s="444">
        <f t="shared" ca="1" si="197"/>
        <v>-280310682869817.47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-280310682869817.47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-1167961178624.2395</v>
      </c>
      <c r="L4993" s="444">
        <f t="shared" ca="1" si="197"/>
        <v>-281478644048441.69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-281478644048441.69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-1172827683535.1736</v>
      </c>
      <c r="L4994" s="444">
        <f t="shared" ca="1" si="197"/>
        <v>-282651471731976.88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-282651471731976.88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-1177714465549.9036</v>
      </c>
      <c r="L4995" s="444">
        <f t="shared" ca="1" si="197"/>
        <v>-283829186197526.75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-283829186197526.75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-1182621609156.3613</v>
      </c>
      <c r="L4996" s="444">
        <f t="shared" ca="1" si="197"/>
        <v>-285011807806683.13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-285011807806683.13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-1187549199194.5129</v>
      </c>
      <c r="L4997" s="444">
        <f t="shared" ca="1" si="197"/>
        <v>-286199357005877.63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-286199357005877.63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-1192497320857.8235</v>
      </c>
      <c r="L4998" s="444">
        <f t="shared" ca="1" si="197"/>
        <v>-287391854326735.44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-287391854326735.44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-1197466059694.731</v>
      </c>
      <c r="L4999" s="444">
        <f t="shared" ca="1" si="197"/>
        <v>-288589320386430.19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-288589320386430.19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-1202455501610.1257</v>
      </c>
      <c r="L5000" s="444">
        <f t="shared" ca="1" si="197"/>
        <v>-289791775888040.31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-289791775888040.31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-1207465732866.8347</v>
      </c>
      <c r="L5001" s="444">
        <f t="shared" ca="1" si="197"/>
        <v>-290999241620907.13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-290999241620907.13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-1212496840087.113</v>
      </c>
      <c r="L5002" s="444">
        <f t="shared" ca="1" si="197"/>
        <v>-292211738460994.25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-292211738460994.25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-1217548910254.1426</v>
      </c>
      <c r="L5003" s="444">
        <f t="shared" ca="1" si="197"/>
        <v>-293429287371248.38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-293429287371248.38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-1222622030713.5349</v>
      </c>
      <c r="L5004" s="444">
        <f t="shared" ca="1" si="197"/>
        <v>-294651909401961.94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-294651909401961.94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-1227716289174.8413</v>
      </c>
      <c r="L5005" s="444">
        <f t="shared" ca="1" si="197"/>
        <v>-295879625691136.75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-295879625691136.75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-1232831773713.0698</v>
      </c>
      <c r="L5006" s="444">
        <f t="shared" ca="1" si="197"/>
        <v>-297112457464849.81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-297112457464849.81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-1237968572770.2075</v>
      </c>
      <c r="L5007" s="444">
        <f t="shared" ca="1" si="197"/>
        <v>-298350426037620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-298350426037620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-1243126775156.75</v>
      </c>
      <c r="L5008" s="444">
        <f t="shared" ca="1" si="197"/>
        <v>-299593552812776.75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-299593552812776.75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-1248306470053.2363</v>
      </c>
      <c r="L5009" s="444">
        <f t="shared" ca="1" si="197"/>
        <v>-300841859282830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-300841859282830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-1253507747011.7917</v>
      </c>
      <c r="L5010" s="444">
        <f t="shared" ca="1" si="197"/>
        <v>-302095367029841.81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-302095367029841.81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-1258730695957.6743</v>
      </c>
      <c r="L5011" s="444">
        <f t="shared" ca="1" si="197"/>
        <v>-303354097725799.5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-303354097725799.5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-1263975407190.8313</v>
      </c>
      <c r="L5012" s="444">
        <f t="shared" ca="1" si="197"/>
        <v>-304618073132990.31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-304618073132990.31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-1269241971387.4597</v>
      </c>
      <c r="L5013" s="444">
        <f t="shared" ca="1" si="197"/>
        <v>-305887315104377.75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-305887315104377.75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-1274530479601.574</v>
      </c>
      <c r="L5014" s="444">
        <f t="shared" ca="1" si="197"/>
        <v>-307161845583979.31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-307161845583979.31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-1279841023266.5806</v>
      </c>
      <c r="L5015" s="444">
        <f t="shared" ca="1" si="197"/>
        <v>-308441686607245.88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-308441686607245.88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-1285173694196.8579</v>
      </c>
      <c r="L5016" s="444">
        <f t="shared" ca="1" si="197"/>
        <v>-309726860301442.75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-309726860301442.75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-1290528584589.3447</v>
      </c>
      <c r="L5017" s="444">
        <f t="shared" ca="1" si="197"/>
        <v>-311017388886032.13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-311017388886032.13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-1295905787025.1338</v>
      </c>
      <c r="L5018" s="444">
        <f t="shared" ca="1" si="197"/>
        <v>-312313294673057.25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-312313294673057.25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-1301305394471.0718</v>
      </c>
      <c r="L5019" s="444">
        <f t="shared" ca="1" si="197"/>
        <v>-313614600067528.31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-313614600067528.31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-1306727500281.3679</v>
      </c>
      <c r="L5020" s="444">
        <f t="shared" ca="1" si="197"/>
        <v>-314921327567809.69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-314921327567809.69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-1312172198199.207</v>
      </c>
      <c r="L5021" s="444">
        <f t="shared" ca="1" si="197"/>
        <v>-316233499766008.88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-316233499766008.88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-1317639582358.3704</v>
      </c>
      <c r="L5022" s="444">
        <f t="shared" ca="1" si="197"/>
        <v>-317551139348367.25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-317551139348367.25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-1323129747284.8635</v>
      </c>
      <c r="L5023" s="444">
        <f t="shared" ca="1" si="197"/>
        <v>-318874269095652.13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-318874269095652.13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-1328642787898.5505</v>
      </c>
      <c r="L5024" s="444">
        <f t="shared" ca="1" si="197"/>
        <v>-320202911883550.69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-320202911883550.69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-1334178799514.7944</v>
      </c>
      <c r="L5025" s="444">
        <f t="shared" ca="1" si="197"/>
        <v>-321537090683065.5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-321537090683065.5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-1339737877846.1062</v>
      </c>
      <c r="L5026" s="444">
        <f t="shared" ca="1" si="197"/>
        <v>-322876828560911.63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-322876828560911.63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-1345320119003.7983</v>
      </c>
      <c r="L5027" s="444">
        <f t="shared" ca="1" si="197"/>
        <v>-324222148679915.44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-324222148679915.44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-1350925619499.6477</v>
      </c>
      <c r="L5028" s="444">
        <f t="shared" ca="1" si="197"/>
        <v>-325573074299415.06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-325573074299415.06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-1356554476247.5627</v>
      </c>
      <c r="L5029" s="444">
        <f t="shared" ca="1" si="197"/>
        <v>-326929628775662.63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-326929628775662.63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-1362206786565.261</v>
      </c>
      <c r="L5030" s="444">
        <f t="shared" ca="1" si="197"/>
        <v>-328291835562227.88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-328291835562227.88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-1367882648175.9495</v>
      </c>
      <c r="L5031" s="444">
        <f t="shared" ca="1" si="197"/>
        <v>-329659718210403.81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-329659718210403.81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-1373582159210.0159</v>
      </c>
      <c r="L5032" s="444">
        <f t="shared" ca="1" si="197"/>
        <v>-331033300369613.81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-331033300369613.81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-1379305418206.7241</v>
      </c>
      <c r="L5033" s="444">
        <f t="shared" ca="1" si="197"/>
        <v>-332412605787820.56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-332412605787820.56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-1385052524115.9189</v>
      </c>
      <c r="L5034" s="444">
        <f t="shared" ca="1" si="197"/>
        <v>-333797658311936.5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-333797658311936.5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-1390823576299.7354</v>
      </c>
      <c r="L5035" s="444">
        <f t="shared" ca="1" si="197"/>
        <v>-335188481888236.25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-335188481888236.25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-1396618674534.3176</v>
      </c>
      <c r="L5036" s="444">
        <f t="shared" ca="1" si="197"/>
        <v>-336585100562770.56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-336585100562770.56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-1402437919011.5439</v>
      </c>
      <c r="L5037" s="444">
        <f t="shared" ca="1" si="197"/>
        <v>-337987538481782.13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-337987538481782.13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-1408281410340.7588</v>
      </c>
      <c r="L5038" s="444">
        <f t="shared" ca="1" si="197"/>
        <v>-339395819892122.88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-339395819892122.88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-1414149249550.512</v>
      </c>
      <c r="L5039" s="444">
        <f t="shared" ca="1" si="197"/>
        <v>-340809969141673.38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-340809969141673.38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-1420041538090.3057</v>
      </c>
      <c r="L5040" s="444">
        <f t="shared" ca="1" si="197"/>
        <v>-342230010679763.69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-342230010679763.69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-1425958377832.3486</v>
      </c>
      <c r="L5041" s="444">
        <f t="shared" ca="1" si="197"/>
        <v>-343655969057596.06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-343655969057596.06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-1431899871073.3169</v>
      </c>
      <c r="L5042" s="444">
        <f t="shared" ca="1" si="197"/>
        <v>-345087868928669.38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-345087868928669.38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-1437866120536.1223</v>
      </c>
      <c r="L5043" s="444">
        <f t="shared" ca="1" si="197"/>
        <v>-346525735049205.5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-346525735049205.5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-1443857229371.6895</v>
      </c>
      <c r="L5044" s="444">
        <f t="shared" ca="1" si="197"/>
        <v>-347969592278577.19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-347969592278577.19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-1449873301160.7383</v>
      </c>
      <c r="L5045" s="444">
        <f t="shared" ca="1" si="197"/>
        <v>-349419465579737.94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-349419465579737.94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-1455914439915.5747</v>
      </c>
      <c r="L5046" s="444">
        <f t="shared" ca="1" si="197"/>
        <v>-350875380019653.5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-350875380019653.5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-1461980750081.8896</v>
      </c>
      <c r="L5047" s="444">
        <f t="shared" ca="1" si="197"/>
        <v>-352337360769735.38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-352337360769735.38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-1468072336540.564</v>
      </c>
      <c r="L5048" s="444">
        <f t="shared" ca="1" si="197"/>
        <v>-353805433106275.94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-353805433106275.94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-1474189304609.4832</v>
      </c>
      <c r="L5049" s="444">
        <f t="shared" ca="1" si="197"/>
        <v>-355279622410885.44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-355279622410885.44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-1480331760045.356</v>
      </c>
      <c r="L5050" s="444">
        <f t="shared" ca="1" si="197"/>
        <v>-356759954170930.81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-356759954170930.81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-1486499809045.5449</v>
      </c>
      <c r="L5051" s="444">
        <f t="shared" ca="1" si="197"/>
        <v>-358246453979976.38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-358246453979976.38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-1492693558249.9016</v>
      </c>
      <c r="L5052" s="444">
        <f t="shared" ca="1" si="197"/>
        <v>-359739147538226.25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-359739147538226.25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-1498913114742.6094</v>
      </c>
      <c r="L5053" s="444">
        <f t="shared" ca="1" si="197"/>
        <v>-361238060652968.88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-361238060652968.88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-1505158586054.0369</v>
      </c>
      <c r="L5054" s="444">
        <f t="shared" ca="1" si="197"/>
        <v>-362743219239022.94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-362743219239022.94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-1511430080162.5955</v>
      </c>
      <c r="L5055" s="444">
        <f t="shared" ca="1" si="197"/>
        <v>-364254649319185.56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-364254649319185.56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-1517727705496.6064</v>
      </c>
      <c r="L5056" s="444">
        <f t="shared" ca="1" si="197"/>
        <v>-365772377024682.19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-365772377024682.19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-1524051570936.1758</v>
      </c>
      <c r="L5057" s="444">
        <f t="shared" ca="1" si="197"/>
        <v>-367296428595618.38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-367296428595618.38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-1530401785815.0767</v>
      </c>
      <c r="L5058" s="444">
        <f t="shared" ca="1" si="197"/>
        <v>-368826830381433.44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-368826830381433.44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-1536778459922.6394</v>
      </c>
      <c r="L5059" s="444">
        <f t="shared" ca="1" si="197"/>
        <v>-370363608841356.06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-370363608841356.06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-1543181703505.6501</v>
      </c>
      <c r="L5060" s="444">
        <f t="shared" ca="1" si="197"/>
        <v>-371906790544861.69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-371906790544861.69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-1549611627270.2571</v>
      </c>
      <c r="L5061" s="444">
        <f t="shared" ca="1" si="197"/>
        <v>-373456402172131.94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-373456402172131.94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-1556068342383.8831</v>
      </c>
      <c r="L5062" s="444">
        <f t="shared" ca="1" si="197"/>
        <v>-375012470514515.81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-375012470514515.81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-1562551960477.1492</v>
      </c>
      <c r="L5063" s="444">
        <f t="shared" ca="1" si="197"/>
        <v>-376575022474992.94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-376575022474992.94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-1569062593645.804</v>
      </c>
      <c r="L5064" s="444">
        <f t="shared" ca="1" si="197"/>
        <v>-378144085068638.75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-378144085068638.75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-1575600354452.6614</v>
      </c>
      <c r="L5065" s="444">
        <f t="shared" ca="1" si="197"/>
        <v>-379719685423091.44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-379719685423091.44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-1582165355929.5476</v>
      </c>
      <c r="L5066" s="444">
        <f t="shared" ca="1" si="197"/>
        <v>-381301850779021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-381301850779021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-1588757711579.2542</v>
      </c>
      <c r="L5067" s="444">
        <f t="shared" ca="1" si="197"/>
        <v>-382890608490600.25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-382890608490600.25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-1595377535377.501</v>
      </c>
      <c r="L5068" s="444">
        <f t="shared" ca="1" si="197"/>
        <v>-384485986025977.75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-384485986025977.75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-1602024941774.9072</v>
      </c>
      <c r="L5069" s="444">
        <f t="shared" ca="1" si="197"/>
        <v>-386088010967752.69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-386088010967752.69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-1608700045698.9695</v>
      </c>
      <c r="L5070" s="444">
        <f t="shared" ca="1" si="197"/>
        <v>-387696711013451.69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-387696711013451.69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-1615402962556.0486</v>
      </c>
      <c r="L5071" s="444">
        <f t="shared" ca="1" si="197"/>
        <v>-389312113976007.75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-389312113976007.75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-1622133808233.3657</v>
      </c>
      <c r="L5072" s="444">
        <f t="shared" ca="1" si="197"/>
        <v>-390934247784241.13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-390934247784241.13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-1628892699101.0046</v>
      </c>
      <c r="L5073" s="444">
        <f t="shared" ca="1" si="197"/>
        <v>-392563140483342.13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-392563140483342.13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-1635679752013.9255</v>
      </c>
      <c r="L5074" s="444">
        <f t="shared" ca="1" si="197"/>
        <v>-394198820235356.06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-394198820235356.06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-1642495084313.9836</v>
      </c>
      <c r="L5075" s="444">
        <f t="shared" ca="1" si="197"/>
        <v>-395841315319670.06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-395841315319670.06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-1649338813831.9585</v>
      </c>
      <c r="L5076" s="444">
        <f t="shared" ca="1" si="197"/>
        <v>-397490654133502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-397490654133502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-1656211058889.5916</v>
      </c>
      <c r="L5077" s="444">
        <f t="shared" ca="1" si="197"/>
        <v>-399146865192391.56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-399146865192391.56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-1663111938301.6316</v>
      </c>
      <c r="L5078" s="444">
        <f t="shared" ca="1" si="197"/>
        <v>-400809977130693.19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-400809977130693.19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-1670041571377.8882</v>
      </c>
      <c r="L5079" s="444">
        <f t="shared" ca="1" si="197"/>
        <v>-402480018702071.06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-402480018702071.06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-1677000077925.2961</v>
      </c>
      <c r="L5080" s="444">
        <f t="shared" ca="1" si="197"/>
        <v>-404157018779996.38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-404157018779996.38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-1683987578249.9849</v>
      </c>
      <c r="L5081" s="444">
        <f t="shared" ca="1" si="197"/>
        <v>-405841006358246.38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-405841006358246.38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-1691004193159.3599</v>
      </c>
      <c r="L5082" s="444">
        <f t="shared" ca="1" si="197"/>
        <v>-407532010551405.75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-407532010551405.75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-1698050043964.1907</v>
      </c>
      <c r="L5083" s="444">
        <f t="shared" ca="1" si="197"/>
        <v>-409230060595369.94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-409230060595369.94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-1705125252480.708</v>
      </c>
      <c r="L5084" s="444">
        <f t="shared" ca="1" si="197"/>
        <v>-410935185847850.63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-410935185847850.63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-1712229941032.7109</v>
      </c>
      <c r="L5085" s="444">
        <f t="shared" ca="1" si="197"/>
        <v>-412647415788883.31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-412647415788883.31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-1719364232453.6804</v>
      </c>
      <c r="L5086" s="444">
        <f t="shared" ca="1" si="197"/>
        <v>-414366780021337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-414366780021337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-1726528250088.9041</v>
      </c>
      <c r="L5087" s="444">
        <f t="shared" ca="1" si="197"/>
        <v>-416093308271425.88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-416093308271425.88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-1733722117797.6079</v>
      </c>
      <c r="L5088" s="444">
        <f t="shared" ca="1" si="197"/>
        <v>-417827030389223.5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-417827030389223.5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-1740945959955.0979</v>
      </c>
      <c r="L5089" s="444">
        <f t="shared" ca="1" si="197"/>
        <v>-419567976349178.63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-419567976349178.63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-1748199901454.9109</v>
      </c>
      <c r="L5090" s="444">
        <f t="shared" ca="1" si="197"/>
        <v>-421316176250633.56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-421316176250633.56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-1755484067710.9731</v>
      </c>
      <c r="L5091" s="444">
        <f t="shared" ca="1" si="197"/>
        <v>-423071660318344.56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-423071660318344.56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-1762798584659.769</v>
      </c>
      <c r="L5092" s="444">
        <f t="shared" ca="1" si="197"/>
        <v>-424834458903004.31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-424834458903004.31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-1770143578762.5178</v>
      </c>
      <c r="L5093" s="444">
        <f t="shared" ca="1" si="197"/>
        <v>-426604602481766.81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-426604602481766.81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-1777519177007.3616</v>
      </c>
      <c r="L5094" s="444">
        <f t="shared" ca="1" si="197"/>
        <v>-428382121658774.19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-428382121658774.19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-1784925506911.5591</v>
      </c>
      <c r="L5095" s="444">
        <f t="shared" ca="1" si="197"/>
        <v>-430167047165685.75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-430167047165685.75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-1792362696523.6907</v>
      </c>
      <c r="L5096" s="444">
        <f t="shared" ca="1" si="197"/>
        <v>-431959409862209.44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-431959409862209.44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-1799830874425.8726</v>
      </c>
      <c r="L5097" s="444">
        <f t="shared" ca="1" si="197"/>
        <v>-433759240736635.31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-433759240736635.31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-1807330169735.9805</v>
      </c>
      <c r="L5098" s="444">
        <f t="shared" ca="1" si="197"/>
        <v>-435566570906371.31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-435566570906371.31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-1814860712109.8804</v>
      </c>
      <c r="L5099" s="444">
        <f t="shared" ca="1" si="197"/>
        <v>-437381431618481.19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-437381431618481.19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-1822422631743.6716</v>
      </c>
      <c r="L5100" s="444">
        <f t="shared" ca="1" si="197"/>
        <v>-439203854250224.88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-439203854250224.88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-1830016059375.937</v>
      </c>
      <c r="L5101" s="444">
        <f t="shared" ca="1" si="197"/>
        <v>-441033870309600.81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-441033870309600.81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-1837641126290.0034</v>
      </c>
      <c r="L5102" s="444">
        <f t="shared" ca="1" si="197"/>
        <v>-442871511435890.81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-442871511435890.81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-1845297964316.2117</v>
      </c>
      <c r="L5103" s="444">
        <f t="shared" ca="1" si="197"/>
        <v>-444716809400207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-444716809400207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-1852986705834.1956</v>
      </c>
      <c r="L5104" s="444">
        <f t="shared" ca="1" si="197"/>
        <v>-446569796106041.19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-446569796106041.19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-1860707483775.1716</v>
      </c>
      <c r="L5105" s="444">
        <f t="shared" ca="1" si="197"/>
        <v>-448430503589816.38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-448430503589816.38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-1868460431624.2349</v>
      </c>
      <c r="L5106" s="444">
        <f t="shared" ca="1" si="197"/>
        <v>-450298964021440.63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-450298964021440.63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-1876245683422.6692</v>
      </c>
      <c r="L5107" s="444">
        <f t="shared" ca="1" si="197"/>
        <v>-452175209704863.31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-452175209704863.31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-1884063373770.2637</v>
      </c>
      <c r="L5108" s="444">
        <f t="shared" ref="L5108:L5362" ca="1" si="202">I5108-J5108+K5108</f>
        <v>-454059273078633.56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-454059273078633.56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-1891913637827.6401</v>
      </c>
      <c r="L5109" s="444">
        <f t="shared" ca="1" si="202"/>
        <v>-455951186716461.19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-455951186716461.19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-1899796611318.5881</v>
      </c>
      <c r="L5110" s="444">
        <f t="shared" ca="1" si="202"/>
        <v>-457850983327779.75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-457850983327779.75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-1907712430532.4158</v>
      </c>
      <c r="L5111" s="444">
        <f t="shared" ca="1" si="202"/>
        <v>-459758695758312.19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-459758695758312.19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-1915661232326.3008</v>
      </c>
      <c r="L5112" s="444">
        <f t="shared" ca="1" si="202"/>
        <v>-461674356990638.5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-461674356990638.5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-1923643154127.6604</v>
      </c>
      <c r="L5113" s="444">
        <f t="shared" ca="1" si="202"/>
        <v>-463598000144766.19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-463598000144766.19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-1931658333936.5254</v>
      </c>
      <c r="L5114" s="444">
        <f t="shared" ca="1" si="202"/>
        <v>-465529658478702.69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-465529658478702.69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-1939706910327.928</v>
      </c>
      <c r="L5115" s="444">
        <f t="shared" ca="1" si="202"/>
        <v>-467469365389030.63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-467469365389030.63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-1947789022454.2942</v>
      </c>
      <c r="L5116" s="444">
        <f t="shared" ca="1" si="202"/>
        <v>-469417154411484.94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-469417154411484.94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-1955904810047.8538</v>
      </c>
      <c r="L5117" s="444">
        <f t="shared" ca="1" si="202"/>
        <v>-471373059221532.81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-471373059221532.81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-1964054413423.0535</v>
      </c>
      <c r="L5118" s="444">
        <f t="shared" ca="1" si="202"/>
        <v>-473337113634955.88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-473337113634955.88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-1972237973478.9827</v>
      </c>
      <c r="L5119" s="444">
        <f t="shared" ca="1" si="202"/>
        <v>-475309351608434.88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-475309351608434.88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-1980455631701.812</v>
      </c>
      <c r="L5120" s="444">
        <f t="shared" ca="1" si="202"/>
        <v>-477289807240136.69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-477289807240136.69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-1988707530167.2363</v>
      </c>
      <c r="L5121" s="444">
        <f t="shared" ca="1" si="202"/>
        <v>-479278514770303.94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-479278514770303.94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-1996993811542.9331</v>
      </c>
      <c r="L5122" s="444">
        <f t="shared" ca="1" si="202"/>
        <v>-481275508581846.88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-481275508581846.88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-2005314619091.0283</v>
      </c>
      <c r="L5123" s="444">
        <f t="shared" ca="1" si="202"/>
        <v>-483280823200937.88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-483280823200937.88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-2013670096670.5745</v>
      </c>
      <c r="L5124" s="444">
        <f t="shared" ca="1" si="202"/>
        <v>-485294493297608.44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-485294493297608.44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-2022060388740.0352</v>
      </c>
      <c r="L5125" s="444">
        <f t="shared" ca="1" si="202"/>
        <v>-487316553686348.5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-487316553686348.5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-2030485640359.7854</v>
      </c>
      <c r="L5126" s="444">
        <f t="shared" ca="1" si="202"/>
        <v>-489347039326708.31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-489347039326708.31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-2038945997194.6179</v>
      </c>
      <c r="L5127" s="444">
        <f t="shared" ca="1" si="202"/>
        <v>-491385985323902.94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-491385985323902.94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-2047441605516.2625</v>
      </c>
      <c r="L5128" s="444">
        <f t="shared" ca="1" si="202"/>
        <v>-493433426929419.19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-493433426929419.19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-2055972612205.9131</v>
      </c>
      <c r="L5129" s="444">
        <f t="shared" ca="1" si="202"/>
        <v>-495489399541625.13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-495489399541625.13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-2064539164756.771</v>
      </c>
      <c r="L5130" s="444">
        <f t="shared" ca="1" si="202"/>
        <v>-497553938706381.88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-497553938706381.88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-2073141411276.5911</v>
      </c>
      <c r="L5131" s="444">
        <f t="shared" ca="1" si="202"/>
        <v>-499627080117658.44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-499627080117658.44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-2081779500490.2434</v>
      </c>
      <c r="L5132" s="444">
        <f t="shared" ca="1" si="202"/>
        <v>-501708859618148.69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-501708859618148.69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-2090453581742.2861</v>
      </c>
      <c r="L5133" s="444">
        <f t="shared" ca="1" si="202"/>
        <v>-503799313199891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-503799313199891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-2099163804999.5459</v>
      </c>
      <c r="L5134" s="444">
        <f t="shared" ca="1" si="202"/>
        <v>-505898477004890.56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-505898477004890.56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-2107910320853.7107</v>
      </c>
      <c r="L5135" s="444">
        <f t="shared" ca="1" si="202"/>
        <v>-508006387325744.25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-508006387325744.25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-2116693280523.9346</v>
      </c>
      <c r="L5136" s="444">
        <f t="shared" ca="1" si="202"/>
        <v>-510123080606268.19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-510123080606268.19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-2125512835859.4504</v>
      </c>
      <c r="L5137" s="444">
        <f t="shared" ca="1" si="202"/>
        <v>-512248593442127.63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-512248593442127.63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-2134369139342.1985</v>
      </c>
      <c r="L5138" s="444">
        <f t="shared" ca="1" si="202"/>
        <v>-514382962581469.81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-514382962581469.81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-2143262344089.4578</v>
      </c>
      <c r="L5139" s="444">
        <f t="shared" ca="1" si="202"/>
        <v>-516526224925559.25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-516526224925559.25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-2152192603856.4968</v>
      </c>
      <c r="L5140" s="444">
        <f t="shared" ca="1" si="202"/>
        <v>-518678417529415.75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-518678417529415.75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-2161160073039.2322</v>
      </c>
      <c r="L5141" s="444">
        <f t="shared" ca="1" si="202"/>
        <v>-520839577602455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-520839577602455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-2170164906676.8955</v>
      </c>
      <c r="L5142" s="444">
        <f t="shared" ca="1" si="202"/>
        <v>-523009742509131.88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-523009742509131.88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-2179207260454.7161</v>
      </c>
      <c r="L5143" s="444">
        <f t="shared" ca="1" si="202"/>
        <v>-525188949769586.56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-525188949769586.56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-2188287290706.6106</v>
      </c>
      <c r="L5144" s="444">
        <f t="shared" ca="1" si="202"/>
        <v>-527377237060293.19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-527377237060293.19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-2197405154417.8879</v>
      </c>
      <c r="L5145" s="444">
        <f t="shared" ca="1" si="202"/>
        <v>-529574642214711.06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-529574642214711.06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-2206561009227.9629</v>
      </c>
      <c r="L5146" s="444">
        <f t="shared" ca="1" si="202"/>
        <v>-531781203223939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-531781203223939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-2215755013433.0791</v>
      </c>
      <c r="L5147" s="444">
        <f t="shared" ca="1" si="202"/>
        <v>-533996958237372.06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-533996958237372.06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-2224987325989.0503</v>
      </c>
      <c r="L5148" s="444">
        <f t="shared" ca="1" si="202"/>
        <v>-536221945563361.13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-536221945563361.13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-2234258106514.0049</v>
      </c>
      <c r="L5149" s="444">
        <f t="shared" ca="1" si="202"/>
        <v>-538456203669875.13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-538456203669875.13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-2243567515291.1465</v>
      </c>
      <c r="L5150" s="444">
        <f t="shared" ca="1" si="202"/>
        <v>-540699771185166.25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-540699771185166.25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-2252915713271.5264</v>
      </c>
      <c r="L5151" s="444">
        <f t="shared" ca="1" si="202"/>
        <v>-542952686898437.75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-542952686898437.75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-2262302862076.8242</v>
      </c>
      <c r="L5152" s="444">
        <f t="shared" ca="1" si="202"/>
        <v>-545214989760514.56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-545214989760514.56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-2271729124002.144</v>
      </c>
      <c r="L5153" s="444">
        <f t="shared" ca="1" si="202"/>
        <v>-547486718884516.69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-547486718884516.69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-2281194662018.8193</v>
      </c>
      <c r="L5154" s="444">
        <f t="shared" ca="1" si="202"/>
        <v>-549767913546535.5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-549767913546535.5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-2290699639777.2314</v>
      </c>
      <c r="L5155" s="444">
        <f t="shared" ca="1" si="202"/>
        <v>-552058613186312.75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-552058613186312.75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-2300244221609.6367</v>
      </c>
      <c r="L5156" s="444">
        <f t="shared" ca="1" si="202"/>
        <v>-554358857407922.38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-554358857407922.38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-2309828572533.0098</v>
      </c>
      <c r="L5157" s="444">
        <f t="shared" ca="1" si="202"/>
        <v>-556668685980455.38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-556668685980455.38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-2319452858251.8975</v>
      </c>
      <c r="L5158" s="444">
        <f t="shared" ca="1" si="202"/>
        <v>-558988138838707.25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-558988138838707.25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-2329117245161.2803</v>
      </c>
      <c r="L5159" s="444">
        <f t="shared" ca="1" si="202"/>
        <v>-561317256083868.5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-561317256083868.5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-2338821900349.4521</v>
      </c>
      <c r="L5160" s="444">
        <f t="shared" ca="1" si="202"/>
        <v>-563656077984218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-563656077984218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-2348566991600.9082</v>
      </c>
      <c r="L5161" s="444">
        <f t="shared" ca="1" si="202"/>
        <v>-566004644975818.88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-566004644975818.88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-2358352687399.2451</v>
      </c>
      <c r="L5162" s="444">
        <f t="shared" ca="1" si="202"/>
        <v>-568362997663218.13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-568362997663218.13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-2368179156930.0757</v>
      </c>
      <c r="L5163" s="444">
        <f t="shared" ca="1" si="202"/>
        <v>-570731176820148.25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-570731176820148.25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-2378046570083.9512</v>
      </c>
      <c r="L5164" s="444">
        <f t="shared" ca="1" si="202"/>
        <v>-573109223390232.25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-573109223390232.25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-2387955097459.3008</v>
      </c>
      <c r="L5165" s="444">
        <f t="shared" ca="1" si="202"/>
        <v>-575497178487691.5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-575497178487691.5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-2397904910365.3813</v>
      </c>
      <c r="L5166" s="444">
        <f t="shared" ca="1" si="202"/>
        <v>-577895083398056.88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-577895083398056.88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-2407896180825.2368</v>
      </c>
      <c r="L5167" s="444">
        <f t="shared" ca="1" si="202"/>
        <v>-580302979578882.13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-580302979578882.13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-2417929081578.6753</v>
      </c>
      <c r="L5168" s="444">
        <f t="shared" ca="1" si="202"/>
        <v>-582720908660460.75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-582720908660460.75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-2428003786085.2529</v>
      </c>
      <c r="L5169" s="444">
        <f t="shared" ca="1" si="202"/>
        <v>-585148912446546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-585148912446546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-2438120468527.2749</v>
      </c>
      <c r="L5170" s="444">
        <f t="shared" ca="1" si="202"/>
        <v>-587587032915073.25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-587587032915073.25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-2448279303812.8052</v>
      </c>
      <c r="L5171" s="444">
        <f t="shared" ca="1" si="202"/>
        <v>-590035312218886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-590035312218886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-2458480467578.6914</v>
      </c>
      <c r="L5172" s="444">
        <f t="shared" ca="1" si="202"/>
        <v>-592493792686464.75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-592493792686464.75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-2468724136193.603</v>
      </c>
      <c r="L5173" s="444">
        <f t="shared" ca="1" si="202"/>
        <v>-594962516822658.38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-594962516822658.38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-2479010486761.0767</v>
      </c>
      <c r="L5174" s="444">
        <f t="shared" ca="1" si="202"/>
        <v>-597441527309419.5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-597441527309419.5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-2489339697122.5811</v>
      </c>
      <c r="L5175" s="444">
        <f t="shared" ca="1" si="202"/>
        <v>-599930867006542.13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-599930867006542.13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-2499711945860.5923</v>
      </c>
      <c r="L5176" s="444">
        <f t="shared" ca="1" si="202"/>
        <v>-602430578952402.75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-602430578952402.75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-2510127412301.6782</v>
      </c>
      <c r="L5177" s="444">
        <f t="shared" ca="1" si="202"/>
        <v>-604940706364704.38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-604940706364704.38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-2520586276519.6016</v>
      </c>
      <c r="L5178" s="444">
        <f t="shared" ca="1" si="202"/>
        <v>-607461292641224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-607461292641224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-2531088719338.4331</v>
      </c>
      <c r="L5179" s="444">
        <f t="shared" ca="1" si="202"/>
        <v>-609992381360562.38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-609992381360562.38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-2541634922335.6768</v>
      </c>
      <c r="L5180" s="444">
        <f t="shared" ca="1" si="202"/>
        <v>-612534016282898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-612534016282898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-2552225067845.4082</v>
      </c>
      <c r="L5181" s="444">
        <f t="shared" ca="1" si="202"/>
        <v>-615086241350743.38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-615086241350743.38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-2562859338961.4307</v>
      </c>
      <c r="L5182" s="444">
        <f t="shared" ca="1" si="202"/>
        <v>-617649100689704.75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-617649100689704.75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-2573537919540.4365</v>
      </c>
      <c r="L5183" s="444">
        <f t="shared" ca="1" si="202"/>
        <v>-620222638609245.13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-620222638609245.13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-2584260994205.188</v>
      </c>
      <c r="L5184" s="444">
        <f t="shared" ca="1" si="202"/>
        <v>-622806899603450.38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-622806899603450.38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-2595028748347.71</v>
      </c>
      <c r="L5185" s="444">
        <f t="shared" ca="1" si="202"/>
        <v>-625401928351798.13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-625401928351798.13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-2605841368132.4922</v>
      </c>
      <c r="L5186" s="444">
        <f t="shared" ca="1" si="202"/>
        <v>-628007769719930.63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-628007769719930.63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-2616699040499.7109</v>
      </c>
      <c r="L5187" s="444">
        <f t="shared" ca="1" si="202"/>
        <v>-630624468760430.38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-630624468760430.38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-2627601953168.46</v>
      </c>
      <c r="L5188" s="444">
        <f t="shared" ca="1" si="202"/>
        <v>-633252070713598.88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-633252070713598.88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-2638550294639.9951</v>
      </c>
      <c r="L5189" s="444">
        <f t="shared" ca="1" si="202"/>
        <v>-635890621008238.88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-635890621008238.88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-2649544254200.9951</v>
      </c>
      <c r="L5190" s="444">
        <f t="shared" ca="1" si="202"/>
        <v>-638540165262439.88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-638540165262439.88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-2660584021926.833</v>
      </c>
      <c r="L5191" s="444">
        <f t="shared" ca="1" si="202"/>
        <v>-641200749284366.75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-641200749284366.75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-2671669788684.8613</v>
      </c>
      <c r="L5192" s="444">
        <f t="shared" ca="1" si="202"/>
        <v>-643872419073051.63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-643872419073051.63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-2682801746137.7148</v>
      </c>
      <c r="L5193" s="444">
        <f t="shared" ca="1" si="202"/>
        <v>-646555220819189.38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-646555220819189.38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-2693980086746.6226</v>
      </c>
      <c r="L5194" s="444">
        <f t="shared" ca="1" si="202"/>
        <v>-649249200905936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-649249200905936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-2705205003774.7334</v>
      </c>
      <c r="L5195" s="444">
        <f t="shared" ca="1" si="202"/>
        <v>-651954405909710.75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-651954405909710.75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-2716476691290.4614</v>
      </c>
      <c r="L5196" s="444">
        <f t="shared" ca="1" si="202"/>
        <v>-654670882601001.25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-654670882601001.25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-2727795344170.8384</v>
      </c>
      <c r="L5197" s="444">
        <f t="shared" ca="1" si="202"/>
        <v>-657398677945172.13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-657398677945172.13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-2739161158104.8838</v>
      </c>
      <c r="L5198" s="444">
        <f t="shared" ca="1" si="202"/>
        <v>-660137839103277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-660137839103277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-2750574329596.9873</v>
      </c>
      <c r="L5199" s="444">
        <f t="shared" ca="1" si="202"/>
        <v>-662888413432874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-662888413432874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-2762035055970.3081</v>
      </c>
      <c r="L5200" s="444">
        <f t="shared" ca="1" si="202"/>
        <v>-665650448488844.25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-665650448488844.25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-2773543535370.1846</v>
      </c>
      <c r="L5201" s="444">
        <f t="shared" ca="1" si="202"/>
        <v>-668423992024214.38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-668423992024214.38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-2785099966767.5601</v>
      </c>
      <c r="L5202" s="444">
        <f t="shared" ca="1" si="202"/>
        <v>-671209091990981.88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-671209091990981.88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-2796704549962.4243</v>
      </c>
      <c r="L5203" s="444">
        <f t="shared" ca="1" si="202"/>
        <v>-674005796540944.25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-674005796540944.25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-2808357485587.2676</v>
      </c>
      <c r="L5204" s="444">
        <f t="shared" ca="1" si="202"/>
        <v>-676814154026531.5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-676814154026531.5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-2820058975110.5479</v>
      </c>
      <c r="L5205" s="444">
        <f t="shared" ca="1" si="202"/>
        <v>-679634213001642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-679634213001642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-2831809220840.1748</v>
      </c>
      <c r="L5206" s="444">
        <f t="shared" ca="1" si="202"/>
        <v>-682466022222482.13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-682466022222482.13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-2843608425927.0088</v>
      </c>
      <c r="L5207" s="444">
        <f t="shared" ca="1" si="202"/>
        <v>-685309630648409.13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-685309630648409.13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-2855456794368.3711</v>
      </c>
      <c r="L5208" s="444">
        <f t="shared" ca="1" si="202"/>
        <v>-688165087442777.5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-688165087442777.5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-2867354531011.5728</v>
      </c>
      <c r="L5209" s="444">
        <f t="shared" ca="1" si="202"/>
        <v>-691032441973789.13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-691032441973789.13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-2879301841557.4546</v>
      </c>
      <c r="L5210" s="444">
        <f t="shared" ca="1" si="202"/>
        <v>-693911743815346.63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-693911743815346.63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-2891298932563.9443</v>
      </c>
      <c r="L5211" s="444">
        <f t="shared" ca="1" si="202"/>
        <v>-696803042747910.63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-696803042747910.63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-2903346011449.6274</v>
      </c>
      <c r="L5212" s="444">
        <f t="shared" ca="1" si="202"/>
        <v>-699706388759360.25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-699706388759360.25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-2915443286497.3345</v>
      </c>
      <c r="L5213" s="444">
        <f t="shared" ca="1" si="202"/>
        <v>-702621832045857.63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-702621832045857.63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-2927590966857.7402</v>
      </c>
      <c r="L5214" s="444">
        <f t="shared" ca="1" si="202"/>
        <v>-705549423012715.38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-705549423012715.38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-2939789262552.9805</v>
      </c>
      <c r="L5215" s="444">
        <f t="shared" ca="1" si="202"/>
        <v>-708489212275268.38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-708489212275268.38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-2952038384480.2847</v>
      </c>
      <c r="L5216" s="444">
        <f t="shared" ca="1" si="202"/>
        <v>-711441250659748.63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-711441250659748.63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-2964338544415.6191</v>
      </c>
      <c r="L5217" s="444">
        <f t="shared" ca="1" si="202"/>
        <v>-714405589204164.25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-714405589204164.25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-2976689955017.3511</v>
      </c>
      <c r="L5218" s="444">
        <f t="shared" ca="1" si="202"/>
        <v>-717382279159181.63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-717382279159181.63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-2989092829829.9233</v>
      </c>
      <c r="L5219" s="444">
        <f t="shared" ca="1" si="202"/>
        <v>-720371371989011.5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-720371371989011.5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-3001547383287.5479</v>
      </c>
      <c r="L5220" s="444">
        <f t="shared" ca="1" si="202"/>
        <v>-723372919372299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-723372919372299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-3014053830717.9126</v>
      </c>
      <c r="L5221" s="444">
        <f t="shared" ca="1" si="202"/>
        <v>-726386973203016.88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-726386973203016.88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-3026612388345.9038</v>
      </c>
      <c r="L5222" s="444">
        <f t="shared" ca="1" si="202"/>
        <v>-729413585591362.75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-729413585591362.75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-3039223273297.3447</v>
      </c>
      <c r="L5223" s="444">
        <f t="shared" ca="1" si="202"/>
        <v>-732452808864660.13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-732452808864660.13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-3051886703602.7505</v>
      </c>
      <c r="L5224" s="444">
        <f t="shared" ca="1" si="202"/>
        <v>-735504695568262.88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-735504695568262.88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-3064602898201.0952</v>
      </c>
      <c r="L5225" s="444">
        <f t="shared" ca="1" si="202"/>
        <v>-738569298466464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-738569298466464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-3077372076943.6001</v>
      </c>
      <c r="L5226" s="444">
        <f t="shared" ca="1" si="202"/>
        <v>-741646670543407.63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-741646670543407.63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-3090194460597.5317</v>
      </c>
      <c r="L5227" s="444">
        <f t="shared" ca="1" si="202"/>
        <v>-744736865004005.13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-744736865004005.13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-3103070270850.0215</v>
      </c>
      <c r="L5228" s="444">
        <f t="shared" ca="1" si="202"/>
        <v>-747839935274855.13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-747839935274855.13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-3115999730311.8965</v>
      </c>
      <c r="L5229" s="444">
        <f t="shared" ca="1" si="202"/>
        <v>-750955935005167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-750955935005167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-3128983062521.5293</v>
      </c>
      <c r="L5230" s="444">
        <f t="shared" ca="1" si="202"/>
        <v>-754084918067688.5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-754084918067688.5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-3142020491948.7021</v>
      </c>
      <c r="L5231" s="444">
        <f t="shared" ca="1" si="202"/>
        <v>-757226938559637.25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-757226938559637.25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-3155112243998.4883</v>
      </c>
      <c r="L5232" s="444">
        <f t="shared" ca="1" si="202"/>
        <v>-760382050803635.75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-760382050803635.75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-3168258545015.1489</v>
      </c>
      <c r="L5233" s="444">
        <f t="shared" ca="1" si="202"/>
        <v>-763550309348650.88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-763550309348650.88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-3181459622286.0454</v>
      </c>
      <c r="L5234" s="444">
        <f t="shared" ca="1" si="202"/>
        <v>-766731768970936.88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-766731768970936.88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-3194715704045.5703</v>
      </c>
      <c r="L5235" s="444">
        <f t="shared" ca="1" si="202"/>
        <v>-769926484674982.5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-769926484674982.5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-3208027019479.0938</v>
      </c>
      <c r="L5236" s="444">
        <f t="shared" ca="1" si="202"/>
        <v>-773134511694461.63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-773134511694461.63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-3221393798726.9233</v>
      </c>
      <c r="L5237" s="444">
        <f t="shared" ca="1" si="202"/>
        <v>-776355905493188.5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-776355905493188.5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-3234816272888.2852</v>
      </c>
      <c r="L5238" s="444">
        <f t="shared" ca="1" si="202"/>
        <v>-779590721766076.75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-779590721766076.75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-3248294674025.3198</v>
      </c>
      <c r="L5239" s="444">
        <f t="shared" ca="1" si="202"/>
        <v>-782839016440102.13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-782839016440102.13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-3261829235167.0923</v>
      </c>
      <c r="L5240" s="444">
        <f t="shared" ca="1" si="202"/>
        <v>-786100845675269.25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-786100845675269.25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-3275420190313.6221</v>
      </c>
      <c r="L5241" s="444">
        <f t="shared" ca="1" si="202"/>
        <v>-789376265865582.88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-789376265865582.88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-3289067774439.9287</v>
      </c>
      <c r="L5242" s="444">
        <f t="shared" ca="1" si="202"/>
        <v>-792665333640022.75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-792665333640022.75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-3302772223500.0947</v>
      </c>
      <c r="L5243" s="444">
        <f t="shared" ca="1" si="202"/>
        <v>-795968105863522.88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-795968105863522.88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-3316533774431.3452</v>
      </c>
      <c r="L5244" s="444">
        <f t="shared" ca="1" si="202"/>
        <v>-799284639637954.25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-799284639637954.25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-3330352665158.1426</v>
      </c>
      <c r="L5245" s="444">
        <f t="shared" ca="1" si="202"/>
        <v>-802614992303112.38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-802614992303112.38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-3344229134596.3018</v>
      </c>
      <c r="L5246" s="444">
        <f t="shared" ca="1" si="202"/>
        <v>-805959221437708.63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-805959221437708.63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-3358163422657.1191</v>
      </c>
      <c r="L5247" s="444">
        <f t="shared" ca="1" si="202"/>
        <v>-809317384860365.75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-809317384860365.75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-3372155770251.5239</v>
      </c>
      <c r="L5248" s="444">
        <f t="shared" ca="1" si="202"/>
        <v>-812689540630617.25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-812689540630617.25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-3386206419294.2383</v>
      </c>
      <c r="L5249" s="444">
        <f t="shared" ca="1" si="202"/>
        <v>-816075747049911.5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-816075747049911.5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-3400315612707.9644</v>
      </c>
      <c r="L5250" s="444">
        <f t="shared" ca="1" si="202"/>
        <v>-819476062662619.5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-819476062662619.5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-3414483594427.5811</v>
      </c>
      <c r="L5251" s="444">
        <f t="shared" ca="1" si="202"/>
        <v>-822890546257047.13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-822890546257047.13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-3428710609404.3628</v>
      </c>
      <c r="L5252" s="444">
        <f t="shared" ca="1" si="202"/>
        <v>-826319256866451.5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-826319256866451.5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-3442996903610.2144</v>
      </c>
      <c r="L5253" s="444">
        <f t="shared" ca="1" si="202"/>
        <v>-829762253770061.75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-829762253770061.75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-3457342724041.9238</v>
      </c>
      <c r="L5254" s="444">
        <f t="shared" ca="1" si="202"/>
        <v>-833219596494103.63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-833219596494103.63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-3471748318725.4316</v>
      </c>
      <c r="L5255" s="444">
        <f t="shared" ca="1" si="202"/>
        <v>-836691344812829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-836691344812829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-3486213936720.1206</v>
      </c>
      <c r="L5256" s="444">
        <f t="shared" ca="1" si="202"/>
        <v>-840177558749549.13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-840177558749549.13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-3500739828123.1211</v>
      </c>
      <c r="L5257" s="444">
        <f t="shared" ca="1" si="202"/>
        <v>-843678298577672.25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-843678298577672.25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-3515326244073.6343</v>
      </c>
      <c r="L5258" s="444">
        <f t="shared" ca="1" si="202"/>
        <v>-847193624821745.88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-847193624821745.88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-3529973436757.2744</v>
      </c>
      <c r="L5259" s="444">
        <f t="shared" ca="1" si="202"/>
        <v>-850723598258503.13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-850723598258503.13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-3544681659410.4297</v>
      </c>
      <c r="L5260" s="444">
        <f t="shared" ca="1" si="202"/>
        <v>-854268279917913.5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-854268279917913.5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-3559451166324.6396</v>
      </c>
      <c r="L5261" s="444">
        <f t="shared" ca="1" si="202"/>
        <v>-857827731084238.13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-857827731084238.13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-3574282212850.9922</v>
      </c>
      <c r="L5262" s="444">
        <f t="shared" ca="1" si="202"/>
        <v>-861402013297089.13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-861402013297089.13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-3589175055404.5381</v>
      </c>
      <c r="L5263" s="444">
        <f t="shared" ca="1" si="202"/>
        <v>-864991188352493.63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-864991188352493.63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-3604129951468.7231</v>
      </c>
      <c r="L5264" s="444">
        <f t="shared" ca="1" si="202"/>
        <v>-868595318303962.38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-868595318303962.38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-3619147159599.8433</v>
      </c>
      <c r="L5265" s="444">
        <f t="shared" ca="1" si="202"/>
        <v>-872214465463562.25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-872214465463562.25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-3634226939431.5093</v>
      </c>
      <c r="L5266" s="444">
        <f t="shared" ca="1" si="202"/>
        <v>-875848692402993.75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-875848692402993.75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-3649369551679.1406</v>
      </c>
      <c r="L5267" s="444">
        <f t="shared" ca="1" si="202"/>
        <v>-879498061954672.88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-879498061954672.88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-3664575258144.4707</v>
      </c>
      <c r="L5268" s="444">
        <f t="shared" ca="1" si="202"/>
        <v>-883162637212817.38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-883162637212817.38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-3679844321720.0723</v>
      </c>
      <c r="L5269" s="444">
        <f t="shared" ca="1" si="202"/>
        <v>-886842481534537.5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-886842481534537.5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-3695177006393.9063</v>
      </c>
      <c r="L5270" s="444">
        <f t="shared" ca="1" si="202"/>
        <v>-890537658540931.38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-890537658540931.38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-3710573577253.8813</v>
      </c>
      <c r="L5271" s="444">
        <f t="shared" ca="1" si="202"/>
        <v>-894248232118185.25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-894248232118185.25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-3726034300492.4385</v>
      </c>
      <c r="L5272" s="444">
        <f t="shared" ca="1" si="202"/>
        <v>-897974266418677.75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-897974266418677.75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-3741559443411.1572</v>
      </c>
      <c r="L5273" s="444">
        <f t="shared" ca="1" si="202"/>
        <v>-901715825862088.88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-901715825862088.88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-3757149274425.3701</v>
      </c>
      <c r="L5274" s="444">
        <f t="shared" ca="1" si="202"/>
        <v>-905472975136514.25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-905472975136514.25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-3772804063068.8101</v>
      </c>
      <c r="L5275" s="444">
        <f t="shared" ca="1" si="202"/>
        <v>-909245779199583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-909245779199583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-3788524079998.2617</v>
      </c>
      <c r="L5276" s="444">
        <f t="shared" ca="1" si="202"/>
        <v>-913034303279581.25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-913034303279581.25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-3804309596998.2559</v>
      </c>
      <c r="L5277" s="444">
        <f t="shared" ca="1" si="202"/>
        <v>-916838612876579.5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-916838612876579.5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-3820160886985.7485</v>
      </c>
      <c r="L5278" s="444">
        <f t="shared" ca="1" si="202"/>
        <v>-920658773763565.25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-920658773763565.25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-3836078224014.8545</v>
      </c>
      <c r="L5279" s="444">
        <f t="shared" ca="1" si="202"/>
        <v>-924494851987580.13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-924494851987580.13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-3852061883281.584</v>
      </c>
      <c r="L5280" s="444">
        <f t="shared" ca="1" si="202"/>
        <v>-928346913870861.75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-928346913870861.75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-3868112141128.5913</v>
      </c>
      <c r="L5281" s="444">
        <f t="shared" ca="1" si="202"/>
        <v>-932215026011990.38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-932215026011990.38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-3884229275049.9604</v>
      </c>
      <c r="L5282" s="444">
        <f t="shared" ca="1" si="202"/>
        <v>-936099255287040.38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-936099255287040.38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-3900413563696.0015</v>
      </c>
      <c r="L5283" s="444">
        <f t="shared" ca="1" si="202"/>
        <v>-939999668850736.38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-939999668850736.38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-3916665286878.0684</v>
      </c>
      <c r="L5284" s="444">
        <f t="shared" ca="1" si="202"/>
        <v>-943916334137614.5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-943916334137614.5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-3932984725573.3936</v>
      </c>
      <c r="L5285" s="444">
        <f t="shared" ca="1" si="202"/>
        <v>-947849318863187.88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-947849318863187.88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-3949372161929.9492</v>
      </c>
      <c r="L5286" s="444">
        <f t="shared" ca="1" si="202"/>
        <v>-951798691025117.88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-951798691025117.88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-3965827879271.3242</v>
      </c>
      <c r="L5287" s="444">
        <f t="shared" ca="1" si="202"/>
        <v>-955764518904389.25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-955764518904389.25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-3982352162101.6216</v>
      </c>
      <c r="L5288" s="444">
        <f t="shared" ca="1" si="202"/>
        <v>-959746871066490.88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-959746871066490.88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-3998945296110.3789</v>
      </c>
      <c r="L5289" s="444">
        <f t="shared" ca="1" si="202"/>
        <v>-963745816362601.25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-963745816362601.25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-4015607568177.5044</v>
      </c>
      <c r="L5290" s="444">
        <f t="shared" ca="1" si="202"/>
        <v>-967761423930778.75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-967761423930778.75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-4032339266378.2451</v>
      </c>
      <c r="L5291" s="444">
        <f t="shared" ca="1" si="202"/>
        <v>-971793763197157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-971793763197157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-4049140679988.1538</v>
      </c>
      <c r="L5292" s="444">
        <f t="shared" ca="1" si="202"/>
        <v>-975842903877145.13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-975842903877145.13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-4066012099488.1045</v>
      </c>
      <c r="L5293" s="444">
        <f t="shared" ca="1" si="202"/>
        <v>-979908915976633.25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-979908915976633.25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-4082953816569.3052</v>
      </c>
      <c r="L5294" s="444">
        <f t="shared" ca="1" si="202"/>
        <v>-983991869793202.5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-983991869793202.5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-4099966124138.3438</v>
      </c>
      <c r="L5295" s="444">
        <f t="shared" ca="1" si="202"/>
        <v>-988091835917340.88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-988091835917340.88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-4117049316322.2539</v>
      </c>
      <c r="L5296" s="444">
        <f t="shared" ca="1" si="202"/>
        <v>-992208885233663.13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-992208885233663.13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-4134203688473.5962</v>
      </c>
      <c r="L5297" s="444">
        <f t="shared" ca="1" si="202"/>
        <v>-996343088922136.75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-996343088922136.75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-4151429537175.5693</v>
      </c>
      <c r="L5298" s="444">
        <f t="shared" ca="1" si="202"/>
        <v>-1000494518459312.4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-1000494518459312.4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-4168727160247.1343</v>
      </c>
      <c r="L5299" s="444">
        <f t="shared" ca="1" si="202"/>
        <v>-1004663245619559.5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-1004663245619559.5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-4186096856748.1646</v>
      </c>
      <c r="L5300" s="444">
        <f t="shared" ca="1" si="202"/>
        <v>-1008849342476307.6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-1008849342476307.6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-4203538926984.6157</v>
      </c>
      <c r="L5301" s="444">
        <f t="shared" ca="1" si="202"/>
        <v>-1013052881403292.3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-1013052881403292.3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-4221053672513.7183</v>
      </c>
      <c r="L5302" s="444">
        <f t="shared" ca="1" si="202"/>
        <v>-1017273935075806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-1017273935075806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-4238641396149.1914</v>
      </c>
      <c r="L5303" s="444">
        <f t="shared" ca="1" si="202"/>
        <v>-1021512576471955.3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-1021512576471955.3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-4256302401966.48</v>
      </c>
      <c r="L5304" s="444">
        <f t="shared" ca="1" si="202"/>
        <v>-1025768878873921.8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-1025768878873921.8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-4274036995308.0073</v>
      </c>
      <c r="L5305" s="444">
        <f t="shared" ca="1" si="202"/>
        <v>-1030042915869229.8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-1030042915869229.8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-4291845482788.457</v>
      </c>
      <c r="L5306" s="444">
        <f t="shared" ca="1" si="202"/>
        <v>-1034334761352018.3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-1034334761352018.3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-4309728172300.0762</v>
      </c>
      <c r="L5307" s="444">
        <f t="shared" ca="1" si="202"/>
        <v>-1038644489524318.4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-1038644489524318.4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-4327685373017.9927</v>
      </c>
      <c r="L5308" s="444">
        <f t="shared" ca="1" si="202"/>
        <v>-1042972174897336.4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-1042972174897336.4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-4345717395405.5688</v>
      </c>
      <c r="L5309" s="444">
        <f t="shared" ca="1" si="202"/>
        <v>-1047317892292742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-1047317892292742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-4363824551219.7578</v>
      </c>
      <c r="L5310" s="444">
        <f t="shared" ca="1" si="202"/>
        <v>-1051681716843961.8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-1051681716843961.8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-4382007153516.5073</v>
      </c>
      <c r="L5311" s="444">
        <f t="shared" ca="1" si="202"/>
        <v>-1056063723997478.3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-1056063723997478.3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-4400265516656.1592</v>
      </c>
      <c r="L5312" s="444">
        <f t="shared" ca="1" si="202"/>
        <v>-1060463989514134.4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-1060463989514134.4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-4418599956308.8926</v>
      </c>
      <c r="L5313" s="444">
        <f t="shared" ca="1" si="202"/>
        <v>-1064882589470443.3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-1064882589470443.3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-4437010789460.1797</v>
      </c>
      <c r="L5314" s="444">
        <f t="shared" ca="1" si="202"/>
        <v>-1069319600259903.4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-1069319600259903.4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-4455498334416.2637</v>
      </c>
      <c r="L5315" s="444">
        <f t="shared" ca="1" si="202"/>
        <v>-1073775098594319.6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-1073775098594319.6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-4474062910809.665</v>
      </c>
      <c r="L5316" s="444">
        <f t="shared" ca="1" si="202"/>
        <v>-1078249161505129.3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-1078249161505129.3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-4492704839604.7051</v>
      </c>
      <c r="L5317" s="444">
        <f t="shared" ca="1" si="202"/>
        <v>-1082741866344734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-1082741866344734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-4511424443103.0586</v>
      </c>
      <c r="L5318" s="444">
        <f t="shared" ca="1" si="202"/>
        <v>-1087253290787837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-1087253290787837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-4530222044949.3203</v>
      </c>
      <c r="L5319" s="444">
        <f t="shared" ca="1" si="202"/>
        <v>-1091783512832786.4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-1091783512832786.4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-4549097970136.6094</v>
      </c>
      <c r="L5320" s="444">
        <f t="shared" ca="1" si="202"/>
        <v>-1096332610802923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-1096332610802923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-4568052545012.1787</v>
      </c>
      <c r="L5321" s="444">
        <f t="shared" ca="1" si="202"/>
        <v>-1100900663347935.1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-1100900663347935.1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-4587086097283.0625</v>
      </c>
      <c r="L5322" s="444">
        <f t="shared" ca="1" si="202"/>
        <v>-1105487749445218.3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-1105487749445218.3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-4606198956021.7422</v>
      </c>
      <c r="L5323" s="444">
        <f t="shared" ca="1" si="202"/>
        <v>-1110093948401240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-1110093948401240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-4625391451671.833</v>
      </c>
      <c r="L5324" s="444">
        <f t="shared" ca="1" si="202"/>
        <v>-1114719339852911.9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-1114719339852911.9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-4644663916053.7998</v>
      </c>
      <c r="L5325" s="444">
        <f t="shared" ca="1" si="202"/>
        <v>-1119364003768965.6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-1119364003768965.6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-4664016682370.6904</v>
      </c>
      <c r="L5326" s="444">
        <f t="shared" ca="1" si="202"/>
        <v>-1124028020451336.4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-1124028020451336.4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-4683450085213.9014</v>
      </c>
      <c r="L5327" s="444">
        <f t="shared" ca="1" si="202"/>
        <v>-1128711470536550.3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-1128711470536550.3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-4702964460568.959</v>
      </c>
      <c r="L5328" s="444">
        <f t="shared" ca="1" si="202"/>
        <v>-1133414434997119.3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-1133414434997119.3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-4722560145821.3301</v>
      </c>
      <c r="L5329" s="444">
        <f t="shared" ca="1" si="202"/>
        <v>-1138136995142940.5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-1138136995142940.5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-4742237479762.252</v>
      </c>
      <c r="L5330" s="444">
        <f t="shared" ca="1" si="202"/>
        <v>-1142879232622702.8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-1142879232622702.8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-4761996802594.5947</v>
      </c>
      <c r="L5331" s="444">
        <f t="shared" ca="1" si="202"/>
        <v>-1147641229425297.3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-1147641229425297.3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-4781838455938.7383</v>
      </c>
      <c r="L5332" s="444">
        <f t="shared" ca="1" si="202"/>
        <v>-1152423067881236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-1152423067881236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-4801762782838.4834</v>
      </c>
      <c r="L5333" s="444">
        <f t="shared" ca="1" si="202"/>
        <v>-1157224830664074.5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-1157224830664074.5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-4821770127766.9766</v>
      </c>
      <c r="L5334" s="444">
        <f t="shared" ca="1" si="202"/>
        <v>-1162046600791841.5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-1162046600791841.5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-4841860836632.6729</v>
      </c>
      <c r="L5335" s="444">
        <f t="shared" ca="1" si="202"/>
        <v>-1166888461628474.3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-1166888461628474.3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-4862035256785.3096</v>
      </c>
      <c r="L5336" s="444">
        <f t="shared" ca="1" si="202"/>
        <v>-1171750496885259.5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-1171750496885259.5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-4882293737021.9141</v>
      </c>
      <c r="L5337" s="444">
        <f t="shared" ca="1" si="202"/>
        <v>-1176632790622281.5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-1176632790622281.5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-4902636627592.8398</v>
      </c>
      <c r="L5338" s="444">
        <f t="shared" ca="1" si="202"/>
        <v>-1181535427249874.3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-1181535427249874.3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-4923064280207.8096</v>
      </c>
      <c r="L5339" s="444">
        <f t="shared" ca="1" si="202"/>
        <v>-1186458491530082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-1186458491530082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-4943577048042.0078</v>
      </c>
      <c r="L5340" s="444">
        <f t="shared" ca="1" si="202"/>
        <v>-1191402068578124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-1191402068578124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-4964175285742.1836</v>
      </c>
      <c r="L5341" s="444">
        <f t="shared" ca="1" si="202"/>
        <v>-1196366243863866.3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-1196366243863866.3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-4984859349432.7764</v>
      </c>
      <c r="L5342" s="444">
        <f t="shared" ca="1" si="202"/>
        <v>-1201351103213299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-1201351103213299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-5005629596722.0791</v>
      </c>
      <c r="L5343" s="444">
        <f t="shared" ca="1" si="202"/>
        <v>-1206356732810021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-1206356732810021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-5026486386708.4209</v>
      </c>
      <c r="L5344" s="444">
        <f t="shared" ca="1" si="202"/>
        <v>-1211383219196729.5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-1211383219196729.5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-5047430079986.373</v>
      </c>
      <c r="L5345" s="444">
        <f t="shared" ca="1" si="202"/>
        <v>-1216430649276715.8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-1216430649276715.8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-5068461038652.9824</v>
      </c>
      <c r="L5346" s="444">
        <f t="shared" ca="1" si="202"/>
        <v>-1221499110315368.8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-1221499110315368.8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-5089579626314.0361</v>
      </c>
      <c r="L5347" s="444">
        <f t="shared" ca="1" si="202"/>
        <v>-1226588689941682.8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-1226588689941682.8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-5110786208090.3447</v>
      </c>
      <c r="L5348" s="444">
        <f t="shared" ca="1" si="202"/>
        <v>-1231699476149773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-1231699476149773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-5132081150624.0537</v>
      </c>
      <c r="L5349" s="444">
        <f t="shared" ca="1" si="202"/>
        <v>-1236831557300397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-1236831557300397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-5153464822084.9873</v>
      </c>
      <c r="L5350" s="444">
        <f t="shared" ca="1" si="202"/>
        <v>-1241985022122482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-1241985022122482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-5174937592177.0078</v>
      </c>
      <c r="L5351" s="444">
        <f t="shared" ca="1" si="202"/>
        <v>-1247159959714659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-1247159959714659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-5196499832144.4121</v>
      </c>
      <c r="L5352" s="444">
        <f t="shared" ca="1" si="202"/>
        <v>-1252356459546803.5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-1252356459546803.5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-5218151914778.3477</v>
      </c>
      <c r="L5353" s="444">
        <f t="shared" ca="1" si="202"/>
        <v>-1257574611461581.8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-1257574611461581.8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-5239894214423.2568</v>
      </c>
      <c r="L5354" s="444">
        <f t="shared" ca="1" si="202"/>
        <v>-1262814505676005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-1262814505676005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-5261727106983.3545</v>
      </c>
      <c r="L5355" s="444">
        <f t="shared" ca="1" si="202"/>
        <v>-1268076232782988.3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-1268076232782988.3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-5283650969929.1172</v>
      </c>
      <c r="L5356" s="444">
        <f t="shared" ca="1" si="202"/>
        <v>-1273359883752917.3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-1273359883752917.3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-5305666182303.8223</v>
      </c>
      <c r="L5357" s="444">
        <f t="shared" ca="1" si="202"/>
        <v>-1278665549935221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-1278665549935221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-5327773124730.0879</v>
      </c>
      <c r="L5358" s="444">
        <f t="shared" ca="1" si="202"/>
        <v>-1283993323059951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-1283993323059951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-5349972179416.4629</v>
      </c>
      <c r="L5359" s="444">
        <f t="shared" ca="1" si="202"/>
        <v>-1289343295239367.5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-1289343295239367.5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-5372263730164.0313</v>
      </c>
      <c r="L5360" s="444">
        <f t="shared" ca="1" si="202"/>
        <v>-1294715558969531.5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-1294715558969531.5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-5394648162373.0479</v>
      </c>
      <c r="L5361" s="444">
        <f t="shared" ca="1" si="202"/>
        <v>-1300110207131904.5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-1300110207131904.5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-5417125863049.6016</v>
      </c>
      <c r="L5362" s="444">
        <f t="shared" ca="1" si="202"/>
        <v>-1305527332994954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-1305527332994954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-5439697220812.3086</v>
      </c>
      <c r="L5363" s="444">
        <f t="shared" ref="L5363:L5617" ca="1" si="207">I5363-J5363+K5363</f>
        <v>-1310967030215766.3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-1310967030215766.3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-5462362625899.0264</v>
      </c>
      <c r="L5364" s="444">
        <f t="shared" ca="1" si="207"/>
        <v>-1316429392841665.3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-1316429392841665.3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-5485122470173.6055</v>
      </c>
      <c r="L5365" s="444">
        <f t="shared" ca="1" si="207"/>
        <v>-1321914515311838.8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-1321914515311838.8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-5507977147132.6611</v>
      </c>
      <c r="L5366" s="444">
        <f t="shared" ca="1" si="207"/>
        <v>-1327422492458971.5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-1327422492458971.5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-5530927051912.3809</v>
      </c>
      <c r="L5367" s="444">
        <f t="shared" ca="1" si="207"/>
        <v>-1332953419510884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-1332953419510884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-5553972581295.3496</v>
      </c>
      <c r="L5368" s="444">
        <f t="shared" ca="1" si="207"/>
        <v>-1338507392092179.3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-1338507392092179.3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-5577114133717.4131</v>
      </c>
      <c r="L5369" s="444">
        <f t="shared" ca="1" si="207"/>
        <v>-1344084506225896.8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-1344084506225896.8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-5600352109274.5693</v>
      </c>
      <c r="L5370" s="444">
        <f t="shared" ca="1" si="207"/>
        <v>-1349684858335171.3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-1349684858335171.3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-5623686909729.8799</v>
      </c>
      <c r="L5371" s="444">
        <f t="shared" ca="1" si="207"/>
        <v>-1355308545244901.3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-1355308545244901.3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-5647118938520.4219</v>
      </c>
      <c r="L5372" s="444">
        <f t="shared" ca="1" si="207"/>
        <v>-1360955664183421.8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-1360955664183421.8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-5670648600764.2568</v>
      </c>
      <c r="L5373" s="444">
        <f t="shared" ca="1" si="207"/>
        <v>-1366626312784186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-1366626312784186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-5694276303267.4414</v>
      </c>
      <c r="L5374" s="444">
        <f t="shared" ca="1" si="207"/>
        <v>-1372320589087453.5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-1372320589087453.5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-5718002454531.0566</v>
      </c>
      <c r="L5375" s="444">
        <f t="shared" ca="1" si="207"/>
        <v>-1378038591541984.5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-1378038591541984.5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-5741827464758.2686</v>
      </c>
      <c r="L5376" s="444">
        <f t="shared" ca="1" si="207"/>
        <v>-1383780419006742.8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-1383780419006742.8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-5765751745861.4277</v>
      </c>
      <c r="L5377" s="444">
        <f t="shared" ca="1" si="207"/>
        <v>-1389546170752604.3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-1389546170752604.3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-5789775711469.1846</v>
      </c>
      <c r="L5378" s="444">
        <f t="shared" ca="1" si="207"/>
        <v>-1395335946464073.5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-1395335946464073.5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-5813899776933.6396</v>
      </c>
      <c r="L5379" s="444">
        <f t="shared" ca="1" si="207"/>
        <v>-1401149846241007.3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-1401149846241007.3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-5838124359337.5303</v>
      </c>
      <c r="L5380" s="444">
        <f t="shared" ca="1" si="207"/>
        <v>-1406987970600344.8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-1406987970600344.8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-5862449877501.4365</v>
      </c>
      <c r="L5381" s="444">
        <f t="shared" ca="1" si="207"/>
        <v>-1412850420477846.3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-1412850420477846.3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-5886876751991.0264</v>
      </c>
      <c r="L5382" s="444">
        <f t="shared" ca="1" si="207"/>
        <v>-1418737297229837.3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-1418737297229837.3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-5911405405124.3223</v>
      </c>
      <c r="L5383" s="444">
        <f t="shared" ca="1" si="207"/>
        <v>-1424648702634961.5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-1424648702634961.5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-5936036260979.0059</v>
      </c>
      <c r="L5384" s="444">
        <f t="shared" ca="1" si="207"/>
        <v>-1430584738895940.5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-1430584738895940.5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-5960769745399.752</v>
      </c>
      <c r="L5385" s="444">
        <f t="shared" ca="1" si="207"/>
        <v>-1436545508641340.3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-1436545508641340.3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-5985606286005.584</v>
      </c>
      <c r="L5386" s="444">
        <f t="shared" ca="1" si="207"/>
        <v>-1442531114927345.8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-1442531114927345.8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-6010546312197.2734</v>
      </c>
      <c r="L5387" s="444">
        <f t="shared" ca="1" si="207"/>
        <v>-1448541661239543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-1448541661239543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-6035590255164.7627</v>
      </c>
      <c r="L5388" s="444">
        <f t="shared" ca="1" si="207"/>
        <v>-1454577251494707.8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-1454577251494707.8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-6060738547894.6152</v>
      </c>
      <c r="L5389" s="444">
        <f t="shared" ca="1" si="207"/>
        <v>-1460637990042602.3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-1460637990042602.3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-6085991625177.5098</v>
      </c>
      <c r="L5390" s="444">
        <f t="shared" ca="1" si="207"/>
        <v>-1466723981667779.8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-1466723981667779.8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-6111349923615.749</v>
      </c>
      <c r="L5391" s="444">
        <f t="shared" ca="1" si="207"/>
        <v>-1472835331591395.5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-1472835331591395.5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-6136813881630.8145</v>
      </c>
      <c r="L5392" s="444">
        <f t="shared" ca="1" si="207"/>
        <v>-1478972145473026.3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-1478972145473026.3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-6162383939470.9424</v>
      </c>
      <c r="L5393" s="444">
        <f t="shared" ca="1" si="207"/>
        <v>-1485134529412497.3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-1485134529412497.3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-6188060539218.7383</v>
      </c>
      <c r="L5394" s="444">
        <f t="shared" ca="1" si="207"/>
        <v>-1491322589951716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-1491322589951716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-6213844124798.8164</v>
      </c>
      <c r="L5395" s="444">
        <f t="shared" ca="1" si="207"/>
        <v>-1497536434076514.8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-1497536434076514.8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-6239735141985.4785</v>
      </c>
      <c r="L5396" s="444">
        <f t="shared" ca="1" si="207"/>
        <v>-1503776169218500.3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-1503776169218500.3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-6265734038410.418</v>
      </c>
      <c r="L5397" s="444">
        <f t="shared" ca="1" si="207"/>
        <v>-1510041903256910.8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-1510041903256910.8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-6291841263570.4609</v>
      </c>
      <c r="L5398" s="444">
        <f t="shared" ca="1" si="207"/>
        <v>-1516333744520481.3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-1516333744520481.3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-6318057268835.3389</v>
      </c>
      <c r="L5399" s="444">
        <f t="shared" ca="1" si="207"/>
        <v>-1522651801789316.5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-1522651801789316.5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-6344382507455.4854</v>
      </c>
      <c r="L5400" s="444">
        <f t="shared" ca="1" si="207"/>
        <v>-1528996184296772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-1528996184296772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-6370817434569.8828</v>
      </c>
      <c r="L5401" s="444">
        <f t="shared" ca="1" si="207"/>
        <v>-1535367001731342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-1535367001731342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-6397362507213.9248</v>
      </c>
      <c r="L5402" s="444">
        <f t="shared" ca="1" si="207"/>
        <v>-1541764364238556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-1541764364238556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-6424018184327.3164</v>
      </c>
      <c r="L5403" s="444">
        <f t="shared" ca="1" si="207"/>
        <v>-1548188382422883.3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-1548188382422883.3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-6450784926762.0137</v>
      </c>
      <c r="L5404" s="444">
        <f t="shared" ca="1" si="207"/>
        <v>-1554639167349645.3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-1554639167349645.3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-6477663197290.1885</v>
      </c>
      <c r="L5405" s="444">
        <f t="shared" ca="1" si="207"/>
        <v>-1561116830546935.5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-1561116830546935.5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-6504653460612.2314</v>
      </c>
      <c r="L5406" s="444">
        <f t="shared" ca="1" si="207"/>
        <v>-1567621484007547.8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-1567621484007547.8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-6531756183364.7822</v>
      </c>
      <c r="L5407" s="444">
        <f t="shared" ca="1" si="207"/>
        <v>-1574153240190912.5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-1574153240190912.5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-6558971834128.8018</v>
      </c>
      <c r="L5408" s="444">
        <f t="shared" ca="1" si="207"/>
        <v>-1580712212025041.3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-1580712212025041.3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-6586300883437.6719</v>
      </c>
      <c r="L5409" s="444">
        <f t="shared" ca="1" si="207"/>
        <v>-1587298512908479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-1587298512908479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-6613743803785.3291</v>
      </c>
      <c r="L5410" s="444">
        <f t="shared" ca="1" si="207"/>
        <v>-1593912256712264.3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-1593912256712264.3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-6641301069634.4346</v>
      </c>
      <c r="L5411" s="444">
        <f t="shared" ca="1" si="207"/>
        <v>-1600553557781898.8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-1600553557781898.8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-6668973157424.5781</v>
      </c>
      <c r="L5412" s="444">
        <f t="shared" ca="1" si="207"/>
        <v>-1607222530939323.3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-1607222530939323.3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-6696760545580.5137</v>
      </c>
      <c r="L5413" s="444">
        <f t="shared" ca="1" si="207"/>
        <v>-1613919291484903.8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-1613919291484903.8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-6724663714520.4326</v>
      </c>
      <c r="L5414" s="444">
        <f t="shared" ca="1" si="207"/>
        <v>-1620643955199424.3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-1620643955199424.3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-6752683146664.2676</v>
      </c>
      <c r="L5415" s="444">
        <f t="shared" ca="1" si="207"/>
        <v>-1627396638346088.5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-1627396638346088.5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-6780819326442.0352</v>
      </c>
      <c r="L5416" s="444">
        <f t="shared" ca="1" si="207"/>
        <v>-1634177457672530.5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-1634177457672530.5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-6809072740302.21</v>
      </c>
      <c r="L5417" s="444">
        <f t="shared" ca="1" si="207"/>
        <v>-1640986530412832.8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-1640986530412832.8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-6837443876720.1367</v>
      </c>
      <c r="L5418" s="444">
        <f t="shared" ca="1" si="207"/>
        <v>-1647823974289553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-1647823974289553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-6865933226206.4707</v>
      </c>
      <c r="L5419" s="444">
        <f t="shared" ca="1" si="207"/>
        <v>-1654689907515759.5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-1654689907515759.5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-6894541281315.6641</v>
      </c>
      <c r="L5420" s="444">
        <f t="shared" ca="1" si="207"/>
        <v>-1661584448797075.3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-1661584448797075.3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-6923268536654.4805</v>
      </c>
      <c r="L5421" s="444">
        <f t="shared" ca="1" si="207"/>
        <v>-1668507717333729.8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-1668507717333729.8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-6952115488890.541</v>
      </c>
      <c r="L5422" s="444">
        <f t="shared" ca="1" si="207"/>
        <v>-1675459832822620.3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-1675459832822620.3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-6981082636760.918</v>
      </c>
      <c r="L5423" s="444">
        <f t="shared" ca="1" si="207"/>
        <v>-1682440915459381.3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-1682440915459381.3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-7010170481080.7549</v>
      </c>
      <c r="L5424" s="444">
        <f t="shared" ca="1" si="207"/>
        <v>-1689451085940462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-1689451085940462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-7039379524751.9248</v>
      </c>
      <c r="L5425" s="444">
        <f t="shared" ca="1" si="207"/>
        <v>-1696490465465214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-1696490465465214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-7068710272771.7246</v>
      </c>
      <c r="L5426" s="444">
        <f t="shared" ca="1" si="207"/>
        <v>-1703559175737985.8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-1703559175737985.8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-7098163232241.6074</v>
      </c>
      <c r="L5427" s="444">
        <f t="shared" ca="1" si="207"/>
        <v>-1710657338970227.3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-1710657338970227.3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-7127738912375.9463</v>
      </c>
      <c r="L5428" s="444">
        <f t="shared" ca="1" si="207"/>
        <v>-1717785077882603.3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-1717785077882603.3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-7157437824510.8467</v>
      </c>
      <c r="L5429" s="444">
        <f t="shared" ca="1" si="207"/>
        <v>-1724942515707114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-1724942515707114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-7187260482112.9746</v>
      </c>
      <c r="L5430" s="444">
        <f t="shared" ca="1" si="207"/>
        <v>-1732129776189227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-1732129776189227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-7217207400788.4453</v>
      </c>
      <c r="L5431" s="444">
        <f t="shared" ca="1" si="207"/>
        <v>-1739346983590015.5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-1739346983590015.5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-7247279098291.7314</v>
      </c>
      <c r="L5432" s="444">
        <f t="shared" ca="1" si="207"/>
        <v>-1746594262688307.3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-1746594262688307.3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-7277476094534.6133</v>
      </c>
      <c r="L5433" s="444">
        <f t="shared" ca="1" si="207"/>
        <v>-1753871738782841.8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-1753871738782841.8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-7307798911595.1738</v>
      </c>
      <c r="L5434" s="444">
        <f t="shared" ca="1" si="207"/>
        <v>-1761179537694437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-1761179537694437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-7338248073726.8203</v>
      </c>
      <c r="L5435" s="444">
        <f t="shared" ca="1" si="207"/>
        <v>-1768517785768163.8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-1768517785768163.8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-7368824107367.3486</v>
      </c>
      <c r="L5436" s="444">
        <f t="shared" ca="1" si="207"/>
        <v>-1775886609875531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-1775886609875531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-7399527541148.0449</v>
      </c>
      <c r="L5437" s="444">
        <f t="shared" ca="1" si="207"/>
        <v>-1783286137416679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-1783286137416679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-7430358905902.8291</v>
      </c>
      <c r="L5438" s="444">
        <f t="shared" ca="1" si="207"/>
        <v>-1790716496322581.8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-1790716496322581.8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-7461318734677.4229</v>
      </c>
      <c r="L5439" s="444">
        <f t="shared" ca="1" si="207"/>
        <v>-1798177815057259.3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-1798177815057259.3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-7492407562738.5801</v>
      </c>
      <c r="L5440" s="444">
        <f t="shared" ca="1" si="207"/>
        <v>-1805670222619997.8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-1805670222619997.8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-7523625927583.3232</v>
      </c>
      <c r="L5441" s="444">
        <f t="shared" ca="1" si="207"/>
        <v>-1813193848547581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-1813193848547581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-7554974368948.2539</v>
      </c>
      <c r="L5442" s="444">
        <f t="shared" ca="1" si="207"/>
        <v>-1820748822916529.3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-1820748822916529.3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-7586453428818.8721</v>
      </c>
      <c r="L5443" s="444">
        <f t="shared" ca="1" si="207"/>
        <v>-1828335276345348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-1828335276345348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-7618063651438.9502</v>
      </c>
      <c r="L5444" s="444">
        <f t="shared" ca="1" si="207"/>
        <v>-1835953339996787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-1835953339996787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-7649805583319.9453</v>
      </c>
      <c r="L5445" s="444">
        <f t="shared" ca="1" si="207"/>
        <v>-1843603145580107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-1843603145580107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-7681679773250.4453</v>
      </c>
      <c r="L5446" s="444">
        <f t="shared" ca="1" si="207"/>
        <v>-1851284825353357.5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-1851284825353357.5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-7713686772305.6563</v>
      </c>
      <c r="L5447" s="444">
        <f t="shared" ca="1" si="207"/>
        <v>-1858998512125663.3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-1858998512125663.3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-7745827133856.9297</v>
      </c>
      <c r="L5448" s="444">
        <f t="shared" ca="1" si="207"/>
        <v>-1866744339259520.3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-1866744339259520.3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-7778101413581.335</v>
      </c>
      <c r="L5449" s="444">
        <f t="shared" ca="1" si="207"/>
        <v>-1874522440673101.5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-1874522440673101.5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-7810510169471.2559</v>
      </c>
      <c r="L5450" s="444">
        <f t="shared" ca="1" si="207"/>
        <v>-1882332950842572.8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-1882332950842572.8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-7843053961844.0527</v>
      </c>
      <c r="L5451" s="444">
        <f t="shared" ca="1" si="207"/>
        <v>-1890176004804416.8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-1890176004804416.8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-7875733353351.7363</v>
      </c>
      <c r="L5452" s="444">
        <f t="shared" ca="1" si="207"/>
        <v>-1898051738157768.5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-1898051738157768.5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-7908548908990.7012</v>
      </c>
      <c r="L5453" s="444">
        <f t="shared" ca="1" si="207"/>
        <v>-1905960287066759.3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-1905960287066759.3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-7941501196111.4971</v>
      </c>
      <c r="L5454" s="444">
        <f t="shared" ca="1" si="207"/>
        <v>-1913901788262870.8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-1913901788262870.8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-7974590784428.627</v>
      </c>
      <c r="L5455" s="444">
        <f t="shared" ca="1" si="207"/>
        <v>-1921876379047299.5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-1921876379047299.5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-8007818246030.4141</v>
      </c>
      <c r="L5456" s="444">
        <f t="shared" ca="1" si="207"/>
        <v>-1929884197293330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-1929884197293330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-8041184155388.876</v>
      </c>
      <c r="L5457" s="444">
        <f t="shared" ca="1" si="207"/>
        <v>-1937925381448719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-1937925381448719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-8074689089369.6621</v>
      </c>
      <c r="L5458" s="444">
        <f t="shared" ca="1" si="207"/>
        <v>-1946000070538088.8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-1946000070538088.8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-8108333627242.0352</v>
      </c>
      <c r="L5459" s="444">
        <f t="shared" ca="1" si="207"/>
        <v>-1954108404165330.8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-1954108404165330.8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-8142118350688.8789</v>
      </c>
      <c r="L5460" s="444">
        <f t="shared" ca="1" si="207"/>
        <v>-1962250522516019.8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-1962250522516019.8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-8176043843816.749</v>
      </c>
      <c r="L5461" s="444">
        <f t="shared" ca="1" si="207"/>
        <v>-1970426566359836.5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-1970426566359836.5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-8210110693165.9863</v>
      </c>
      <c r="L5462" s="444">
        <f t="shared" ca="1" si="207"/>
        <v>-1978636677053002.5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-1978636677053002.5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-8244319487720.8438</v>
      </c>
      <c r="L5463" s="444">
        <f t="shared" ca="1" si="207"/>
        <v>-1986880996540723.3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-1986880996540723.3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-8278670818919.6807</v>
      </c>
      <c r="L5464" s="444">
        <f t="shared" ca="1" si="207"/>
        <v>-1995159667359643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-1995159667359643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-8313165280665.1787</v>
      </c>
      <c r="L5465" s="444">
        <f t="shared" ca="1" si="207"/>
        <v>-2003472832640308.3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-2003472832640308.3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-8347803469334.6172</v>
      </c>
      <c r="L5466" s="444">
        <f t="shared" ca="1" si="207"/>
        <v>-2011820636109642.8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-2011820636109642.8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-8382585983790.1777</v>
      </c>
      <c r="L5467" s="444">
        <f t="shared" ca="1" si="207"/>
        <v>-2020203222093433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-2020203222093433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-8417513425389.3027</v>
      </c>
      <c r="L5468" s="444">
        <f t="shared" ca="1" si="207"/>
        <v>-2028620735518822.3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-2028620735518822.3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-8452586397995.0928</v>
      </c>
      <c r="L5469" s="444">
        <f t="shared" ca="1" si="207"/>
        <v>-2037073321916817.3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-2037073321916817.3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-8487805507986.7383</v>
      </c>
      <c r="L5470" s="444">
        <f t="shared" ca="1" si="207"/>
        <v>-2045561127424804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-2045561127424804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-8523171364270.0166</v>
      </c>
      <c r="L5471" s="444">
        <f t="shared" ca="1" si="207"/>
        <v>-2054084298789074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-2054084298789074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-8558684578287.8086</v>
      </c>
      <c r="L5472" s="444">
        <f t="shared" ca="1" si="207"/>
        <v>-2062642983367361.8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-2062642983367361.8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-8594345764030.6738</v>
      </c>
      <c r="L5473" s="444">
        <f t="shared" ca="1" si="207"/>
        <v>-2071237329131392.5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-2071237329131392.5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-8630155538047.4678</v>
      </c>
      <c r="L5474" s="444">
        <f t="shared" ca="1" si="207"/>
        <v>-2079867484669440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-2079867484669440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-8666114519456.001</v>
      </c>
      <c r="L5475" s="444">
        <f t="shared" ca="1" si="207"/>
        <v>-2088533599188896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-2088533599188896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-8702223329953.7344</v>
      </c>
      <c r="L5476" s="444">
        <f t="shared" ca="1" si="207"/>
        <v>-2097235822518849.8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-2097235822518849.8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-8738482593828.5391</v>
      </c>
      <c r="L5477" s="444">
        <f t="shared" ca="1" si="207"/>
        <v>-2105974305112678.3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-2105974305112678.3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-8774892937969.4932</v>
      </c>
      <c r="L5478" s="444">
        <f t="shared" ca="1" si="207"/>
        <v>-2114749198050647.8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-2114749198050647.8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-8811454991877.6992</v>
      </c>
      <c r="L5479" s="444">
        <f t="shared" ca="1" si="207"/>
        <v>-2123560653042525.5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-2123560653042525.5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-8848169387677.1895</v>
      </c>
      <c r="L5480" s="444">
        <f t="shared" ca="1" si="207"/>
        <v>-2132408822430202.8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-2132408822430202.8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-8885036760125.8457</v>
      </c>
      <c r="L5481" s="444">
        <f t="shared" ca="1" si="207"/>
        <v>-2141293859190328.5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-2141293859190328.5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-8922057746626.3672</v>
      </c>
      <c r="L5482" s="444">
        <f t="shared" ca="1" si="207"/>
        <v>-2150215916936954.8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-2150215916936954.8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-8959232987237.3105</v>
      </c>
      <c r="L5483" s="444">
        <f t="shared" ca="1" si="207"/>
        <v>-2159175149924192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-2159175149924192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-8996563124684.1348</v>
      </c>
      <c r="L5484" s="444">
        <f t="shared" ca="1" si="207"/>
        <v>-2168171713048876.3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-2168171713048876.3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-9034048804370.3184</v>
      </c>
      <c r="L5485" s="444">
        <f t="shared" ca="1" si="207"/>
        <v>-2177205761853246.5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-2177205761853246.5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-9071690674388.5273</v>
      </c>
      <c r="L5486" s="444">
        <f t="shared" ca="1" si="207"/>
        <v>-2186277452527635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-2186277452527635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-9109489385531.8125</v>
      </c>
      <c r="L5487" s="444">
        <f t="shared" ca="1" si="207"/>
        <v>-2195386941913166.8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-2195386941913166.8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-9147445591304.8613</v>
      </c>
      <c r="L5488" s="444">
        <f t="shared" ca="1" si="207"/>
        <v>-2204534387504471.5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-2204534387504471.5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-9185559947935.2969</v>
      </c>
      <c r="L5489" s="444">
        <f t="shared" ca="1" si="207"/>
        <v>-2213719947452406.8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-2213719947452406.8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-9223833114385.0293</v>
      </c>
      <c r="L5490" s="444">
        <f t="shared" ca="1" si="207"/>
        <v>-2222943780566791.8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-2222943780566791.8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-9262265752361.6328</v>
      </c>
      <c r="L5491" s="444">
        <f t="shared" ca="1" si="207"/>
        <v>-2232206046319153.5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-2232206046319153.5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-9300858526329.8047</v>
      </c>
      <c r="L5492" s="444">
        <f t="shared" ca="1" si="207"/>
        <v>-2241506904845483.3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-2241506904845483.3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-9339612103522.8477</v>
      </c>
      <c r="L5493" s="444">
        <f t="shared" ca="1" si="207"/>
        <v>-2250846516949006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-2250846516949006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-9378527153954.1914</v>
      </c>
      <c r="L5494" s="444">
        <f t="shared" ca="1" si="207"/>
        <v>-2260225044102960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-2260225044102960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-9417604350429</v>
      </c>
      <c r="L5495" s="444">
        <f t="shared" ca="1" si="207"/>
        <v>-2269642648453389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-2269642648453389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-9456844368555.7871</v>
      </c>
      <c r="L5496" s="444">
        <f t="shared" ca="1" si="207"/>
        <v>-2279099492821945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-2279099492821945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-9496247886758.1035</v>
      </c>
      <c r="L5497" s="444">
        <f t="shared" ca="1" si="207"/>
        <v>-2288595740708703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-2288595740708703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-9535815586286.2617</v>
      </c>
      <c r="L5498" s="444">
        <f t="shared" ca="1" si="207"/>
        <v>-2298131556294989.5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-2298131556294989.5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-9575548151229.123</v>
      </c>
      <c r="L5499" s="444">
        <f t="shared" ca="1" si="207"/>
        <v>-2307707104446218.5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-2307707104446218.5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-9615446268525.9102</v>
      </c>
      <c r="L5500" s="444">
        <f t="shared" ca="1" si="207"/>
        <v>-2317322550714744.5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-2317322550714744.5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-9655510627978.1016</v>
      </c>
      <c r="L5501" s="444">
        <f t="shared" ca="1" si="207"/>
        <v>-2326978061342722.5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-2326978061342722.5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-9695741922261.3438</v>
      </c>
      <c r="L5502" s="444">
        <f t="shared" ca="1" si="207"/>
        <v>-2336673803264984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-2336673803264984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-9736140846937.4336</v>
      </c>
      <c r="L5503" s="444">
        <f t="shared" ca="1" si="207"/>
        <v>-2346409944111921.5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-2346409944111921.5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-9776708100466.3398</v>
      </c>
      <c r="L5504" s="444">
        <f t="shared" ca="1" si="207"/>
        <v>-2356186652212388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-2356186652212388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-9817444384218.2832</v>
      </c>
      <c r="L5505" s="444">
        <f t="shared" ca="1" si="207"/>
        <v>-2366004096596606.5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-2366004096596606.5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-9858350402485.8594</v>
      </c>
      <c r="L5506" s="444">
        <f t="shared" ca="1" si="207"/>
        <v>-2375862446999092.5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-2375862446999092.5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-9899426862496.2188</v>
      </c>
      <c r="L5507" s="444">
        <f t="shared" ca="1" si="207"/>
        <v>-2385761873861588.5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-2385761873861588.5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-9940674474423.2852</v>
      </c>
      <c r="L5508" s="444">
        <f t="shared" ca="1" si="207"/>
        <v>-2395702548336012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-2395702548336012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-9982093951400.0508</v>
      </c>
      <c r="L5509" s="444">
        <f t="shared" ca="1" si="207"/>
        <v>-2405684642287412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-2405684642287412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-10023686009530.883</v>
      </c>
      <c r="L5510" s="444">
        <f t="shared" ca="1" si="207"/>
        <v>-2415708328296943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-2415708328296943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-10065451367903.93</v>
      </c>
      <c r="L5511" s="444">
        <f t="shared" ca="1" si="207"/>
        <v>-2425773779664847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-2425773779664847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-10107390748603.529</v>
      </c>
      <c r="L5512" s="444">
        <f t="shared" ca="1" si="207"/>
        <v>-2435881170413450.5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-2435881170413450.5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-10149504876722.711</v>
      </c>
      <c r="L5513" s="444">
        <f t="shared" ca="1" si="207"/>
        <v>-2446030675290173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-2446030675290173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-10191794480375.721</v>
      </c>
      <c r="L5514" s="444">
        <f t="shared" ca="1" si="207"/>
        <v>-2456222469770548.5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-2456222469770548.5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-10234260290710.619</v>
      </c>
      <c r="L5515" s="444">
        <f t="shared" ca="1" si="207"/>
        <v>-2466456730061259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-2466456730061259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-10276903041921.912</v>
      </c>
      <c r="L5516" s="444">
        <f t="shared" ca="1" si="207"/>
        <v>-2476733633103181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-2476733633103181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-10319723471263.254</v>
      </c>
      <c r="L5517" s="444">
        <f t="shared" ca="1" si="207"/>
        <v>-2487053356574444.5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-2487053356574444.5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-10362722319060.186</v>
      </c>
      <c r="L5518" s="444">
        <f t="shared" ca="1" si="207"/>
        <v>-2497416078893504.5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-2497416078893504.5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-10405900328722.936</v>
      </c>
      <c r="L5519" s="444">
        <f t="shared" ca="1" si="207"/>
        <v>-2507821979222227.5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-2507821979222227.5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-10449258246759.281</v>
      </c>
      <c r="L5520" s="444">
        <f t="shared" ca="1" si="207"/>
        <v>-2518271237468987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-2518271237468987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-10492796822787.445</v>
      </c>
      <c r="L5521" s="444">
        <f t="shared" ca="1" si="207"/>
        <v>-2528764034291774.5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-2528764034291774.5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-10536516809549.061</v>
      </c>
      <c r="L5522" s="444">
        <f t="shared" ca="1" si="207"/>
        <v>-2539300551101323.5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-2539300551101323.5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-10580418962922.182</v>
      </c>
      <c r="L5523" s="444">
        <f t="shared" ca="1" si="207"/>
        <v>-2549880970064245.5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-2549880970064245.5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-10624504041934.355</v>
      </c>
      <c r="L5524" s="444">
        <f t="shared" ca="1" si="207"/>
        <v>-2560505474106180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-2560505474106180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-10668772808775.75</v>
      </c>
      <c r="L5525" s="444">
        <f t="shared" ca="1" si="207"/>
        <v>-2571174246914956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-2571174246914956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-10713226028812.316</v>
      </c>
      <c r="L5526" s="444">
        <f t="shared" ca="1" si="207"/>
        <v>-2581887472943768.5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-2581887472943768.5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-10757864470599.035</v>
      </c>
      <c r="L5527" s="444">
        <f t="shared" ca="1" si="207"/>
        <v>-2592645337414367.5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-2592645337414367.5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-10802688905893.197</v>
      </c>
      <c r="L5528" s="444">
        <f t="shared" ca="1" si="207"/>
        <v>-2603448026320260.5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-2603448026320260.5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-10847700109667.752</v>
      </c>
      <c r="L5529" s="444">
        <f t="shared" ca="1" si="207"/>
        <v>-2614295726429928.5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-2614295726429928.5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-10892898860124.701</v>
      </c>
      <c r="L5530" s="444">
        <f t="shared" ca="1" si="207"/>
        <v>-2625188625290053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-2625188625290053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-10938285938708.555</v>
      </c>
      <c r="L5531" s="444">
        <f t="shared" ca="1" si="207"/>
        <v>-2636126911228761.5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-2636126911228761.5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-10983862130119.84</v>
      </c>
      <c r="L5532" s="444">
        <f t="shared" ca="1" si="207"/>
        <v>-2647110773358881.5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-2647110773358881.5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-11029628222328.672</v>
      </c>
      <c r="L5533" s="444">
        <f t="shared" ca="1" si="207"/>
        <v>-2658140401581210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-2658140401581210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-11075585006588.375</v>
      </c>
      <c r="L5534" s="444">
        <f t="shared" ca="1" si="207"/>
        <v>-2669215986587798.5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-2669215986587798.5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-11121733277449.16</v>
      </c>
      <c r="L5535" s="444">
        <f t="shared" ca="1" si="207"/>
        <v>-2680337719865247.5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-2680337719865247.5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-11168073832771.865</v>
      </c>
      <c r="L5536" s="444">
        <f t="shared" ca="1" si="207"/>
        <v>-2691505793698019.5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-2691505793698019.5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-11214607473741.748</v>
      </c>
      <c r="L5537" s="444">
        <f t="shared" ca="1" si="207"/>
        <v>-2702720401171761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-2702720401171761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-11261335004882.338</v>
      </c>
      <c r="L5538" s="444">
        <f t="shared" ca="1" si="207"/>
        <v>-2713981736176643.5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-2713981736176643.5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-11308257234069.348</v>
      </c>
      <c r="L5539" s="444">
        <f t="shared" ca="1" si="207"/>
        <v>-2725289993410713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-2725289993410713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-11355374972544.637</v>
      </c>
      <c r="L5540" s="444">
        <f t="shared" ca="1" si="207"/>
        <v>-2736645368383257.5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-2736645368383257.5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-11402689034930.24</v>
      </c>
      <c r="L5541" s="444">
        <f t="shared" ca="1" si="207"/>
        <v>-2748048057418187.5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-2748048057418187.5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-11450200239242.447</v>
      </c>
      <c r="L5542" s="444">
        <f t="shared" ca="1" si="207"/>
        <v>-2759498257657430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-2759498257657430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-11497909406905.959</v>
      </c>
      <c r="L5543" s="444">
        <f t="shared" ca="1" si="207"/>
        <v>-2770996167064336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-2770996167064336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-11545817362768.066</v>
      </c>
      <c r="L5544" s="444">
        <f t="shared" ca="1" si="207"/>
        <v>-2782541984427104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-2782541984427104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-11593924935112.934</v>
      </c>
      <c r="L5545" s="444">
        <f t="shared" ca="1" si="207"/>
        <v>-2794135909362217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-2794135909362217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-11642232955675.904</v>
      </c>
      <c r="L5546" s="444">
        <f t="shared" ca="1" si="207"/>
        <v>-2805778142317893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-2805778142317893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-11690742259657.887</v>
      </c>
      <c r="L5547" s="444">
        <f t="shared" ca="1" si="207"/>
        <v>-2817468884577551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-2817468884577551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-11739453685739.795</v>
      </c>
      <c r="L5548" s="444">
        <f t="shared" ca="1" si="207"/>
        <v>-2829208338263291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-2829208338263291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-11788368076097.045</v>
      </c>
      <c r="L5549" s="444">
        <f t="shared" ca="1" si="207"/>
        <v>-2840996706339388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-2840996706339388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-11837486276414.117</v>
      </c>
      <c r="L5550" s="444">
        <f t="shared" ca="1" si="207"/>
        <v>-2852834192615802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-2852834192615802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-11886809135899.176</v>
      </c>
      <c r="L5551" s="444">
        <f t="shared" ca="1" si="207"/>
        <v>-2864721001751701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-2864721001751701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-11936337507298.754</v>
      </c>
      <c r="L5552" s="444">
        <f t="shared" ca="1" si="207"/>
        <v>-2876657339259000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-2876657339259000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-11986072246912.5</v>
      </c>
      <c r="L5553" s="444">
        <f t="shared" ca="1" si="207"/>
        <v>-2888643411505912.5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-2888643411505912.5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-12036014214607.969</v>
      </c>
      <c r="L5554" s="444">
        <f t="shared" ca="1" si="207"/>
        <v>-2900679425720520.5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-2900679425720520.5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-12086164273835.502</v>
      </c>
      <c r="L5555" s="444">
        <f t="shared" ca="1" si="207"/>
        <v>-2912765589994356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-2912765589994356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-12136523291643.15</v>
      </c>
      <c r="L5556" s="444">
        <f t="shared" ca="1" si="207"/>
        <v>-2924902113285999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-2924902113285999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-12187092138691.662</v>
      </c>
      <c r="L5557" s="444">
        <f t="shared" ca="1" si="207"/>
        <v>-2937089205424690.5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-2937089205424690.5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-12237871689269.543</v>
      </c>
      <c r="L5558" s="444">
        <f t="shared" ca="1" si="207"/>
        <v>-2949327077113960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-2949327077113960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-12288862821308.166</v>
      </c>
      <c r="L5559" s="444">
        <f t="shared" ca="1" si="207"/>
        <v>-2961615939935268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-2961615939935268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-12340066416396.949</v>
      </c>
      <c r="L5560" s="444">
        <f t="shared" ca="1" si="207"/>
        <v>-2973956006351665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-2973956006351665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-12391483359798.604</v>
      </c>
      <c r="L5561" s="444">
        <f t="shared" ca="1" si="207"/>
        <v>-2986347489711463.5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-2986347489711463.5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-12443114540464.432</v>
      </c>
      <c r="L5562" s="444">
        <f t="shared" ca="1" si="207"/>
        <v>-2998790604251928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-2998790604251928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-12494960851049.699</v>
      </c>
      <c r="L5563" s="444">
        <f t="shared" ca="1" si="207"/>
        <v>-3011285565102977.5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-3011285565102977.5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-12547023187929.072</v>
      </c>
      <c r="L5564" s="444">
        <f t="shared" ca="1" si="207"/>
        <v>-3023832588290906.5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-3023832588290906.5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-12599302451212.109</v>
      </c>
      <c r="L5565" s="444">
        <f t="shared" ca="1" si="207"/>
        <v>-3036431890742118.5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-3036431890742118.5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-12651799544758.826</v>
      </c>
      <c r="L5566" s="444">
        <f t="shared" ca="1" si="207"/>
        <v>-3049083690286877.5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-3049083690286877.5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-12704515376195.322</v>
      </c>
      <c r="L5567" s="444">
        <f t="shared" ca="1" si="207"/>
        <v>-3061788205663073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-3061788205663073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-12757450856929.471</v>
      </c>
      <c r="L5568" s="444">
        <f t="shared" ca="1" si="207"/>
        <v>-3074545656520002.5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-3074545656520002.5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-12810606902166.678</v>
      </c>
      <c r="L5569" s="444">
        <f t="shared" ca="1" si="207"/>
        <v>-3087356263422169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-3087356263422169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-12863984430925.703</v>
      </c>
      <c r="L5570" s="444">
        <f t="shared" ca="1" si="207"/>
        <v>-3100220247853094.5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-3100220247853094.5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-12917584366054.561</v>
      </c>
      <c r="L5571" s="444">
        <f t="shared" ca="1" si="207"/>
        <v>-3113137832219149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-3113137832219149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-12971407634246.453</v>
      </c>
      <c r="L5572" s="444">
        <f t="shared" ca="1" si="207"/>
        <v>-3126109239853395.5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-3126109239853395.5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-13025455166055.814</v>
      </c>
      <c r="L5573" s="444">
        <f t="shared" ca="1" si="207"/>
        <v>-3139134695019451.5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-3139134695019451.5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-13079727895914.381</v>
      </c>
      <c r="L5574" s="444">
        <f t="shared" ca="1" si="207"/>
        <v>-3152214422915366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-3152214422915366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-13134226762147.357</v>
      </c>
      <c r="L5575" s="444">
        <f t="shared" ca="1" si="207"/>
        <v>-3165348649677513.5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-3165348649677513.5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-13188952706989.639</v>
      </c>
      <c r="L5576" s="444">
        <f t="shared" ca="1" si="207"/>
        <v>-3178537602384503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-3178537602384503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-13243906676602.096</v>
      </c>
      <c r="L5577" s="444">
        <f t="shared" ca="1" si="207"/>
        <v>-3191781509061105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-3191781509061105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-13299089621087.938</v>
      </c>
      <c r="L5578" s="444">
        <f t="shared" ca="1" si="207"/>
        <v>-3205080598682193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-3205080598682193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-13354502494509.137</v>
      </c>
      <c r="L5579" s="444">
        <f t="shared" ca="1" si="207"/>
        <v>-3218435101176702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-3218435101176702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-13410146254902.926</v>
      </c>
      <c r="L5580" s="444">
        <f t="shared" ca="1" si="207"/>
        <v>-3231845247431605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-3231845247431605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-13466021864298.354</v>
      </c>
      <c r="L5581" s="444">
        <f t="shared" ca="1" si="207"/>
        <v>-3245311269295903.5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-3245311269295903.5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-13522130288732.932</v>
      </c>
      <c r="L5582" s="444">
        <f t="shared" ca="1" si="207"/>
        <v>-3258833399584636.5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-3258833399584636.5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-13578472498269.318</v>
      </c>
      <c r="L5583" s="444">
        <f t="shared" ca="1" si="207"/>
        <v>-3272411872082906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-3272411872082906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-13635049467012.107</v>
      </c>
      <c r="L5584" s="444">
        <f t="shared" ca="1" si="207"/>
        <v>-3286046921549918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-3286046921549918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-13691862173124.658</v>
      </c>
      <c r="L5585" s="444">
        <f t="shared" ca="1" si="207"/>
        <v>-3299738783723042.5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-3299738783723042.5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-13748911598846.01</v>
      </c>
      <c r="L5586" s="444">
        <f t="shared" ca="1" si="207"/>
        <v>-3313487695321888.5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-3313487695321888.5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-13806198730507.869</v>
      </c>
      <c r="L5587" s="444">
        <f t="shared" ca="1" si="207"/>
        <v>-3327293894052396.5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-3327293894052396.5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-13863724558551.652</v>
      </c>
      <c r="L5588" s="444">
        <f t="shared" ca="1" si="207"/>
        <v>-3341157618610948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-3341157618610948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-13921490077545.617</v>
      </c>
      <c r="L5589" s="444">
        <f t="shared" ca="1" si="207"/>
        <v>-3355079108688493.5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-3355079108688493.5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-13979496286202.057</v>
      </c>
      <c r="L5590" s="444">
        <f t="shared" ca="1" si="207"/>
        <v>-3369058604974695.5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-3369058604974695.5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-14037744187394.564</v>
      </c>
      <c r="L5591" s="444">
        <f t="shared" ca="1" si="207"/>
        <v>-3383096349162090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-3383096349162090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-14096234788175.375</v>
      </c>
      <c r="L5592" s="444">
        <f t="shared" ca="1" si="207"/>
        <v>-3397192583950265.5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-3397192583950265.5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-14154969099792.773</v>
      </c>
      <c r="L5593" s="444">
        <f t="shared" ca="1" si="207"/>
        <v>-3411347553050058.5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-3411347553050058.5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-14213948137708.576</v>
      </c>
      <c r="L5594" s="444">
        <f t="shared" ca="1" si="207"/>
        <v>-3425561501187767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-3425561501187767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-14273172921615.695</v>
      </c>
      <c r="L5595" s="444">
        <f t="shared" ca="1" si="207"/>
        <v>-3439834674109382.5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-3439834674109382.5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-14332644475455.76</v>
      </c>
      <c r="L5596" s="444">
        <f t="shared" ca="1" si="207"/>
        <v>-3454167318584838.5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-3454167318584838.5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-14392363827436.826</v>
      </c>
      <c r="L5597" s="444">
        <f t="shared" ca="1" si="207"/>
        <v>-3468559682412275.5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-3468559682412275.5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-14452332010051.148</v>
      </c>
      <c r="L5598" s="444">
        <f t="shared" ca="1" si="207"/>
        <v>-3483012014422326.5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-3483012014422326.5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-14512550060093.027</v>
      </c>
      <c r="L5599" s="444">
        <f t="shared" ca="1" si="207"/>
        <v>-3497524564482419.5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-3497524564482419.5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-14573019018676.748</v>
      </c>
      <c r="L5600" s="444">
        <f t="shared" ca="1" si="207"/>
        <v>-3512097583501096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-3512097583501096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-14633739931254.564</v>
      </c>
      <c r="L5601" s="444">
        <f t="shared" ca="1" si="207"/>
        <v>-3526731323432350.5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-3526731323432350.5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-14694713847634.793</v>
      </c>
      <c r="L5602" s="444">
        <f t="shared" ca="1" si="207"/>
        <v>-3541426037279985.5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-3541426037279985.5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-14755941821999.939</v>
      </c>
      <c r="L5603" s="444">
        <f t="shared" ca="1" si="207"/>
        <v>-3556181979101985.5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-3556181979101985.5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-14817424912924.939</v>
      </c>
      <c r="L5604" s="444">
        <f t="shared" ca="1" si="207"/>
        <v>-3570999404014910.5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-3570999404014910.5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-14879164183395.459</v>
      </c>
      <c r="L5605" s="444">
        <f t="shared" ca="1" si="207"/>
        <v>-3585878568198306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-3585878568198306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-14941160700826.275</v>
      </c>
      <c r="L5606" s="444">
        <f t="shared" ca="1" si="207"/>
        <v>-3600819728899132.5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-3600819728899132.5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-15003415537079.717</v>
      </c>
      <c r="L5607" s="444">
        <f t="shared" ca="1" si="207"/>
        <v>-3615823144436212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-3615823144436212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-15065929768484.219</v>
      </c>
      <c r="L5608" s="444">
        <f t="shared" ca="1" si="207"/>
        <v>-3630889074204696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-3630889074204696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-15128704475852.9</v>
      </c>
      <c r="L5609" s="444">
        <f t="shared" ca="1" si="207"/>
        <v>-3646017778680549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-3646017778680549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-15191740744502.287</v>
      </c>
      <c r="L5610" s="444">
        <f t="shared" ca="1" si="207"/>
        <v>-3661209519425051.5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-3661209519425051.5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-15255039664271.047</v>
      </c>
      <c r="L5611" s="444">
        <f t="shared" ca="1" si="207"/>
        <v>-3676464559089322.5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-3676464559089322.5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-15318602329538.844</v>
      </c>
      <c r="L5612" s="444">
        <f t="shared" ca="1" si="207"/>
        <v>-3691783161418861.5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-3691783161418861.5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-15382429839245.256</v>
      </c>
      <c r="L5613" s="444">
        <f t="shared" ca="1" si="207"/>
        <v>-3707165591258107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-3707165591258107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-15446523296908.781</v>
      </c>
      <c r="L5614" s="444">
        <f t="shared" ca="1" si="207"/>
        <v>-3722612114555016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-3722612114555016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-15510883810645.902</v>
      </c>
      <c r="L5615" s="444">
        <f t="shared" ca="1" si="207"/>
        <v>-3738122998365662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-3738122998365662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-15575512493190.258</v>
      </c>
      <c r="L5616" s="444">
        <f t="shared" ca="1" si="207"/>
        <v>-3753698510858852.5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-3753698510858852.5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-15640410461911.885</v>
      </c>
      <c r="L5617" s="444">
        <f t="shared" ca="1" si="207"/>
        <v>-3769338921320764.5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-3769338921320764.5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-15705578838836.518</v>
      </c>
      <c r="L5618" s="444">
        <f t="shared" ref="L5618:L5872" ca="1" si="212">I5618-J5618+K5618</f>
        <v>-3785044500159601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-3785044500159601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-15771018750665.006</v>
      </c>
      <c r="L5619" s="444">
        <f t="shared" ca="1" si="212"/>
        <v>-3800815518910266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-3800815518910266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-15836731328792.777</v>
      </c>
      <c r="L5620" s="444">
        <f t="shared" ca="1" si="212"/>
        <v>-3816652250239059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-3816652250239059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-15902717709329.412</v>
      </c>
      <c r="L5621" s="444">
        <f t="shared" ca="1" si="212"/>
        <v>-3832554967948388.5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-3832554967948388.5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-15968979033118.283</v>
      </c>
      <c r="L5622" s="444">
        <f t="shared" ca="1" si="212"/>
        <v>-3848523946981507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-3848523946981507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-16035516445756.279</v>
      </c>
      <c r="L5623" s="444">
        <f t="shared" ca="1" si="212"/>
        <v>-3864559463427263.5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-3864559463427263.5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-16102331097613.596</v>
      </c>
      <c r="L5624" s="444">
        <f t="shared" ca="1" si="212"/>
        <v>-3880661794524877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-3880661794524877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-16169424143853.656</v>
      </c>
      <c r="L5625" s="444">
        <f t="shared" ca="1" si="212"/>
        <v>-3896831218668730.5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-3896831218668730.5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-16236796744453.043</v>
      </c>
      <c r="L5626" s="444">
        <f t="shared" ca="1" si="212"/>
        <v>-3913068015413183.5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-3913068015413183.5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-16304450064221.598</v>
      </c>
      <c r="L5627" s="444">
        <f t="shared" ca="1" si="212"/>
        <v>-3929372465477405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-3929372465477405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-16372385272822.521</v>
      </c>
      <c r="L5628" s="444">
        <f t="shared" ca="1" si="212"/>
        <v>-3945744850750227.5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-3945744850750227.5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-16440603544792.615</v>
      </c>
      <c r="L5629" s="444">
        <f t="shared" ca="1" si="212"/>
        <v>-3962185454295020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-3962185454295020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-16509106059562.584</v>
      </c>
      <c r="L5630" s="444">
        <f t="shared" ca="1" si="212"/>
        <v>-3978694560354582.5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-3978694560354582.5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-16577894001477.428</v>
      </c>
      <c r="L5631" s="444">
        <f t="shared" ca="1" si="212"/>
        <v>-3995272454356060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-3995272454356060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-16646968559816.918</v>
      </c>
      <c r="L5632" s="444">
        <f t="shared" ca="1" si="212"/>
        <v>-4011919422915877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-4011919422915877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-16716330928816.152</v>
      </c>
      <c r="L5633" s="444">
        <f t="shared" ca="1" si="212"/>
        <v>-4028635753844693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-4028635753844693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-16785982307686.223</v>
      </c>
      <c r="L5634" s="444">
        <f t="shared" ca="1" si="212"/>
        <v>-4045421736152379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-4045421736152379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-16855923900634.912</v>
      </c>
      <c r="L5635" s="444">
        <f t="shared" ca="1" si="212"/>
        <v>-4062277660053014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-4062277660053014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-16926156916887.559</v>
      </c>
      <c r="L5636" s="444">
        <f t="shared" ca="1" si="212"/>
        <v>-4079203816969901.5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-4079203816969901.5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-16996682570707.924</v>
      </c>
      <c r="L5637" s="444">
        <f t="shared" ca="1" si="212"/>
        <v>-4096200499540609.5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-4096200499540609.5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-17067502081419.205</v>
      </c>
      <c r="L5638" s="444">
        <f t="shared" ca="1" si="212"/>
        <v>-4113268001622028.5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-4113268001622028.5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-17138616673425.119</v>
      </c>
      <c r="L5639" s="444">
        <f t="shared" ca="1" si="212"/>
        <v>-4130406618295453.5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-4130406618295453.5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-17210027576231.057</v>
      </c>
      <c r="L5640" s="444">
        <f t="shared" ca="1" si="212"/>
        <v>-4147616645871684.5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-4147616645871684.5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-17281736024465.352</v>
      </c>
      <c r="L5641" s="444">
        <f t="shared" ca="1" si="212"/>
        <v>-4164898381896150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-4164898381896150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-17353743257900.625</v>
      </c>
      <c r="L5642" s="444">
        <f t="shared" ca="1" si="212"/>
        <v>-4182252125154050.5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-4182252125154050.5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-17426050521475.211</v>
      </c>
      <c r="L5643" s="444">
        <f t="shared" ca="1" si="212"/>
        <v>-4199678175675525.5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-4199678175675525.5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-17498659065314.689</v>
      </c>
      <c r="L5644" s="444">
        <f t="shared" ca="1" si="212"/>
        <v>-4217176834740840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-4217176834740840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-17571570144753.5</v>
      </c>
      <c r="L5645" s="444">
        <f t="shared" ca="1" si="212"/>
        <v>-4234748404885593.5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-4234748404885593.5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-17644785020356.641</v>
      </c>
      <c r="L5646" s="444">
        <f t="shared" ca="1" si="212"/>
        <v>-4252393189905950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-4252393189905950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-17718304957941.457</v>
      </c>
      <c r="L5647" s="444">
        <f t="shared" ca="1" si="212"/>
        <v>-4270111494863891.5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-4270111494863891.5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-17792131228599.547</v>
      </c>
      <c r="L5648" s="444">
        <f t="shared" ca="1" si="212"/>
        <v>-4287903626092491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-4287903626092491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-17866265108718.711</v>
      </c>
      <c r="L5649" s="444">
        <f t="shared" ca="1" si="212"/>
        <v>-4305769891201209.5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-4305769891201209.5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-17940707880005.043</v>
      </c>
      <c r="L5650" s="444">
        <f t="shared" ca="1" si="212"/>
        <v>-4323710599081214.5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-4323710599081214.5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-18015460829505.063</v>
      </c>
      <c r="L5651" s="444">
        <f t="shared" ca="1" si="212"/>
        <v>-4341726059910719.5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-4341726059910719.5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-18090525249627.996</v>
      </c>
      <c r="L5652" s="444">
        <f t="shared" ca="1" si="212"/>
        <v>-4359816585160347.5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-4359816585160347.5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-18165902438168.113</v>
      </c>
      <c r="L5653" s="444">
        <f t="shared" ca="1" si="212"/>
        <v>-4377982487598515.5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-4377982487598515.5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-18241593698327.148</v>
      </c>
      <c r="L5654" s="444">
        <f t="shared" ca="1" si="212"/>
        <v>-4396224081296842.5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-4396224081296842.5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-18317600338736.844</v>
      </c>
      <c r="L5655" s="444">
        <f t="shared" ca="1" si="212"/>
        <v>-4414541681635579.5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-4414541681635579.5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-18393923673481.582</v>
      </c>
      <c r="L5656" s="444">
        <f t="shared" ca="1" si="212"/>
        <v>-4432935605309061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-4432935605309061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-18470565022121.086</v>
      </c>
      <c r="L5657" s="444">
        <f t="shared" ca="1" si="212"/>
        <v>-4451406170331182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-4451406170331182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-18547525709713.258</v>
      </c>
      <c r="L5658" s="444">
        <f t="shared" ca="1" si="212"/>
        <v>-4469953696040895.5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-4469953696040895.5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-18624807066837.063</v>
      </c>
      <c r="L5659" s="444">
        <f t="shared" ca="1" si="212"/>
        <v>-4488578503107732.5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-4488578503107732.5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-18702410429615.551</v>
      </c>
      <c r="L5660" s="444">
        <f t="shared" ca="1" si="212"/>
        <v>-4507280913537348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-4507280913537348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-18780337139738.949</v>
      </c>
      <c r="L5661" s="444">
        <f t="shared" ca="1" si="212"/>
        <v>-4526061250677087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-4526061250677087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-18858588544487.863</v>
      </c>
      <c r="L5662" s="444">
        <f t="shared" ca="1" si="212"/>
        <v>-4544919839221575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-4544919839221575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-18937165996756.563</v>
      </c>
      <c r="L5663" s="444">
        <f t="shared" ca="1" si="212"/>
        <v>-4563857005218332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-4563857005218332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-19016070855076.383</v>
      </c>
      <c r="L5664" s="444">
        <f t="shared" ca="1" si="212"/>
        <v>-4582873076073408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-4582873076073408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-19095304483639.199</v>
      </c>
      <c r="L5665" s="444">
        <f t="shared" ca="1" si="212"/>
        <v>-4601968380557047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-4601968380557047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-19174868252321.027</v>
      </c>
      <c r="L5666" s="444">
        <f t="shared" ca="1" si="212"/>
        <v>-4621143248809368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-4621143248809368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-19254763536705.699</v>
      </c>
      <c r="L5667" s="444">
        <f t="shared" ca="1" si="212"/>
        <v>-4640398012346074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-4640398012346074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-19334991718108.641</v>
      </c>
      <c r="L5668" s="444">
        <f t="shared" ca="1" si="212"/>
        <v>-4659733004064183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-4659733004064183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-19415554183600.762</v>
      </c>
      <c r="L5669" s="444">
        <f t="shared" ca="1" si="212"/>
        <v>-4679148558247784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-4679148558247784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-19496452326032.434</v>
      </c>
      <c r="L5670" s="444">
        <f t="shared" ca="1" si="212"/>
        <v>-4698645010573816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-4698645010573816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-19577687544057.566</v>
      </c>
      <c r="L5671" s="444">
        <f t="shared" ca="1" si="212"/>
        <v>-4718222698117874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-4718222698117874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-19659261242157.809</v>
      </c>
      <c r="L5672" s="444">
        <f t="shared" ca="1" si="212"/>
        <v>-4737881959360032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-4737881959360032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-19741174830666.801</v>
      </c>
      <c r="L5673" s="444">
        <f t="shared" ca="1" si="212"/>
        <v>-4757623134190699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-4757623134190699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-19823429725794.578</v>
      </c>
      <c r="L5674" s="444">
        <f t="shared" ca="1" si="212"/>
        <v>-4777446563916494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-4777446563916494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-19906027349652.059</v>
      </c>
      <c r="L5675" s="444">
        <f t="shared" ca="1" si="212"/>
        <v>-4797352591266146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-4797352591266146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-19988969130275.609</v>
      </c>
      <c r="L5676" s="444">
        <f t="shared" ca="1" si="212"/>
        <v>-4817341560396422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-4817341560396422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-20072256501651.758</v>
      </c>
      <c r="L5677" s="444">
        <f t="shared" ca="1" si="212"/>
        <v>-4837413816898074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-4837413816898074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-20155890903741.977</v>
      </c>
      <c r="L5678" s="444">
        <f t="shared" ca="1" si="212"/>
        <v>-4857569707801816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-4857569707801816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-20239873782507.566</v>
      </c>
      <c r="L5679" s="444">
        <f t="shared" ca="1" si="212"/>
        <v>-4877809581584324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-4877809581584324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-20324206589934.684</v>
      </c>
      <c r="L5680" s="444">
        <f t="shared" ca="1" si="212"/>
        <v>-4898133788174259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-4898133788174259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-20408890784059.414</v>
      </c>
      <c r="L5681" s="444">
        <f t="shared" ca="1" si="212"/>
        <v>-4918542678958318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-4918542678958318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-20493927828992.992</v>
      </c>
      <c r="L5682" s="444">
        <f t="shared" ca="1" si="212"/>
        <v>-4939036606787311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-4939036606787311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-20579319194947.129</v>
      </c>
      <c r="L5683" s="444">
        <f t="shared" ca="1" si="212"/>
        <v>-4959615925982258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-4959615925982258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-20665066358259.406</v>
      </c>
      <c r="L5684" s="444">
        <f t="shared" ca="1" si="212"/>
        <v>-4980280992340517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-4980280992340517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-20751170801418.82</v>
      </c>
      <c r="L5685" s="444">
        <f t="shared" ca="1" si="212"/>
        <v>-5001032163141936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-5001032163141936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-20837634013091.398</v>
      </c>
      <c r="L5686" s="444">
        <f t="shared" ca="1" si="212"/>
        <v>-5021869797155027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-5021869797155027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-20924457488145.945</v>
      </c>
      <c r="L5687" s="444">
        <f t="shared" ca="1" si="212"/>
        <v>-5042794254643173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-5042794254643173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-21011642727679.887</v>
      </c>
      <c r="L5688" s="444">
        <f t="shared" ca="1" si="212"/>
        <v>-5063805897370853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-5063805897370853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-21099191239045.219</v>
      </c>
      <c r="L5689" s="444">
        <f t="shared" ca="1" si="212"/>
        <v>-5084905088609898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-5084905088609898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-21187104535874.574</v>
      </c>
      <c r="L5690" s="444">
        <f t="shared" ca="1" si="212"/>
        <v>-5106092193145773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-5106092193145773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-21275384138107.387</v>
      </c>
      <c r="L5691" s="444">
        <f t="shared" ca="1" si="212"/>
        <v>-5127367577283880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-5127367577283880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-21364031572016.168</v>
      </c>
      <c r="L5692" s="444">
        <f t="shared" ca="1" si="212"/>
        <v>-5148731608855896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-5148731608855896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-21453048370232.898</v>
      </c>
      <c r="L5693" s="444">
        <f t="shared" ca="1" si="212"/>
        <v>-5170184657226129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-5170184657226129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-21542436071775.539</v>
      </c>
      <c r="L5694" s="444">
        <f t="shared" ca="1" si="212"/>
        <v>-5191727093297905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-5191727093297905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-21632196222074.605</v>
      </c>
      <c r="L5695" s="444">
        <f t="shared" ca="1" si="212"/>
        <v>-5213359289519980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-5213359289519980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-21722330372999.918</v>
      </c>
      <c r="L5696" s="444">
        <f t="shared" ca="1" si="212"/>
        <v>-5235081619892980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-5235081619892980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-21812840082887.418</v>
      </c>
      <c r="L5697" s="444">
        <f t="shared" ca="1" si="212"/>
        <v>-5256894459975867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-5256894459975867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-21903726916566.113</v>
      </c>
      <c r="L5698" s="444">
        <f t="shared" ca="1" si="212"/>
        <v>-5278798186892433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-5278798186892433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-21994992445385.137</v>
      </c>
      <c r="L5699" s="444">
        <f t="shared" ca="1" si="212"/>
        <v>-5300793179337818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-5300793179337818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-22086638247240.906</v>
      </c>
      <c r="L5700" s="444">
        <f t="shared" ca="1" si="212"/>
        <v>-5322879817585059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-5322879817585059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-22178665906604.414</v>
      </c>
      <c r="L5701" s="444">
        <f t="shared" ca="1" si="212"/>
        <v>-5345058483491663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-5345058483491663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-22271077014548.594</v>
      </c>
      <c r="L5702" s="444">
        <f t="shared" ca="1" si="212"/>
        <v>-5367329560506212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-5367329560506212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-22363873168775.883</v>
      </c>
      <c r="L5703" s="444">
        <f t="shared" ca="1" si="212"/>
        <v>-5389693433674988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-5389693433674988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-22457055973645.781</v>
      </c>
      <c r="L5704" s="444">
        <f t="shared" ca="1" si="212"/>
        <v>-5412150489648634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-5412150489648634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-22550627040202.641</v>
      </c>
      <c r="L5705" s="444">
        <f t="shared" ca="1" si="212"/>
        <v>-5434701116688837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-5434701116688837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-22644587986203.488</v>
      </c>
      <c r="L5706" s="444">
        <f t="shared" ca="1" si="212"/>
        <v>-5457345704675040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-5457345704675040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-22738940436146</v>
      </c>
      <c r="L5707" s="444">
        <f t="shared" ca="1" si="212"/>
        <v>-5480084645111186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-5480084645111186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-22833686021296.609</v>
      </c>
      <c r="L5708" s="444">
        <f t="shared" ca="1" si="212"/>
        <v>-5502918331132483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-5502918331132483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-22928826379718.68</v>
      </c>
      <c r="L5709" s="444">
        <f t="shared" ca="1" si="212"/>
        <v>-5525847157512202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-5525847157512202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-23024363156300.84</v>
      </c>
      <c r="L5710" s="444">
        <f t="shared" ca="1" si="212"/>
        <v>-5548871520668503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-5548871520668503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-23120298002785.43</v>
      </c>
      <c r="L5711" s="444">
        <f t="shared" ca="1" si="212"/>
        <v>-5571991818671288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-5571991818671288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-23216632577797.031</v>
      </c>
      <c r="L5712" s="444">
        <f t="shared" ca="1" si="212"/>
        <v>-5595208451249085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-5595208451249085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-23313368546871.188</v>
      </c>
      <c r="L5713" s="444">
        <f t="shared" ca="1" si="212"/>
        <v>-5618521819795956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-5618521819795956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-23410507582483.148</v>
      </c>
      <c r="L5714" s="444">
        <f t="shared" ca="1" si="212"/>
        <v>-5641932327378439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-5641932327378439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-23508051364076.828</v>
      </c>
      <c r="L5715" s="444">
        <f t="shared" ca="1" si="212"/>
        <v>-5665440378742516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-5665440378742516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-23606001578093.816</v>
      </c>
      <c r="L5716" s="444">
        <f t="shared" ca="1" si="212"/>
        <v>-5689046380320610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-5689046380320610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-23704359918002.543</v>
      </c>
      <c r="L5717" s="444">
        <f t="shared" ca="1" si="212"/>
        <v>-5712750740238613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-5712750740238613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-23803128084327.555</v>
      </c>
      <c r="L5718" s="444">
        <f t="shared" ca="1" si="212"/>
        <v>-5736553868322941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-5736553868322941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-23902307784678.922</v>
      </c>
      <c r="L5719" s="444">
        <f t="shared" ca="1" si="212"/>
        <v>-5760456176107620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-5760456176107620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-24001900733781.75</v>
      </c>
      <c r="L5720" s="444">
        <f t="shared" ca="1" si="212"/>
        <v>-5784458076841402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-5784458076841402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-24101908653505.84</v>
      </c>
      <c r="L5721" s="444">
        <f t="shared" ca="1" si="212"/>
        <v>-5808559985494908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-5808559985494908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-24202333272895.449</v>
      </c>
      <c r="L5722" s="444">
        <f t="shared" ca="1" si="212"/>
        <v>-5832762318767803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-5832762318767803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-24303176328199.18</v>
      </c>
      <c r="L5723" s="444">
        <f t="shared" ca="1" si="212"/>
        <v>-5857065495096002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-5857065495096002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-24404439562900.008</v>
      </c>
      <c r="L5724" s="444">
        <f t="shared" ca="1" si="212"/>
        <v>-5881469934658902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-5881469934658902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-24506124727745.426</v>
      </c>
      <c r="L5725" s="444">
        <f t="shared" ca="1" si="212"/>
        <v>-5905976059386647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-5905976059386647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-24608233580777.695</v>
      </c>
      <c r="L5726" s="444">
        <f t="shared" ca="1" si="212"/>
        <v>-5930584292967425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-5930584292967425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-24710767887364.27</v>
      </c>
      <c r="L5727" s="444">
        <f t="shared" ca="1" si="212"/>
        <v>-5955295060854789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-5955295060854789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-24813729420228.289</v>
      </c>
      <c r="L5728" s="444">
        <f t="shared" ca="1" si="212"/>
        <v>-5980108790275017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-5980108790275017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-24917119959479.238</v>
      </c>
      <c r="L5729" s="444">
        <f t="shared" ca="1" si="212"/>
        <v>-6005025910234496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-6005025910234496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-25020941292643.734</v>
      </c>
      <c r="L5730" s="444">
        <f t="shared" ca="1" si="212"/>
        <v>-6030046851527140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-6030046851527140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-25125195214696.418</v>
      </c>
      <c r="L5731" s="444">
        <f t="shared" ca="1" si="212"/>
        <v>-6055172046741836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-6055172046741836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-25229883528090.984</v>
      </c>
      <c r="L5732" s="444">
        <f t="shared" ca="1" si="212"/>
        <v>-6080401930269927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-6080401930269927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-25335008042791.363</v>
      </c>
      <c r="L5733" s="444">
        <f t="shared" ca="1" si="212"/>
        <v>-6105736938312718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-6105736938312718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-25440570576302.992</v>
      </c>
      <c r="L5734" s="444">
        <f t="shared" ca="1" si="212"/>
        <v>-6131177508889021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-6131177508889021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-25546572953704.254</v>
      </c>
      <c r="L5735" s="444">
        <f t="shared" ca="1" si="212"/>
        <v>-6156724081842725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-6156724081842725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-25653017007678.02</v>
      </c>
      <c r="L5736" s="444">
        <f t="shared" ca="1" si="212"/>
        <v>-6182377098850403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-6182377098850403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-25759904578543.344</v>
      </c>
      <c r="L5737" s="444">
        <f t="shared" ca="1" si="212"/>
        <v>-6208137003428946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-6208137003428946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-25867237514287.273</v>
      </c>
      <c r="L5738" s="444">
        <f t="shared" ca="1" si="212"/>
        <v>-6234004240943233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-6234004240943233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-25975017670596.805</v>
      </c>
      <c r="L5739" s="444">
        <f t="shared" ca="1" si="212"/>
        <v>-6259979258613830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-6259979258613830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-26083246910890.957</v>
      </c>
      <c r="L5740" s="444">
        <f t="shared" ca="1" si="212"/>
        <v>-6286062505524721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-6286062505524721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-26191927106353.004</v>
      </c>
      <c r="L5741" s="444">
        <f t="shared" ca="1" si="212"/>
        <v>-6312254432631074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-6312254432631074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-26301060135962.809</v>
      </c>
      <c r="L5742" s="444">
        <f t="shared" ca="1" si="212"/>
        <v>-6338555492767037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-6338555492767037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-26410647886529.32</v>
      </c>
      <c r="L5743" s="444">
        <f t="shared" ca="1" si="212"/>
        <v>-6364966140653566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-6364966140653566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-26520692252723.191</v>
      </c>
      <c r="L5744" s="444">
        <f t="shared" ca="1" si="212"/>
        <v>-6391486832906289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-6391486832906289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-26631195137109.539</v>
      </c>
      <c r="L5745" s="444">
        <f t="shared" ca="1" si="212"/>
        <v>-6418118028043399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-6418118028043399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-26742158450180.828</v>
      </c>
      <c r="L5746" s="444">
        <f t="shared" ca="1" si="212"/>
        <v>-6444860186493580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-6444860186493580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-26853584110389.918</v>
      </c>
      <c r="L5747" s="444">
        <f t="shared" ca="1" si="212"/>
        <v>-6471713770603970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-6471713770603970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-26965474044183.207</v>
      </c>
      <c r="L5748" s="444">
        <f t="shared" ca="1" si="212"/>
        <v>-6498679244648153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-6498679244648153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-27077830186033.969</v>
      </c>
      <c r="L5749" s="444">
        <f t="shared" ca="1" si="212"/>
        <v>-6525757074834187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-6525757074834187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-27190654478475.777</v>
      </c>
      <c r="L5750" s="444">
        <f t="shared" ca="1" si="212"/>
        <v>-6552947729312663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-6552947729312663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-27303948872136.094</v>
      </c>
      <c r="L5751" s="444">
        <f t="shared" ca="1" si="212"/>
        <v>-6580251678184799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-6580251678184799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-27417715325769.996</v>
      </c>
      <c r="L5752" s="444">
        <f t="shared" ca="1" si="212"/>
        <v>-6607669393510569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-6607669393510569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-27531955806294.039</v>
      </c>
      <c r="L5753" s="444">
        <f t="shared" ca="1" si="212"/>
        <v>-6635201349316863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-6635201349316863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-27646672288820.262</v>
      </c>
      <c r="L5754" s="444">
        <f t="shared" ca="1" si="212"/>
        <v>-6662848021605683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-6662848021605683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-27761866756690.344</v>
      </c>
      <c r="L5755" s="444">
        <f t="shared" ca="1" si="212"/>
        <v>-6690609888362373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-6690609888362373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-27877541201509.887</v>
      </c>
      <c r="L5756" s="444">
        <f t="shared" ca="1" si="212"/>
        <v>-6718487429563883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-6718487429563883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-27993697623182.844</v>
      </c>
      <c r="L5757" s="444">
        <f t="shared" ca="1" si="212"/>
        <v>-6746481127187066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-6746481127187066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-28110338029946.109</v>
      </c>
      <c r="L5758" s="444">
        <f t="shared" ca="1" si="212"/>
        <v>-6774591465217012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-6774591465217012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-28227464438404.215</v>
      </c>
      <c r="L5759" s="444">
        <f t="shared" ca="1" si="212"/>
        <v>-6802818929655416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-6802818929655416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-28345078873564.234</v>
      </c>
      <c r="L5760" s="444">
        <f t="shared" ca="1" si="212"/>
        <v>-6831164008528980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-6831164008528980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-28463183368870.75</v>
      </c>
      <c r="L5761" s="444">
        <f t="shared" ca="1" si="212"/>
        <v>-6859627191897851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-6859627191897851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-28581779966241.047</v>
      </c>
      <c r="L5762" s="444">
        <f t="shared" ca="1" si="212"/>
        <v>-6888208971864092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-6888208971864092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-28700870716100.383</v>
      </c>
      <c r="L5763" s="444">
        <f t="shared" ca="1" si="212"/>
        <v>-6916909842580192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-6916909842580192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-28820457677417.465</v>
      </c>
      <c r="L5764" s="444">
        <f t="shared" ca="1" si="212"/>
        <v>-6945730300257609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-6945730300257609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-28940542917740.035</v>
      </c>
      <c r="L5765" s="444">
        <f t="shared" ca="1" si="212"/>
        <v>-6974670843175349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-6974670843175349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-29061128513230.621</v>
      </c>
      <c r="L5766" s="444">
        <f t="shared" ca="1" si="212"/>
        <v>-7003731971688580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-7003731971688580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-29182216548702.418</v>
      </c>
      <c r="L5767" s="444">
        <f t="shared" ca="1" si="212"/>
        <v>-7032914188237282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-7032914188237282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-29303809117655.34</v>
      </c>
      <c r="L5768" s="444">
        <f t="shared" ca="1" si="212"/>
        <v>-7062217997354937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-7062217997354937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-29425908322312.238</v>
      </c>
      <c r="L5769" s="444">
        <f t="shared" ca="1" si="212"/>
        <v>-7091643905677249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-7091643905677249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-29548516273655.199</v>
      </c>
      <c r="L5770" s="444">
        <f t="shared" ca="1" si="212"/>
        <v>-7121192421950904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-7121192421950904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-29671635091462.098</v>
      </c>
      <c r="L5771" s="444">
        <f t="shared" ca="1" si="212"/>
        <v>-7150864057042366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-7150864057042366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-29795266904343.191</v>
      </c>
      <c r="L5772" s="444">
        <f t="shared" ca="1" si="212"/>
        <v>-7180659323946709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-7180659323946709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-29919413849777.949</v>
      </c>
      <c r="L5773" s="444">
        <f t="shared" ca="1" si="212"/>
        <v>-7210578737796487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-7210578737796487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-30044078074152.027</v>
      </c>
      <c r="L5774" s="444">
        <f t="shared" ca="1" si="212"/>
        <v>-7240622815870639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-7240622815870639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-30169261732794.328</v>
      </c>
      <c r="L5775" s="444">
        <f t="shared" ca="1" si="212"/>
        <v>-7270792077603433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-7270792077603433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-30294966990014.305</v>
      </c>
      <c r="L5776" s="444">
        <f t="shared" ca="1" si="212"/>
        <v>-7301087044593447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-7301087044593447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-30421196019139.363</v>
      </c>
      <c r="L5777" s="444">
        <f t="shared" ca="1" si="212"/>
        <v>-7331508240612586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-7331508240612586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-30547951002552.441</v>
      </c>
      <c r="L5778" s="444">
        <f t="shared" ca="1" si="212"/>
        <v>-7362056191615138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-7362056191615138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-30675234131729.738</v>
      </c>
      <c r="L5779" s="444">
        <f t="shared" ca="1" si="212"/>
        <v>-7392731425746868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-7392731425746868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-30803047607278.617</v>
      </c>
      <c r="L5780" s="444">
        <f t="shared" ca="1" si="212"/>
        <v>-7423534473354147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-7423534473354147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-30931393638975.613</v>
      </c>
      <c r="L5781" s="444">
        <f t="shared" ca="1" si="212"/>
        <v>-7454465866993123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-7454465866993123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-31060274445804.68</v>
      </c>
      <c r="L5782" s="444">
        <f t="shared" ca="1" si="212"/>
        <v>-7485526141438928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-7485526141438928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-31189692255995.527</v>
      </c>
      <c r="L5783" s="444">
        <f t="shared" ca="1" si="212"/>
        <v>-7516715833694924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-7516715833694924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-31319649307062.18</v>
      </c>
      <c r="L5784" s="444">
        <f t="shared" ca="1" si="212"/>
        <v>-7548035483001986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-7548035483001986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-31450147845841.613</v>
      </c>
      <c r="L5785" s="444">
        <f t="shared" ca="1" si="212"/>
        <v>-7579485630847828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-7579485630847828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-31581190128532.617</v>
      </c>
      <c r="L5786" s="444">
        <f t="shared" ca="1" si="212"/>
        <v>-7611066820976361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-7611066820976361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-31712778420734.836</v>
      </c>
      <c r="L5787" s="444">
        <f t="shared" ca="1" si="212"/>
        <v>-7642779599397096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-7642779599397096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-31844914997487.895</v>
      </c>
      <c r="L5788" s="444">
        <f t="shared" ca="1" si="212"/>
        <v>-7674624514394584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-7674624514394584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-31977602143310.766</v>
      </c>
      <c r="L5789" s="444">
        <f t="shared" ca="1" si="212"/>
        <v>-7706602116537895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-7706602116537895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-32110842152241.234</v>
      </c>
      <c r="L5790" s="444">
        <f t="shared" ca="1" si="212"/>
        <v>-7738712958690136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-7738712958690136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-32244637327875.566</v>
      </c>
      <c r="L5791" s="444">
        <f t="shared" ca="1" si="212"/>
        <v>-7770957596018012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-7770957596018012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-32378989983408.383</v>
      </c>
      <c r="L5792" s="444">
        <f t="shared" ca="1" si="212"/>
        <v>-7803336586001420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-7803336586001420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-32513902441672.582</v>
      </c>
      <c r="L5793" s="444">
        <f t="shared" ca="1" si="212"/>
        <v>-7835850488443093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-7835850488443093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-32649377035179.555</v>
      </c>
      <c r="L5794" s="444">
        <f t="shared" ca="1" si="212"/>
        <v>-7868499865478273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-7868499865478273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-32785416106159.469</v>
      </c>
      <c r="L5795" s="444">
        <f t="shared" ca="1" si="212"/>
        <v>-7901285281584432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-7901285281584432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-32922022006601.801</v>
      </c>
      <c r="L5796" s="444">
        <f t="shared" ca="1" si="212"/>
        <v>-7934207303591034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-7934207303591034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-33059197098295.969</v>
      </c>
      <c r="L5797" s="444">
        <f t="shared" ca="1" si="212"/>
        <v>-7967266500689330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-7967266500689330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-33196943752872.203</v>
      </c>
      <c r="L5798" s="444">
        <f t="shared" ca="1" si="212"/>
        <v>-8000463444442202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-8000463444442202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-33335264351842.508</v>
      </c>
      <c r="L5799" s="444">
        <f t="shared" ca="1" si="212"/>
        <v>-8033798708794045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-8033798708794045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-33474161286641.855</v>
      </c>
      <c r="L5800" s="444">
        <f t="shared" ca="1" si="212"/>
        <v>-8067272870080687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-8067272870080687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-33613636958669.527</v>
      </c>
      <c r="L5801" s="444">
        <f t="shared" ca="1" si="212"/>
        <v>-8100886507039357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-8100886507039357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-33753693779330.648</v>
      </c>
      <c r="L5802" s="444">
        <f t="shared" ca="1" si="212"/>
        <v>-8134640200818688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-8134640200818688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-33894334170077.867</v>
      </c>
      <c r="L5803" s="444">
        <f t="shared" ca="1" si="212"/>
        <v>-8168534534988766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-8168534534988766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-34035560562453.191</v>
      </c>
      <c r="L5804" s="444">
        <f t="shared" ca="1" si="212"/>
        <v>-8202570095551219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-8202570095551219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-34177375398130.074</v>
      </c>
      <c r="L5805" s="444">
        <f t="shared" ca="1" si="212"/>
        <v>-8236747470949349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-8236747470949349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-34319781128955.621</v>
      </c>
      <c r="L5806" s="444">
        <f t="shared" ca="1" si="212"/>
        <v>-8271067252078305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-8271067252078305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-34462780216992.938</v>
      </c>
      <c r="L5807" s="444">
        <f t="shared" ca="1" si="212"/>
        <v>-8305530032295298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-8305530032295298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-34606375134563.742</v>
      </c>
      <c r="L5808" s="444">
        <f t="shared" ca="1" si="212"/>
        <v>-8340136407429862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-8340136407429862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-34750568364291.09</v>
      </c>
      <c r="L5809" s="444">
        <f t="shared" ca="1" si="212"/>
        <v>-8374886975794153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-8374886975794153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-34895362399142.305</v>
      </c>
      <c r="L5810" s="444">
        <f t="shared" ca="1" si="212"/>
        <v>-8409782338193295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-8409782338193295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-35040759742472.066</v>
      </c>
      <c r="L5811" s="444">
        <f t="shared" ca="1" si="212"/>
        <v>-8444823097935767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-8444823097935767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-35186762908065.703</v>
      </c>
      <c r="L5812" s="444">
        <f t="shared" ca="1" si="212"/>
        <v>-8480009860843833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-8480009860843833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-35333374420182.641</v>
      </c>
      <c r="L5813" s="444">
        <f t="shared" ca="1" si="212"/>
        <v>-8515343235264016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-8515343235264016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-35480596813600.07</v>
      </c>
      <c r="L5814" s="444">
        <f t="shared" ca="1" si="212"/>
        <v>-8550823832077616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-8550823832077616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-35628432633656.734</v>
      </c>
      <c r="L5815" s="444">
        <f t="shared" ca="1" si="212"/>
        <v>-8586452264711273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-8586452264711273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-35776884436296.969</v>
      </c>
      <c r="L5816" s="444">
        <f t="shared" ca="1" si="212"/>
        <v>-8622229149147570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-8622229149147570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-35925954788114.875</v>
      </c>
      <c r="L5817" s="444">
        <f t="shared" ca="1" si="212"/>
        <v>-8658155103935685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-8658155103935685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-36075646266398.688</v>
      </c>
      <c r="L5818" s="444">
        <f t="shared" ca="1" si="212"/>
        <v>-8694230750202084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-8694230750202084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-36225961459175.352</v>
      </c>
      <c r="L5819" s="444">
        <f t="shared" ca="1" si="212"/>
        <v>-8730456711661259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-8730456711661259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-36376902965255.242</v>
      </c>
      <c r="L5820" s="444">
        <f t="shared" ca="1" si="212"/>
        <v>-8766833614626514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-8766833614626514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-36528473394277.148</v>
      </c>
      <c r="L5821" s="444">
        <f t="shared" ca="1" si="212"/>
        <v>-8803362088020791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-8803362088020791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-36680675366753.297</v>
      </c>
      <c r="L5822" s="444">
        <f t="shared" ca="1" si="212"/>
        <v>-8840042763387544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-8840042763387544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-36833511514114.773</v>
      </c>
      <c r="L5823" s="444">
        <f t="shared" ca="1" si="212"/>
        <v>-8876876274901659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-8876876274901659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-36986984478756.914</v>
      </c>
      <c r="L5824" s="444">
        <f t="shared" ca="1" si="212"/>
        <v>-8913863259380416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-8913863259380416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-37141096914085.063</v>
      </c>
      <c r="L5825" s="444">
        <f t="shared" ca="1" si="212"/>
        <v>-8951004356294501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-8951004356294501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-37295851484560.422</v>
      </c>
      <c r="L5826" s="444">
        <f t="shared" ca="1" si="212"/>
        <v>-8988300207779061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-8988300207779061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-37451250865746.094</v>
      </c>
      <c r="L5827" s="444">
        <f t="shared" ca="1" si="212"/>
        <v>-9025751458644808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-9025751458644808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-37607297744353.367</v>
      </c>
      <c r="L5828" s="444">
        <f t="shared" ca="1" si="212"/>
        <v>-9063358756389162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-9063358756389162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-37763994818288.172</v>
      </c>
      <c r="L5829" s="444">
        <f t="shared" ca="1" si="212"/>
        <v>-9101122751207450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-9101122751207450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-37921344796697.711</v>
      </c>
      <c r="L5830" s="444">
        <f t="shared" ca="1" si="212"/>
        <v>-9139044096004148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-9139044096004148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-38079350400017.281</v>
      </c>
      <c r="L5831" s="444">
        <f t="shared" ca="1" si="212"/>
        <v>-9177123446404166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-9177123446404166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-38238014360017.359</v>
      </c>
      <c r="L5832" s="444">
        <f t="shared" ca="1" si="212"/>
        <v>-9215361460764184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-9215361460764184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-38397339419850.766</v>
      </c>
      <c r="L5833" s="444">
        <f t="shared" ca="1" si="212"/>
        <v>-9253758800184034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-9253758800184034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-38557328334100.141</v>
      </c>
      <c r="L5834" s="444">
        <f t="shared" ca="1" si="212"/>
        <v>-9292316128518134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-9292316128518134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-38717983868825.555</v>
      </c>
      <c r="L5835" s="444">
        <f t="shared" ca="1" si="212"/>
        <v>-9331034112386960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-9331034112386960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-38879308801612.336</v>
      </c>
      <c r="L5836" s="444">
        <f t="shared" ca="1" si="212"/>
        <v>-9369913421188572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-9369913421188572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-39041305921619.047</v>
      </c>
      <c r="L5837" s="444">
        <f t="shared" ca="1" si="212"/>
        <v>-9408954727110192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-9408954727110192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-39203978029625.797</v>
      </c>
      <c r="L5838" s="444">
        <f t="shared" ca="1" si="212"/>
        <v>-9448158705139818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-9448158705139818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-39367327938082.578</v>
      </c>
      <c r="L5839" s="444">
        <f t="shared" ca="1" si="212"/>
        <v>-9487526033077900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-9487526033077900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-39531358471157.914</v>
      </c>
      <c r="L5840" s="444">
        <f t="shared" ca="1" si="212"/>
        <v>-9527057391549058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-9527057391549058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-39696072464787.742</v>
      </c>
      <c r="L5841" s="444">
        <f t="shared" ca="1" si="212"/>
        <v>-9566753464013846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-9566753464013846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-39861472766724.359</v>
      </c>
      <c r="L5842" s="444">
        <f t="shared" ca="1" si="212"/>
        <v>-9606614936780570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-9606614936780570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-40027562236585.711</v>
      </c>
      <c r="L5843" s="444">
        <f t="shared" ca="1" si="212"/>
        <v>-9646642499017156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-9646642499017156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-40194343745904.813</v>
      </c>
      <c r="L5844" s="444">
        <f t="shared" ca="1" si="212"/>
        <v>-9686836842763060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-9686836842763060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-40361820178179.414</v>
      </c>
      <c r="L5845" s="444">
        <f t="shared" ca="1" si="212"/>
        <v>-9727198662941240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-9727198662941240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-40529994428921.836</v>
      </c>
      <c r="L5846" s="444">
        <f t="shared" ca="1" si="212"/>
        <v>-9767728657370162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-9767728657370162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-40698869405709.008</v>
      </c>
      <c r="L5847" s="444">
        <f t="shared" ca="1" si="212"/>
        <v>-9808427526775872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-9808427526775872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-40868448028232.797</v>
      </c>
      <c r="L5848" s="444">
        <f t="shared" ca="1" si="212"/>
        <v>-9849295974804104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-9849295974804104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-41038733228350.43</v>
      </c>
      <c r="L5849" s="444">
        <f t="shared" ca="1" si="212"/>
        <v>-9890334708032454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-9890334708032454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-41209727950135.227</v>
      </c>
      <c r="L5850" s="444">
        <f t="shared" ca="1" si="212"/>
        <v>-9931544435982590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-9931544435982590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-41381435149927.461</v>
      </c>
      <c r="L5851" s="444">
        <f t="shared" ca="1" si="212"/>
        <v>-9972925871132518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-9972925871132518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-41553857796385.492</v>
      </c>
      <c r="L5852" s="444">
        <f t="shared" ca="1" si="212"/>
        <v>-1.0014479728928904E+16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-1.0014479728928904E+16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-41726998870537.102</v>
      </c>
      <c r="L5853" s="444">
        <f t="shared" ca="1" si="212"/>
        <v>-1.0056206727799442E+16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-1.0056206727799442E+16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-41900861365831.008</v>
      </c>
      <c r="L5854" s="444">
        <f t="shared" ca="1" si="212"/>
        <v>-1.0098107589165274E+16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-1.0098107589165274E+16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-42075448288188.641</v>
      </c>
      <c r="L5855" s="444">
        <f t="shared" ca="1" si="212"/>
        <v>-1.0140183037453462E+16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-1.0140183037453462E+16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-42250762656056.094</v>
      </c>
      <c r="L5856" s="444">
        <f t="shared" ca="1" si="212"/>
        <v>-1.0182433800109518E+16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-1.0182433800109518E+16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-42426807500456.328</v>
      </c>
      <c r="L5857" s="444">
        <f t="shared" ca="1" si="212"/>
        <v>-1.0224860607609974E+16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-1.0224860607609974E+16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-42603585865041.555</v>
      </c>
      <c r="L5858" s="444">
        <f t="shared" ca="1" si="212"/>
        <v>-1.0267464193475016E+16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-1.0267464193475016E+16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-42781100806145.898</v>
      </c>
      <c r="L5859" s="444">
        <f t="shared" ca="1" si="212"/>
        <v>-1.0310245294281162E+16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-1.0310245294281162E+16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-42959355392838.172</v>
      </c>
      <c r="L5860" s="444">
        <f t="shared" ca="1" si="212"/>
        <v>-1.0353204649674E+16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-1.0353204649674E+16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-43138352706975</v>
      </c>
      <c r="L5861" s="444">
        <f t="shared" ca="1" si="212"/>
        <v>-1.0396343002380976E+16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-1.0396343002380976E+16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-43318095843254.063</v>
      </c>
      <c r="L5862" s="444">
        <f t="shared" ca="1" si="212"/>
        <v>-1.043966109822423E+16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-1.043966109822423E+16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-43498587909267.625</v>
      </c>
      <c r="L5863" s="444">
        <f t="shared" ca="1" si="212"/>
        <v>-1.0483159686133498E+16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-1.0483159686133498E+16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-43679832025556.242</v>
      </c>
      <c r="L5864" s="444">
        <f t="shared" ca="1" si="212"/>
        <v>-1.0526839518159054E+16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-1.0526839518159054E+16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-43861831325662.727</v>
      </c>
      <c r="L5865" s="444">
        <f t="shared" ca="1" si="212"/>
        <v>-1.0570701349484716E+16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-1.0570701349484716E+16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-44044588956186.313</v>
      </c>
      <c r="L5866" s="444">
        <f t="shared" ca="1" si="212"/>
        <v>-1.0614745938440902E+16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-1.0614745938440902E+16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-44228108076837.094</v>
      </c>
      <c r="L5867" s="444">
        <f t="shared" ca="1" si="212"/>
        <v>-1.065897404651774E+16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-1.065897404651774E+16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-44412391860490.586</v>
      </c>
      <c r="L5868" s="444">
        <f t="shared" ca="1" si="212"/>
        <v>-1.070338643837823E+16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-1.070338643837823E+16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-44597443493242.625</v>
      </c>
      <c r="L5869" s="444">
        <f t="shared" ca="1" si="212"/>
        <v>-1.0747983881871472E+16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-1.0747983881871472E+16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-44783266174464.469</v>
      </c>
      <c r="L5870" s="444">
        <f t="shared" ca="1" si="212"/>
        <v>-1.0792767148045936E+16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-1.0792767148045936E+16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-44969863116858.063</v>
      </c>
      <c r="L5871" s="444">
        <f t="shared" ca="1" si="212"/>
        <v>-1.0837737011162794E+16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-1.0837737011162794E+16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-45157237546511.641</v>
      </c>
      <c r="L5872" s="444">
        <f t="shared" ca="1" si="212"/>
        <v>-1.0882894248709306E+16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-1.0882894248709306E+16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-45345392702955.438</v>
      </c>
      <c r="L5873" s="444">
        <f t="shared" ref="L5873:L6127" ca="1" si="217">I5873-J5873+K5873</f>
        <v>-1.0928239641412262E+16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-1.0928239641412262E+16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-45534331839217.758</v>
      </c>
      <c r="L5874" s="444">
        <f t="shared" ca="1" si="217"/>
        <v>-1.097377397325148E+16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-1.097377397325148E+16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-45724058221881.164</v>
      </c>
      <c r="L5875" s="444">
        <f t="shared" ca="1" si="217"/>
        <v>-1.1019498031473362E+16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-1.1019498031473362E+16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-45914575131139.008</v>
      </c>
      <c r="L5876" s="444">
        <f t="shared" ca="1" si="217"/>
        <v>-1.1065412606604502E+16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-1.1065412606604502E+16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-46105885860852.094</v>
      </c>
      <c r="L5877" s="444">
        <f t="shared" ca="1" si="217"/>
        <v>-1.1111518492465354E+16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-1.1111518492465354E+16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-46297993718605.641</v>
      </c>
      <c r="L5878" s="444">
        <f t="shared" ca="1" si="217"/>
        <v>-1.115781648618396E+16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-1.115781648618396E+16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-46490902025766.5</v>
      </c>
      <c r="L5879" s="444">
        <f t="shared" ca="1" si="217"/>
        <v>-1.1204307388209726E+16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-1.1204307388209726E+16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-46684614117540.523</v>
      </c>
      <c r="L5880" s="444">
        <f t="shared" ca="1" si="217"/>
        <v>-1.1250992002327266E+16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-1.1250992002327266E+16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-46879133343030.273</v>
      </c>
      <c r="L5881" s="444">
        <f t="shared" ca="1" si="217"/>
        <v>-1.1297871135670296E+16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-1.1297871135670296E+16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-47074463065292.898</v>
      </c>
      <c r="L5882" s="444">
        <f t="shared" ca="1" si="217"/>
        <v>-1.1344945598735588E+16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-1.1344945598735588E+16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-47270606661398.281</v>
      </c>
      <c r="L5883" s="444">
        <f t="shared" ca="1" si="217"/>
        <v>-1.1392216205396986E+16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-1.1392216205396986E+16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-47467567522487.438</v>
      </c>
      <c r="L5884" s="444">
        <f t="shared" ca="1" si="217"/>
        <v>-1.1439683772919474E+16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-1.1439683772919474E+16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-47665349053831.141</v>
      </c>
      <c r="L5885" s="444">
        <f t="shared" ca="1" si="217"/>
        <v>-1.1487349121973306E+16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-1.1487349121973306E+16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-47863954674888.773</v>
      </c>
      <c r="L5886" s="444">
        <f t="shared" ca="1" si="217"/>
        <v>-1.1535213076648194E+16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-1.1535213076648194E+16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-48063387819367.477</v>
      </c>
      <c r="L5887" s="444">
        <f t="shared" ca="1" si="217"/>
        <v>-1.1583276464467562E+16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-1.1583276464467562E+16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-48263651935281.508</v>
      </c>
      <c r="L5888" s="444">
        <f t="shared" ca="1" si="217"/>
        <v>-1.1631540116402844E+16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-1.1631540116402844E+16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-48464750485011.852</v>
      </c>
      <c r="L5889" s="444">
        <f t="shared" ca="1" si="217"/>
        <v>-1.1680004866887856E+16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-1.1680004866887856E+16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-48666686945366.063</v>
      </c>
      <c r="L5890" s="444">
        <f t="shared" ca="1" si="217"/>
        <v>-1.1728671553833222E+16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-1.1728671553833222E+16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-48869464807638.422</v>
      </c>
      <c r="L5891" s="444">
        <f t="shared" ca="1" si="217"/>
        <v>-1.177754101864086E+16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-1.177754101864086E+16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-49073087577670.25</v>
      </c>
      <c r="L5892" s="444">
        <f t="shared" ca="1" si="217"/>
        <v>-1.182661410621853E+16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-1.182661410621853E+16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-49277558775910.539</v>
      </c>
      <c r="L5893" s="444">
        <f t="shared" ca="1" si="217"/>
        <v>-1.187589166499444E+16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-1.187589166499444E+16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-49482881937476.836</v>
      </c>
      <c r="L5894" s="444">
        <f t="shared" ca="1" si="217"/>
        <v>-1.1925374546931916E+16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-1.1925374546931916E+16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-49689060612216.313</v>
      </c>
      <c r="L5895" s="444">
        <f t="shared" ca="1" si="217"/>
        <v>-1.1975063607544132E+16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-1.1975063607544132E+16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-49896098364767.219</v>
      </c>
      <c r="L5896" s="444">
        <f t="shared" ca="1" si="217"/>
        <v>-1.20249597059089E+16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-1.20249597059089E+16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-50103998774620.414</v>
      </c>
      <c r="L5897" s="444">
        <f t="shared" ca="1" si="217"/>
        <v>-1.207506370468352E+16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-1.207506370468352E+16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-50312765436181.336</v>
      </c>
      <c r="L5898" s="444">
        <f t="shared" ca="1" si="217"/>
        <v>-1.2125376470119702E+16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-1.2125376470119702E+16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-50522401958832.094</v>
      </c>
      <c r="L5899" s="444">
        <f t="shared" ca="1" si="217"/>
        <v>-1.2175898872078534E+16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-1.2175898872078534E+16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-50732911966993.891</v>
      </c>
      <c r="L5900" s="444">
        <f t="shared" ca="1" si="217"/>
        <v>-1.2226631784045528E+16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-1.2226631784045528E+16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-50944299100189.703</v>
      </c>
      <c r="L5901" s="444">
        <f t="shared" ca="1" si="217"/>
        <v>-1.2277576083145718E+16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-1.2277576083145718E+16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-51156567013107.156</v>
      </c>
      <c r="L5902" s="444">
        <f t="shared" ca="1" si="217"/>
        <v>-1.2328732650158826E+16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-1.2328732650158826E+16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-51369719375661.773</v>
      </c>
      <c r="L5903" s="444">
        <f t="shared" ca="1" si="217"/>
        <v>-1.2380102369534488E+16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-1.2380102369534488E+16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-51583759873060.367</v>
      </c>
      <c r="L5904" s="444">
        <f t="shared" ca="1" si="217"/>
        <v>-1.2431686129407548E+16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-1.2431686129407548E+16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-51798692205864.781</v>
      </c>
      <c r="L5905" s="444">
        <f t="shared" ca="1" si="217"/>
        <v>-1.2483484821613412E+16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-1.2483484821613412E+16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-52014520090055.883</v>
      </c>
      <c r="L5906" s="444">
        <f t="shared" ca="1" si="217"/>
        <v>-1.2535499341703468E+16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-1.2535499341703468E+16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-52231247257097.781</v>
      </c>
      <c r="L5907" s="444">
        <f t="shared" ca="1" si="217"/>
        <v>-1.2587730588960566E+16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-1.2587730588960566E+16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-52448877454002.359</v>
      </c>
      <c r="L5908" s="444">
        <f t="shared" ca="1" si="217"/>
        <v>-1.2640179466414568E+16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-1.2640179466414568E+16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-52667414443394.031</v>
      </c>
      <c r="L5909" s="444">
        <f t="shared" ca="1" si="217"/>
        <v>-1.2692846880857962E+16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-1.2692846880857962E+16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-52886862003574.844</v>
      </c>
      <c r="L5910" s="444">
        <f t="shared" ca="1" si="217"/>
        <v>-1.2745733742861536E+16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-1.2745733742861536E+16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-53107223928589.734</v>
      </c>
      <c r="L5911" s="444">
        <f t="shared" ca="1" si="217"/>
        <v>-1.2798840966790126E+16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-1.2798840966790126E+16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-53328504028292.188</v>
      </c>
      <c r="L5912" s="444">
        <f t="shared" ca="1" si="217"/>
        <v>-1.2852169470818418E+16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-1.2852169470818418E+16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-53550706128410.078</v>
      </c>
      <c r="L5913" s="444">
        <f t="shared" ca="1" si="217"/>
        <v>-1.2905720176946828E+16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-1.2905720176946828E+16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-53773834070611.781</v>
      </c>
      <c r="L5914" s="444">
        <f t="shared" ca="1" si="217"/>
        <v>-1.295949401101744E+16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-1.295949401101744E+16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-53997891712572.664</v>
      </c>
      <c r="L5915" s="444">
        <f t="shared" ca="1" si="217"/>
        <v>-1.3013491902730012E+16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-1.3013491902730012E+16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-54222882928041.719</v>
      </c>
      <c r="L5916" s="444">
        <f t="shared" ca="1" si="217"/>
        <v>-1.3067714785658054E+16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-1.3067714785658054E+16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-54448811606908.555</v>
      </c>
      <c r="L5917" s="444">
        <f t="shared" ca="1" si="217"/>
        <v>-1.3122163597264962E+16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-1.3122163597264962E+16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-54675681655270.672</v>
      </c>
      <c r="L5918" s="444">
        <f t="shared" ca="1" si="217"/>
        <v>-1.3176839278920232E+16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-1.3176839278920232E+16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-54903496995500.969</v>
      </c>
      <c r="L5919" s="444">
        <f t="shared" ca="1" si="217"/>
        <v>-1.3231742775915732E+16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-1.3231742775915732E+16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-55132261566315.547</v>
      </c>
      <c r="L5920" s="444">
        <f t="shared" ca="1" si="217"/>
        <v>-1.3286875037482048E+16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-1.3286875037482048E+16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-55361979322841.867</v>
      </c>
      <c r="L5921" s="444">
        <f t="shared" ca="1" si="217"/>
        <v>-1.334223701680489E+16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-1.334223701680489E+16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-55592654236687.039</v>
      </c>
      <c r="L5922" s="444">
        <f t="shared" ca="1" si="217"/>
        <v>-1.3397829671041578E+16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-1.3397829671041578E+16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-55824290296006.578</v>
      </c>
      <c r="L5923" s="444">
        <f t="shared" ca="1" si="217"/>
        <v>-1.3453653961337584E+16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-1.3453653961337584E+16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-56056891505573.266</v>
      </c>
      <c r="L5924" s="444">
        <f t="shared" ca="1" si="217"/>
        <v>-1.3509710852843158E+16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-1.3509710852843158E+16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-56290461886846.492</v>
      </c>
      <c r="L5925" s="444">
        <f t="shared" ca="1" si="217"/>
        <v>-1.3566001314730004E+16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-1.3566001314730004E+16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-56525005478041.68</v>
      </c>
      <c r="L5926" s="444">
        <f t="shared" ca="1" si="217"/>
        <v>-1.3622526320208046E+16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-1.3622526320208046E+16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-56760526334200.188</v>
      </c>
      <c r="L5927" s="444">
        <f t="shared" ca="1" si="217"/>
        <v>-1.3679286846542246E+16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-1.3679286846542246E+16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-56997028527259.359</v>
      </c>
      <c r="L5928" s="444">
        <f t="shared" ca="1" si="217"/>
        <v>-1.3736283875069506E+16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-1.3736283875069506E+16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-57234516146122.938</v>
      </c>
      <c r="L5929" s="444">
        <f t="shared" ca="1" si="217"/>
        <v>-1.3793518391215628E+16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-1.3793518391215628E+16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-57472993296731.781</v>
      </c>
      <c r="L5930" s="444">
        <f t="shared" ca="1" si="217"/>
        <v>-1.385099138451236E+16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-1.385099138451236E+16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-57712464102134.836</v>
      </c>
      <c r="L5931" s="444">
        <f t="shared" ca="1" si="217"/>
        <v>-1.3908703848614494E+16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-1.3908703848614494E+16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-57952932702560.391</v>
      </c>
      <c r="L5932" s="444">
        <f t="shared" ca="1" si="217"/>
        <v>-1.3966656781317054E+16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-1.3966656781317054E+16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-58194403255487.727</v>
      </c>
      <c r="L5933" s="444">
        <f t="shared" ca="1" si="217"/>
        <v>-1.4024851184572542E+16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-1.4024851184572542E+16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-58436879935718.922</v>
      </c>
      <c r="L5934" s="444">
        <f t="shared" ca="1" si="217"/>
        <v>-1.408328806450826E+16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-1.408328806450826E+16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-58680366935451.094</v>
      </c>
      <c r="L5935" s="444">
        <f t="shared" ca="1" si="217"/>
        <v>-1.4141968431443712E+16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-1.4141968431443712E+16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-58924868464348.797</v>
      </c>
      <c r="L5936" s="444">
        <f t="shared" ca="1" si="217"/>
        <v>-1.420089329990806E+16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-1.420089329990806E+16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-59170388749616.906</v>
      </c>
      <c r="L5937" s="444">
        <f t="shared" ca="1" si="217"/>
        <v>-1.4260063688657676E+16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-1.4260063688657676E+16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-59416932036073.648</v>
      </c>
      <c r="L5938" s="444">
        <f t="shared" ca="1" si="217"/>
        <v>-1.431948062069375E+16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-1.431948062069375E+16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-59664502586223.961</v>
      </c>
      <c r="L5939" s="444">
        <f t="shared" ca="1" si="217"/>
        <v>-1.4379145123279974E+16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-1.4379145123279974E+16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-59913104680333.227</v>
      </c>
      <c r="L5940" s="444">
        <f t="shared" ca="1" si="217"/>
        <v>-1.4439058227960308E+16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-1.4439058227960308E+16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-60162742616501.281</v>
      </c>
      <c r="L5941" s="444">
        <f t="shared" ca="1" si="217"/>
        <v>-1.449922097057681E+16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-1.449922097057681E+16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-60413420710736.711</v>
      </c>
      <c r="L5942" s="444">
        <f t="shared" ca="1" si="217"/>
        <v>-1.4559634391287546E+16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-1.4559634391287546E+16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-60665143297031.438</v>
      </c>
      <c r="L5943" s="444">
        <f t="shared" ca="1" si="217"/>
        <v>-1.4620299534584578E+16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-1.4620299534584578E+16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-60917914727435.742</v>
      </c>
      <c r="L5944" s="444">
        <f t="shared" ca="1" si="217"/>
        <v>-1.4681217449312014E+16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-1.4681217449312014E+16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-61171739372133.391</v>
      </c>
      <c r="L5945" s="444">
        <f t="shared" ca="1" si="217"/>
        <v>-1.4742389188684148E+16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-1.4742389188684148E+16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-61426621619517.273</v>
      </c>
      <c r="L5946" s="444">
        <f t="shared" ca="1" si="217"/>
        <v>-1.4803815810303666E+16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-1.4803815810303666E+16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-61682565876265.273</v>
      </c>
      <c r="L5947" s="444">
        <f t="shared" ca="1" si="217"/>
        <v>-1.4865498376179932E+16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-1.4865498376179932E+16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-61939576567416.383</v>
      </c>
      <c r="L5948" s="444">
        <f t="shared" ca="1" si="217"/>
        <v>-1.4927437952747348E+16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-1.4927437952747348E+16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-62197658136447.289</v>
      </c>
      <c r="L5949" s="444">
        <f t="shared" ca="1" si="217"/>
        <v>-1.4989635610883796E+16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-1.4989635610883796E+16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-62456815045349.141</v>
      </c>
      <c r="L5950" s="444">
        <f t="shared" ca="1" si="217"/>
        <v>-1.5052092425929146E+16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-1.5052092425929146E+16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-62717051774704.773</v>
      </c>
      <c r="L5951" s="444">
        <f t="shared" ca="1" si="217"/>
        <v>-1.511480947770385E+16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-1.511480947770385E+16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-62978372823766.039</v>
      </c>
      <c r="L5952" s="444">
        <f t="shared" ca="1" si="217"/>
        <v>-1.5177787850527616E+16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-1.5177787850527616E+16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-63240782710531.734</v>
      </c>
      <c r="L5953" s="444">
        <f t="shared" ca="1" si="217"/>
        <v>-1.5241028633238148E+16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-1.5241028633238148E+16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-63504285971825.617</v>
      </c>
      <c r="L5954" s="444">
        <f t="shared" ca="1" si="217"/>
        <v>-1.5304532919209974E+16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-1.5304532919209974E+16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-63768887163374.891</v>
      </c>
      <c r="L5955" s="444">
        <f t="shared" ca="1" si="217"/>
        <v>-1.5368301806373348E+16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-1.5368301806373348E+16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-64034590859888.945</v>
      </c>
      <c r="L5956" s="444">
        <f t="shared" ca="1" si="217"/>
        <v>-1.5432336397233236E+16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-1.5432336397233236E+16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-64301401655138.484</v>
      </c>
      <c r="L5957" s="444">
        <f t="shared" ca="1" si="217"/>
        <v>-1.5496637798888374E+16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-1.5496637798888374E+16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-64569324162034.883</v>
      </c>
      <c r="L5958" s="444">
        <f t="shared" ca="1" si="217"/>
        <v>-1.5561207123050408E+16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-1.5561207123050408E+16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-64838363012710.023</v>
      </c>
      <c r="L5959" s="444">
        <f t="shared" ca="1" si="217"/>
        <v>-1.5626045486063118E+16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-1.5626045486063118E+16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-65108522858596.336</v>
      </c>
      <c r="L5960" s="444">
        <f t="shared" ca="1" si="217"/>
        <v>-1.5691154008921714E+16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-1.5691154008921714E+16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-65379808370507.141</v>
      </c>
      <c r="L5961" s="444">
        <f t="shared" ca="1" si="217"/>
        <v>-1.5756533817292222E+16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-1.5756533817292222E+16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-65652224238717.594</v>
      </c>
      <c r="L5962" s="444">
        <f t="shared" ca="1" si="217"/>
        <v>-1.582218604153094E+16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-1.582218604153094E+16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-65925775173045.57</v>
      </c>
      <c r="L5963" s="444">
        <f t="shared" ca="1" si="217"/>
        <v>-1.5888111816703986E+16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-1.5888111816703986E+16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-66200465902933.281</v>
      </c>
      <c r="L5964" s="444">
        <f t="shared" ca="1" si="217"/>
        <v>-1.595431228260692E+16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-1.595431228260692E+16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-66476301177528.836</v>
      </c>
      <c r="L5965" s="444">
        <f t="shared" ca="1" si="217"/>
        <v>-1.6020788583784448E+16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-1.6020788583784448E+16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-66753285765768.539</v>
      </c>
      <c r="L5966" s="444">
        <f t="shared" ca="1" si="217"/>
        <v>-1.6087541869550216E+16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-1.6087541869550216E+16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-67031424456459.242</v>
      </c>
      <c r="L5967" s="444">
        <f t="shared" ca="1" si="217"/>
        <v>-1.6154573294006676E+16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-1.6154573294006676E+16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-67310722058361.141</v>
      </c>
      <c r="L5968" s="444">
        <f t="shared" ca="1" si="217"/>
        <v>-1.6221884016065038E+16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-1.6221884016065038E+16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-67591183400271</v>
      </c>
      <c r="L5969" s="444">
        <f t="shared" ca="1" si="217"/>
        <v>-1.6289475199465308E+16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-1.6289475199465308E+16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-67872813331105.445</v>
      </c>
      <c r="L5970" s="444">
        <f t="shared" ca="1" si="217"/>
        <v>-1.6357348012796414E+16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-1.6357348012796414E+16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-68155616719985.055</v>
      </c>
      <c r="L5971" s="444">
        <f t="shared" ca="1" si="217"/>
        <v>-1.64255036295164E+16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-1.64255036295164E+16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-68439598456318.336</v>
      </c>
      <c r="L5972" s="444">
        <f t="shared" ca="1" si="217"/>
        <v>-1.6493943227972718E+16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-1.6493943227972718E+16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-68724763449886.313</v>
      </c>
      <c r="L5973" s="444">
        <f t="shared" ca="1" si="217"/>
        <v>-1.6562667991422604E+16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-1.6562667991422604E+16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-69011116630927.523</v>
      </c>
      <c r="L5974" s="444">
        <f t="shared" ca="1" si="217"/>
        <v>-1.6631679108053532E+16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-1.6631679108053532E+16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-69298662950223.039</v>
      </c>
      <c r="L5975" s="444">
        <f t="shared" ca="1" si="217"/>
        <v>-1.6700977771003756E+16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-1.6700977771003756E+16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-69587407379182.313</v>
      </c>
      <c r="L5976" s="444">
        <f t="shared" ca="1" si="217"/>
        <v>-1.6770565178382938E+16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-1.6770565178382938E+16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-69877354909928.906</v>
      </c>
      <c r="L5977" s="444">
        <f t="shared" ca="1" si="217"/>
        <v>-1.6840442533292866E+16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-1.6840442533292866E+16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-70168510555386.938</v>
      </c>
      <c r="L5978" s="444">
        <f t="shared" ca="1" si="217"/>
        <v>-1.6910611043848252E+16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-1.6910611043848252E+16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-70460879349367.719</v>
      </c>
      <c r="L5979" s="444">
        <f t="shared" ca="1" si="217"/>
        <v>-1.698107192319762E+16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-1.698107192319762E+16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-70754466346656.75</v>
      </c>
      <c r="L5980" s="444">
        <f t="shared" ca="1" si="217"/>
        <v>-1.7051826389544276E+16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-1.7051826389544276E+16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-71049276623101.156</v>
      </c>
      <c r="L5981" s="444">
        <f t="shared" ca="1" si="217"/>
        <v>-1.7122875666167378E+16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-1.7122875666167378E+16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-71345315275697.406</v>
      </c>
      <c r="L5982" s="444">
        <f t="shared" ca="1" si="217"/>
        <v>-1.7194220981443076E+16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-1.7194220981443076E+16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-71642587422679.484</v>
      </c>
      <c r="L5983" s="444">
        <f t="shared" ca="1" si="217"/>
        <v>-1.7265863568865756E+16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-1.7265863568865756E+16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-71941098203607.313</v>
      </c>
      <c r="L5984" s="444">
        <f t="shared" ca="1" si="217"/>
        <v>-1.7337804667069364E+16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-1.7337804667069364E+16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-72240852779455.688</v>
      </c>
      <c r="L5985" s="444">
        <f t="shared" ca="1" si="217"/>
        <v>-1.741004551984882E+16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-1.741004551984882E+16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-72541856332703.422</v>
      </c>
      <c r="L5986" s="444">
        <f t="shared" ca="1" si="217"/>
        <v>-1.7482587376181524E+16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-1.7482587376181524E+16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-72844114067423.016</v>
      </c>
      <c r="L5987" s="444">
        <f t="shared" ca="1" si="217"/>
        <v>-1.7555431490248948E+16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-1.7555431490248948E+16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-73147631209370.609</v>
      </c>
      <c r="L5988" s="444">
        <f t="shared" ca="1" si="217"/>
        <v>-1.7628579121458318E+16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-1.7628579121458318E+16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-73452413006076.328</v>
      </c>
      <c r="L5989" s="444">
        <f t="shared" ca="1" si="217"/>
        <v>-1.7702031534464394E+16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-1.7702031534464394E+16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-73758464726934.969</v>
      </c>
      <c r="L5990" s="444">
        <f t="shared" ca="1" si="217"/>
        <v>-1.7775789999191328E+16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-1.7775789999191328E+16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-74065791663297.203</v>
      </c>
      <c r="L5991" s="444">
        <f t="shared" ca="1" si="217"/>
        <v>-1.7849855790854626E+16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-1.7849855790854626E+16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-74374399128560.938</v>
      </c>
      <c r="L5992" s="444">
        <f t="shared" ca="1" si="217"/>
        <v>-1.7924230189983186E+16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-1.7924230189983186E+16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-74684292458263.281</v>
      </c>
      <c r="L5993" s="444">
        <f t="shared" ca="1" si="217"/>
        <v>-1.799891448244145E+16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-1.799891448244145E+16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-74995477010172.703</v>
      </c>
      <c r="L5994" s="444">
        <f t="shared" ca="1" si="217"/>
        <v>-1.8073909959451624E+16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-1.8073909959451624E+16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-75307958164381.766</v>
      </c>
      <c r="L5995" s="444">
        <f t="shared" ca="1" si="217"/>
        <v>-1.8149217917616004E+16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-1.8149217917616004E+16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-75621741323400.016</v>
      </c>
      <c r="L5996" s="444">
        <f t="shared" ca="1" si="217"/>
        <v>-1.8224839658939404E+16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-1.8224839658939404E+16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-75936831912247.516</v>
      </c>
      <c r="L5997" s="444">
        <f t="shared" ca="1" si="217"/>
        <v>-1.8300776490851652E+16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-1.8300776490851652E+16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-76253235378548.547</v>
      </c>
      <c r="L5998" s="444">
        <f t="shared" ca="1" si="217"/>
        <v>-1.83770297262302E+16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-1.83770297262302E+16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-76570957192625.828</v>
      </c>
      <c r="L5999" s="444">
        <f t="shared" ca="1" si="217"/>
        <v>-1.8453600683422824E+16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-1.8453600683422824E+16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-76890002847595.094</v>
      </c>
      <c r="L6000" s="444">
        <f t="shared" ca="1" si="217"/>
        <v>-1.853049068627042E+16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-1.853049068627042E+16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-77210377859460.078</v>
      </c>
      <c r="L6001" s="444">
        <f t="shared" ca="1" si="217"/>
        <v>-1.860770106412988E+16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-1.860770106412988E+16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-77532087767207.828</v>
      </c>
      <c r="L6002" s="444">
        <f t="shared" ca="1" si="217"/>
        <v>-1.8685233151897088E+16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-1.8685233151897088E+16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-77855138132904.531</v>
      </c>
      <c r="L6003" s="444">
        <f t="shared" ca="1" si="217"/>
        <v>-1.8763088290029992E+16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-1.8763088290029992E+16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-78179534541791.625</v>
      </c>
      <c r="L6004" s="444">
        <f t="shared" ca="1" si="217"/>
        <v>-1.8841267824571784E+16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-1.8841267824571784E+16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-78505282602382.438</v>
      </c>
      <c r="L6005" s="444">
        <f t="shared" ca="1" si="217"/>
        <v>-1.8919773107174168E+16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-1.8919773107174168E+16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-78832387946559.031</v>
      </c>
      <c r="L6006" s="444">
        <f t="shared" ca="1" si="217"/>
        <v>-1.8998605495120728E+16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-1.8998605495120728E+16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-79160856229669.703</v>
      </c>
      <c r="L6007" s="444">
        <f t="shared" ca="1" si="217"/>
        <v>-1.9077766351350396E+16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-1.9077766351350396E+16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-79490693130626.656</v>
      </c>
      <c r="L6008" s="444">
        <f t="shared" ca="1" si="217"/>
        <v>-1.9157257044481024E+16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-1.9157257044481024E+16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-79821904352004.266</v>
      </c>
      <c r="L6009" s="444">
        <f t="shared" ca="1" si="217"/>
        <v>-1.9237078948833028E+16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-1.9237078948833028E+16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-80154495620137.609</v>
      </c>
      <c r="L6010" s="444">
        <f t="shared" ca="1" si="217"/>
        <v>-1.9317233444453164E+16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-1.9317233444453164E+16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-80488472685221.516</v>
      </c>
      <c r="L6011" s="444">
        <f t="shared" ca="1" si="217"/>
        <v>-1.9397721917138384E+16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-1.9397721917138384E+16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-80823841321409.938</v>
      </c>
      <c r="L6012" s="444">
        <f t="shared" ca="1" si="217"/>
        <v>-1.9478545758459792E+16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-1.9478545758459792E+16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-81160607326915.797</v>
      </c>
      <c r="L6013" s="444">
        <f t="shared" ca="1" si="217"/>
        <v>-1.9559706365786708E+16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-1.9559706365786708E+16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-81498776524111.281</v>
      </c>
      <c r="L6014" s="444">
        <f t="shared" ca="1" si="217"/>
        <v>-1.964120514231082E+16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-1.964120514231082E+16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-81838354759628.422</v>
      </c>
      <c r="L6015" s="444">
        <f t="shared" ca="1" si="217"/>
        <v>-1.9723043497070448E+16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-1.9723043497070448E+16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-82179347904460.203</v>
      </c>
      <c r="L6016" s="444">
        <f t="shared" ca="1" si="217"/>
        <v>-1.9805222844974908E+16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-1.9805222844974908E+16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-82521761854062.109</v>
      </c>
      <c r="L6017" s="444">
        <f t="shared" ca="1" si="217"/>
        <v>-1.9887744606828972E+16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-1.9887744606828972E+16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-82865602528454.047</v>
      </c>
      <c r="L6018" s="444">
        <f t="shared" ca="1" si="217"/>
        <v>-1.9970610209357428E+16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-1.9970610209357428E+16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-83210875872322.609</v>
      </c>
      <c r="L6019" s="444">
        <f t="shared" ca="1" si="217"/>
        <v>-2.0053821085229752E+16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-2.0053821085229752E+16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-83557587855123.969</v>
      </c>
      <c r="L6020" s="444">
        <f t="shared" ca="1" si="217"/>
        <v>-2.0137378673084876E+16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-2.0137378673084876E+16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-83905744471186.984</v>
      </c>
      <c r="L6021" s="444">
        <f t="shared" ca="1" si="217"/>
        <v>-2.0221284417556064E+16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-2.0221284417556064E+16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-84255351739816.938</v>
      </c>
      <c r="L6022" s="444">
        <f t="shared" ca="1" si="217"/>
        <v>-2.030553976929588E+16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-2.030553976929588E+16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-84606415705399.5</v>
      </c>
      <c r="L6023" s="444">
        <f t="shared" ca="1" si="217"/>
        <v>-2.039014618500128E+16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-2.039014618500128E+16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-84958942437505.328</v>
      </c>
      <c r="L6024" s="444">
        <f t="shared" ca="1" si="217"/>
        <v>-2.0475105127438784E+16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-2.0475105127438784E+16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-85312938030994.938</v>
      </c>
      <c r="L6025" s="444">
        <f t="shared" ca="1" si="217"/>
        <v>-2.056041806546978E+16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-2.056041806546978E+16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-85668408606124.078</v>
      </c>
      <c r="L6026" s="444">
        <f t="shared" ca="1" si="217"/>
        <v>-2.0646086474075904E+16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-2.0646086474075904E+16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-86025360308649.594</v>
      </c>
      <c r="L6027" s="444">
        <f t="shared" ca="1" si="217"/>
        <v>-2.0732111834384552E+16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-2.0732111834384552E+16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-86383799309935.625</v>
      </c>
      <c r="L6028" s="444">
        <f t="shared" ca="1" si="217"/>
        <v>-2.0818495633694488E+16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-2.0818495633694488E+16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-86743731807060.359</v>
      </c>
      <c r="L6029" s="444">
        <f t="shared" ca="1" si="217"/>
        <v>-2.0905239365501548E+16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-2.0905239365501548E+16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-87105164022923.109</v>
      </c>
      <c r="L6030" s="444">
        <f t="shared" ca="1" si="217"/>
        <v>-2.0992344529524472E+16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-2.0992344529524472E+16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-87468102206351.969</v>
      </c>
      <c r="L6031" s="444">
        <f t="shared" ca="1" si="217"/>
        <v>-2.1079812631730824E+16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-2.1079812631730824E+16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-87832552632211.766</v>
      </c>
      <c r="L6032" s="444">
        <f t="shared" ca="1" si="217"/>
        <v>-2.1167645184363036E+16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-2.1167645184363036E+16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-88198521601512.656</v>
      </c>
      <c r="L6033" s="444">
        <f t="shared" ca="1" si="217"/>
        <v>-2.1255843705964548E+16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-2.1255843705964548E+16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-88566015441518.953</v>
      </c>
      <c r="L6034" s="444">
        <f t="shared" ca="1" si="217"/>
        <v>-2.1344409721406068E+16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-2.1344409721406068E+16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-88935040505858.609</v>
      </c>
      <c r="L6035" s="444">
        <f t="shared" ca="1" si="217"/>
        <v>-2.1433344761911928E+16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-2.1433344761911928E+16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-89305603174633.031</v>
      </c>
      <c r="L6036" s="444">
        <f t="shared" ca="1" si="217"/>
        <v>-2.152265036508656E+16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-2.152265036508656E+16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-89677709854527.328</v>
      </c>
      <c r="L6037" s="444">
        <f t="shared" ca="1" si="217"/>
        <v>-2.1612328074941088E+16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-2.1612328074941088E+16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-90051366978921.203</v>
      </c>
      <c r="L6038" s="444">
        <f t="shared" ca="1" si="217"/>
        <v>-2.1702379441920008E+16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-2.1702379441920008E+16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-90426581008000.031</v>
      </c>
      <c r="L6039" s="444">
        <f t="shared" ca="1" si="217"/>
        <v>-2.1792806022928008E+16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-2.1792806022928008E+16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-90803358428866.703</v>
      </c>
      <c r="L6040" s="444">
        <f t="shared" ca="1" si="217"/>
        <v>-2.1883609381356876E+16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-2.1883609381356876E+16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-91181705755653.656</v>
      </c>
      <c r="L6041" s="444">
        <f t="shared" ca="1" si="217"/>
        <v>-2.1974791087112528E+16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-2.1974791087112528E+16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-91561629529635.531</v>
      </c>
      <c r="L6042" s="444">
        <f t="shared" ca="1" si="217"/>
        <v>-2.2066352716642164E+16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-2.2066352716642164E+16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-91943136319342.344</v>
      </c>
      <c r="L6043" s="444">
        <f t="shared" ca="1" si="217"/>
        <v>-2.2158295852961508E+16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-2.2158295852961508E+16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-92326232720672.953</v>
      </c>
      <c r="L6044" s="444">
        <f t="shared" ca="1" si="217"/>
        <v>-2.225062208568218E+16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-2.225062208568218E+16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-92710925357009.078</v>
      </c>
      <c r="L6045" s="444">
        <f t="shared" ca="1" si="217"/>
        <v>-2.2343333011039188E+16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-2.2343333011039188E+16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-93097220879329.953</v>
      </c>
      <c r="L6046" s="444">
        <f t="shared" ca="1" si="217"/>
        <v>-2.2436430231918516E+16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-2.2436430231918516E+16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-93485125966327.156</v>
      </c>
      <c r="L6047" s="444">
        <f t="shared" ca="1" si="217"/>
        <v>-2.2529915357884844E+16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-2.2529915357884844E+16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-93874647324520.188</v>
      </c>
      <c r="L6048" s="444">
        <f t="shared" ca="1" si="217"/>
        <v>-2.2623790005209364E+16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-2.2623790005209364E+16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-94265791688372.344</v>
      </c>
      <c r="L6049" s="444">
        <f t="shared" ca="1" si="217"/>
        <v>-2.2718055796897736E+16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-2.2718055796897736E+16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-94658565820407.234</v>
      </c>
      <c r="L6050" s="444">
        <f t="shared" ca="1" si="217"/>
        <v>-2.2812714362718144E+16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-2.2812714362718144E+16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-95052976511325.594</v>
      </c>
      <c r="L6051" s="444">
        <f t="shared" ca="1" si="217"/>
        <v>-2.2907767339229468E+16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-2.2907767339229468E+16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-95449030580122.781</v>
      </c>
      <c r="L6052" s="444">
        <f t="shared" ca="1" si="217"/>
        <v>-2.3003216369809592E+16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-2.3003216369809592E+16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-95846734874206.625</v>
      </c>
      <c r="L6053" s="444">
        <f t="shared" ca="1" si="217"/>
        <v>-2.30990631046838E+16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-2.30990631046838E+16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-96246096269515.828</v>
      </c>
      <c r="L6054" s="444">
        <f t="shared" ca="1" si="217"/>
        <v>-2.3195309200953316E+16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-2.3195309200953316E+16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-96647121670638.813</v>
      </c>
      <c r="L6055" s="444">
        <f t="shared" ca="1" si="217"/>
        <v>-2.3291956322623956E+16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-2.3291956322623956E+16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-97049818010933.156</v>
      </c>
      <c r="L6056" s="444">
        <f t="shared" ca="1" si="217"/>
        <v>-2.3389006140634888E+16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-2.3389006140634888E+16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-97454192252645.359</v>
      </c>
      <c r="L6057" s="444">
        <f t="shared" ca="1" si="217"/>
        <v>-2.3486460332887532E+16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-2.3486460332887532E+16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-97860251387031.375</v>
      </c>
      <c r="L6058" s="444">
        <f t="shared" ca="1" si="217"/>
        <v>-2.3584320584274564E+16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-2.3584320584274564E+16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-98268002434477.344</v>
      </c>
      <c r="L6059" s="444">
        <f t="shared" ca="1" si="217"/>
        <v>-2.368258858670904E+16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-2.368258858670904E+16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-98677452444621</v>
      </c>
      <c r="L6060" s="444">
        <f t="shared" ca="1" si="217"/>
        <v>-2.378126603915366E+16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-2.378126603915366E+16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-99088608496473.578</v>
      </c>
      <c r="L6061" s="444">
        <f t="shared" ca="1" si="217"/>
        <v>-2.3880354647650132E+16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-2.3880354647650132E+16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-99501477698542.219</v>
      </c>
      <c r="L6062" s="444">
        <f t="shared" ca="1" si="217"/>
        <v>-2.3979856125348676E+16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-2.3979856125348676E+16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-99916067188952.813</v>
      </c>
      <c r="L6063" s="444">
        <f t="shared" ca="1" si="217"/>
        <v>-2.4079772192537628E+16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-2.4079772192537628E+16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-100332384135573.45</v>
      </c>
      <c r="L6064" s="444">
        <f t="shared" ca="1" si="217"/>
        <v>-2.41801045766732E+16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-2.41801045766732E+16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-100750435736138.33</v>
      </c>
      <c r="L6065" s="444">
        <f t="shared" ca="1" si="217"/>
        <v>-2.428085501240934E+16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-2.428085501240934E+16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-101170229218372.25</v>
      </c>
      <c r="L6066" s="444">
        <f t="shared" ca="1" si="217"/>
        <v>-2.4382025241627712E+16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-2.4382025241627712E+16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-101591771840115.47</v>
      </c>
      <c r="L6067" s="444">
        <f t="shared" ca="1" si="217"/>
        <v>-2.4483617013467828E+16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-2.4483617013467828E+16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-102015070889449.28</v>
      </c>
      <c r="L6068" s="444">
        <f t="shared" ca="1" si="217"/>
        <v>-2.4585632084357276E+16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-2.4585632084357276E+16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-102440133684821.98</v>
      </c>
      <c r="L6069" s="444">
        <f t="shared" ca="1" si="217"/>
        <v>-2.4688072218042096E+16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-2.4688072218042096E+16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-102866967575175.41</v>
      </c>
      <c r="L6070" s="444">
        <f t="shared" ca="1" si="217"/>
        <v>-2.4790939185617272E+16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-2.4790939185617272E+16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-103295579940071.97</v>
      </c>
      <c r="L6071" s="444">
        <f t="shared" ca="1" si="217"/>
        <v>-2.4894234765557344E+16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-2.4894234765557344E+16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-103725978189822.27</v>
      </c>
      <c r="L6072" s="444">
        <f t="shared" ca="1" si="217"/>
        <v>-2.4997960743747168E+16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-2.4997960743747168E+16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-104158169765613.2</v>
      </c>
      <c r="L6073" s="444">
        <f t="shared" ca="1" si="217"/>
        <v>-2.510211891351278E+16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-2.510211891351278E+16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-104592162139636.58</v>
      </c>
      <c r="L6074" s="444">
        <f t="shared" ca="1" si="217"/>
        <v>-2.5206711075652416E+16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-2.5206711075652416E+16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-105027962815218.41</v>
      </c>
      <c r="L6075" s="444">
        <f t="shared" ca="1" si="217"/>
        <v>-2.5311739038467636E+16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-2.5311739038467636E+16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-105465579326948.48</v>
      </c>
      <c r="L6076" s="444">
        <f t="shared" ca="1" si="217"/>
        <v>-2.5417204617794584E+16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-2.5417204617794584E+16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-105905019240810.77</v>
      </c>
      <c r="L6077" s="444">
        <f t="shared" ca="1" si="217"/>
        <v>-2.5523109637035396E+16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-2.5523109637035396E+16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-106346290154314.16</v>
      </c>
      <c r="L6078" s="444">
        <f t="shared" ca="1" si="217"/>
        <v>-2.5629455927189712E+16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-2.5629455927189712E+16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-106789399696623.8</v>
      </c>
      <c r="L6079" s="444">
        <f t="shared" ca="1" si="217"/>
        <v>-2.5736245326886336E+16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-2.5736245326886336E+16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-107234355528693.06</v>
      </c>
      <c r="L6080" s="444">
        <f t="shared" ca="1" si="217"/>
        <v>-2.5843479682415028E+16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-2.5843479682415028E+16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-107681165343395.95</v>
      </c>
      <c r="L6081" s="444">
        <f t="shared" ca="1" si="217"/>
        <v>-2.5951160847758424E+16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-2.5951160847758424E+16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-108129836865660.09</v>
      </c>
      <c r="L6082" s="444">
        <f t="shared" ca="1" si="217"/>
        <v>-2.6059290684624084E+16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-2.6059290684624084E+16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-108580377852600.34</v>
      </c>
      <c r="L6083" s="444">
        <f t="shared" ca="1" si="217"/>
        <v>-2.6167871062476684E+16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-2.6167871062476684E+16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-109032796093652.84</v>
      </c>
      <c r="L6084" s="444">
        <f t="shared" ca="1" si="217"/>
        <v>-2.6276903858570336E+16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-2.6276903858570336E+16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-109487099410709.73</v>
      </c>
      <c r="L6085" s="444">
        <f t="shared" ca="1" si="217"/>
        <v>-2.6386390957981044E+16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-2.6386390957981044E+16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-109943295658254.34</v>
      </c>
      <c r="L6086" s="444">
        <f t="shared" ca="1" si="217"/>
        <v>-2.64963342536393E+16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-2.64963342536393E+16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-110401392723497.08</v>
      </c>
      <c r="L6087" s="444">
        <f t="shared" ca="1" si="217"/>
        <v>-2.6606735646362796E+16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-2.6606735646362796E+16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-110861398526511.66</v>
      </c>
      <c r="L6088" s="444">
        <f t="shared" ca="1" si="217"/>
        <v>-2.6717597044889308E+16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-2.6717597044889308E+16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-111323321020372.11</v>
      </c>
      <c r="L6089" s="444">
        <f t="shared" ca="1" si="217"/>
        <v>-2.682892036590968E+16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-2.682892036590968E+16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-111787168191290.33</v>
      </c>
      <c r="L6090" s="444">
        <f t="shared" ca="1" si="217"/>
        <v>-2.6940707534100972E+16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-2.6940707534100972E+16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-112252948058754.05</v>
      </c>
      <c r="L6091" s="444">
        <f t="shared" ca="1" si="217"/>
        <v>-2.7052960482159728E+16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-2.7052960482159728E+16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-112720668675665.53</v>
      </c>
      <c r="L6092" s="444">
        <f t="shared" ca="1" si="217"/>
        <v>-2.7165681150835392E+16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-2.7165681150835392E+16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-113190338128480.8</v>
      </c>
      <c r="L6093" s="444">
        <f t="shared" ca="1" si="217"/>
        <v>-2.7278871488963872E+16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-2.7278871488963872E+16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-113661964537349.47</v>
      </c>
      <c r="L6094" s="444">
        <f t="shared" ca="1" si="217"/>
        <v>-2.739253345350122E+16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-2.739253345350122E+16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-114135556056255.08</v>
      </c>
      <c r="L6095" s="444">
        <f t="shared" ca="1" si="217"/>
        <v>-2.7506669009557476E+16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-2.7506669009557476E+16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-114611120873156.14</v>
      </c>
      <c r="L6096" s="444">
        <f t="shared" ca="1" si="217"/>
        <v>-2.7621280130430632E+16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-2.7621280130430632E+16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-115088667210127.63</v>
      </c>
      <c r="L6097" s="444">
        <f t="shared" ca="1" si="217"/>
        <v>-2.773636879764076E+16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-2.773636879764076E+16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-115568203323503.17</v>
      </c>
      <c r="L6098" s="444">
        <f t="shared" ca="1" si="217"/>
        <v>-2.7851937000964264E+16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-2.7851937000964264E+16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-116049737504017.77</v>
      </c>
      <c r="L6099" s="444">
        <f t="shared" ca="1" si="217"/>
        <v>-2.796798673846828E+16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-2.796798673846828E+16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-116533278076951.17</v>
      </c>
      <c r="L6100" s="444">
        <f t="shared" ca="1" si="217"/>
        <v>-2.8084520016545232E+16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-2.8084520016545232E+16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-117018833402271.78</v>
      </c>
      <c r="L6101" s="444">
        <f t="shared" ca="1" si="217"/>
        <v>-2.8201538849947504E+16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-2.8201538849947504E+16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-117506411874781.27</v>
      </c>
      <c r="L6102" s="444">
        <f t="shared" ca="1" si="217"/>
        <v>-2.8319045261822284E+16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-2.8319045261822284E+16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-117996021924259.53</v>
      </c>
      <c r="L6103" s="444">
        <f t="shared" ca="1" si="217"/>
        <v>-2.8437041283746544E+16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-2.8437041283746544E+16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-118487672015610.59</v>
      </c>
      <c r="L6104" s="444">
        <f t="shared" ca="1" si="217"/>
        <v>-2.8555528955762156E+16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-2.8555528955762156E+16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-118981370649008.98</v>
      </c>
      <c r="L6105" s="444">
        <f t="shared" ca="1" si="217"/>
        <v>-2.8674510326411164E+16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-2.8674510326411164E+16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-119477126360046.52</v>
      </c>
      <c r="L6106" s="444">
        <f t="shared" ca="1" si="217"/>
        <v>-2.8793987452771212E+16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-2.8793987452771212E+16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-119974947719880.05</v>
      </c>
      <c r="L6107" s="444">
        <f t="shared" ca="1" si="217"/>
        <v>-2.8913962400491092E+16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-2.8913962400491092E+16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-120474843335379.55</v>
      </c>
      <c r="L6108" s="444">
        <f t="shared" ca="1" si="217"/>
        <v>-2.9034437243826472E+16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-2.9034437243826472E+16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-120976821849276.98</v>
      </c>
      <c r="L6109" s="444">
        <f t="shared" ca="1" si="217"/>
        <v>-2.9155414065675748E+16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-2.9155414065675748E+16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-121480891940315.63</v>
      </c>
      <c r="L6110" s="444">
        <f t="shared" ca="1" si="217"/>
        <v>-2.9276894957616064E+16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-2.9276894957616064E+16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-121987062323400.27</v>
      </c>
      <c r="L6111" s="444">
        <f t="shared" ca="1" si="217"/>
        <v>-2.9398882019939464E+16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-2.9398882019939464E+16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-122495341749747.77</v>
      </c>
      <c r="L6112" s="444">
        <f t="shared" ca="1" si="217"/>
        <v>-2.9521377361689212E+16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-2.9521377361689212E+16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-123005739007038.39</v>
      </c>
      <c r="L6113" s="444">
        <f t="shared" ca="1" si="217"/>
        <v>-2.9644383100696252E+16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-2.9644383100696252E+16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-123518262919567.73</v>
      </c>
      <c r="L6114" s="444">
        <f t="shared" ca="1" si="217"/>
        <v>-2.976790136361582E+16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-2.976790136361582E+16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-124032922348399.25</v>
      </c>
      <c r="L6115" s="444">
        <f t="shared" ca="1" si="217"/>
        <v>-2.989193428596422E+16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-2.989193428596422E+16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-124549726191517.58</v>
      </c>
      <c r="L6116" s="444">
        <f t="shared" ca="1" si="217"/>
        <v>-3.0016484012155736E+16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-3.0016484012155736E+16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-125068683383982.23</v>
      </c>
      <c r="L6117" s="444">
        <f t="shared" ca="1" si="217"/>
        <v>-3.014155269553972E+16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-3.014155269553972E+16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-125589802898082.14</v>
      </c>
      <c r="L6118" s="444">
        <f t="shared" ca="1" si="217"/>
        <v>-3.0267142498437804E+16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-3.0267142498437804E+16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-126113093743490.83</v>
      </c>
      <c r="L6119" s="444">
        <f t="shared" ca="1" si="217"/>
        <v>-3.0393255592181296E+16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-3.0393255592181296E+16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-126638564967422.06</v>
      </c>
      <c r="L6120" s="444">
        <f t="shared" ca="1" si="217"/>
        <v>-3.051989415714872E+16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-3.051989415714872E+16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-127166225654786.33</v>
      </c>
      <c r="L6121" s="444">
        <f t="shared" ca="1" si="217"/>
        <v>-3.0647060382803508E+16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-3.0647060382803508E+16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-127696084928347.97</v>
      </c>
      <c r="L6122" s="444">
        <f t="shared" ca="1" si="217"/>
        <v>-3.0774756467731856E+16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-3.0774756467731856E+16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-128228151948882.72</v>
      </c>
      <c r="L6123" s="444">
        <f t="shared" ca="1" si="217"/>
        <v>-3.090298461968074E+16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-3.090298461968074E+16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-128762435915336.44</v>
      </c>
      <c r="L6124" s="444">
        <f t="shared" ca="1" si="217"/>
        <v>-3.1031747055596076E+16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-3.1031747055596076E+16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-129298946064983.67</v>
      </c>
      <c r="L6125" s="444">
        <f t="shared" ca="1" si="217"/>
        <v>-3.116104600166106E+16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-3.116104600166106E+16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-129837691673587.75</v>
      </c>
      <c r="L6126" s="444">
        <f t="shared" ca="1" si="217"/>
        <v>-3.1290883693334648E+16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-3.1290883693334648E+16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-130378682055561.03</v>
      </c>
      <c r="L6127" s="444">
        <f t="shared" ca="1" si="217"/>
        <v>-3.1421262375390208E+16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-3.1421262375390208E+16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-130921926564125.86</v>
      </c>
      <c r="L6128" s="444">
        <f t="shared" ref="L6128:L6250" ca="1" si="222">I6128-J6128+K6128</f>
        <v>-3.1552184301954332E+16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-3.1552184301954332E+16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-131467434591476.39</v>
      </c>
      <c r="L6129" s="444">
        <f t="shared" ca="1" si="222"/>
        <v>-3.1683651736545808E+16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-3.1683651736545808E+16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-132015215568940.84</v>
      </c>
      <c r="L6130" s="444">
        <f t="shared" ca="1" si="222"/>
        <v>-3.1815666952114748E+16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-3.1815666952114748E+16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-132565278967144.78</v>
      </c>
      <c r="L6131" s="444">
        <f t="shared" ca="1" si="222"/>
        <v>-3.1948232231081892E+16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-3.1948232231081892E+16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-133117634296174.56</v>
      </c>
      <c r="L6132" s="444">
        <f t="shared" ca="1" si="222"/>
        <v>-3.2081349865378068E+16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-3.2081349865378068E+16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-133672291105741.95</v>
      </c>
      <c r="L6133" s="444">
        <f t="shared" ca="1" si="222"/>
        <v>-3.2215022156483808E+16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-3.2215022156483808E+16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-134229258985349.2</v>
      </c>
      <c r="L6134" s="444">
        <f t="shared" ca="1" si="222"/>
        <v>-3.2349251415469156E+16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-3.2349251415469156E+16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-134788547564454.83</v>
      </c>
      <c r="L6135" s="444">
        <f t="shared" ca="1" si="222"/>
        <v>-3.2484039963033612E+16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-3.2484039963033612E+16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-135350166512640.05</v>
      </c>
      <c r="L6136" s="444">
        <f t="shared" ca="1" si="222"/>
        <v>-3.2619390129546252E+16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-3.2619390129546252E+16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-135914125539776.05</v>
      </c>
      <c r="L6137" s="444">
        <f t="shared" ca="1" si="222"/>
        <v>-3.2755304255086028E+16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-3.2755304255086028E+16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-136480434396191.78</v>
      </c>
      <c r="L6138" s="444">
        <f t="shared" ca="1" si="222"/>
        <v>-3.289178468948222E+16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-3.289178468948222E+16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-137049102872842.58</v>
      </c>
      <c r="L6139" s="444">
        <f t="shared" ca="1" si="222"/>
        <v>-3.3028833792355064E+16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-3.3028833792355064E+16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-137620140801479.44</v>
      </c>
      <c r="L6140" s="444">
        <f t="shared" ca="1" si="222"/>
        <v>-3.3166453933156544E+16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-3.3166453933156544E+16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-138193558054818.94</v>
      </c>
      <c r="L6141" s="444">
        <f t="shared" ca="1" si="222"/>
        <v>-3.3304647491211364E+16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-3.3304647491211364E+16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-138769364546714</v>
      </c>
      <c r="L6142" s="444">
        <f t="shared" ca="1" si="222"/>
        <v>-3.344341685575808E+16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-3.344341685575808E+16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-139347570232325.33</v>
      </c>
      <c r="L6143" s="444">
        <f t="shared" ca="1" si="222"/>
        <v>-3.3582764425990404E+16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-3.3582764425990404E+16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-139928185108293.34</v>
      </c>
      <c r="L6144" s="444">
        <f t="shared" ca="1" si="222"/>
        <v>-3.3722692611098696E+16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-3.3722692611098696E+16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-140511219212911.23</v>
      </c>
      <c r="L6145" s="444">
        <f t="shared" ca="1" si="222"/>
        <v>-3.3863203830311608E+16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-3.3863203830311608E+16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-141096682626298.38</v>
      </c>
      <c r="L6146" s="444">
        <f t="shared" ca="1" si="222"/>
        <v>-3.4004300512937908E+16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-3.4004300512937908E+16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-141684585470574.63</v>
      </c>
      <c r="L6147" s="444">
        <f t="shared" ca="1" si="222"/>
        <v>-3.4145985098408484E+16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-3.4145985098408484E+16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-142274937910035.34</v>
      </c>
      <c r="L6148" s="444">
        <f t="shared" ca="1" si="222"/>
        <v>-3.428826003631852E+16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-3.428826003631852E+16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-142867750151327.19</v>
      </c>
      <c r="L6149" s="444">
        <f t="shared" ca="1" si="222"/>
        <v>-3.4431127786469848E+16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-3.4431127786469848E+16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-143463032443624.38</v>
      </c>
      <c r="L6150" s="444">
        <f t="shared" ca="1" si="222"/>
        <v>-3.4574590818913472E+16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-3.4574590818913472E+16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-144060795078806.13</v>
      </c>
      <c r="L6151" s="444">
        <f t="shared" ca="1" si="222"/>
        <v>-3.471865161399228E+16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-3.471865161399228E+16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-144661048391634.5</v>
      </c>
      <c r="L6152" s="444">
        <f t="shared" ca="1" si="222"/>
        <v>-3.4863312662383916E+16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-3.4863312662383916E+16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-145263802759932.97</v>
      </c>
      <c r="L6153" s="444">
        <f t="shared" ca="1" si="222"/>
        <v>-3.5008576465143848E+16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-3.5008576465143848E+16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-145869068604766.03</v>
      </c>
      <c r="L6154" s="444">
        <f t="shared" ca="1" si="222"/>
        <v>-3.5154445533748616E+16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-3.5154445533748616E+16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-146476856390619.22</v>
      </c>
      <c r="L6155" s="444">
        <f t="shared" ca="1" si="222"/>
        <v>-3.5300922390139236E+16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-3.5300922390139236E+16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-147087176625580.13</v>
      </c>
      <c r="L6156" s="444">
        <f t="shared" ca="1" si="222"/>
        <v>-3.5448009566764816E+16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-3.5448009566764816E+16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-147700039861520.06</v>
      </c>
      <c r="L6157" s="444">
        <f t="shared" ca="1" si="222"/>
        <v>-3.5595709606626336E+16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-3.5595709606626336E+16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-148315456694276.38</v>
      </c>
      <c r="L6158" s="444">
        <f t="shared" ca="1" si="222"/>
        <v>-3.5744025063320612E+16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-3.5744025063320612E+16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-148933437763835.88</v>
      </c>
      <c r="L6159" s="444">
        <f t="shared" ca="1" si="222"/>
        <v>-3.5892958501084448E+16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-3.5892958501084448E+16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-149553993754518.5</v>
      </c>
      <c r="L6160" s="444">
        <f t="shared" ca="1" si="222"/>
        <v>-3.6042512494838968E+16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-3.6042512494838968E+16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-150177135395162.38</v>
      </c>
      <c r="L6161" s="444">
        <f t="shared" ca="1" si="222"/>
        <v>-3.6192689630234128E+16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-3.6192689630234128E+16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-150802873459308.88</v>
      </c>
      <c r="L6162" s="444">
        <f t="shared" ca="1" si="222"/>
        <v>-3.634349250369344E+16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-3.634349250369344E+16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-151431218765389.34</v>
      </c>
      <c r="L6163" s="444">
        <f t="shared" ca="1" si="222"/>
        <v>-3.6494923722458832E+16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-3.6494923722458832E+16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-152062182176911.81</v>
      </c>
      <c r="L6164" s="444">
        <f t="shared" ca="1" si="222"/>
        <v>-3.6646985904635744E+16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-3.6646985904635744E+16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-152695774602648.94</v>
      </c>
      <c r="L6165" s="444">
        <f t="shared" ca="1" si="222"/>
        <v>-3.6799681679238392E+16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-3.6799681679238392E+16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-153332006996826.63</v>
      </c>
      <c r="L6166" s="444">
        <f t="shared" ca="1" si="222"/>
        <v>-3.6953013686235216E+16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-3.6953013686235216E+16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-153970890359313.41</v>
      </c>
      <c r="L6167" s="444">
        <f t="shared" ca="1" si="222"/>
        <v>-3.7106984576594528E+16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-3.7106984576594528E+16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-154612435735810.53</v>
      </c>
      <c r="L6168" s="444">
        <f t="shared" ca="1" si="222"/>
        <v>-3.7261597012330336E+16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-3.7261597012330336E+16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-155256654218043.06</v>
      </c>
      <c r="L6169" s="444">
        <f t="shared" ca="1" si="222"/>
        <v>-3.7416853666548376E+16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-3.7416853666548376E+16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-155903556943951.56</v>
      </c>
      <c r="L6170" s="444">
        <f t="shared" ca="1" si="222"/>
        <v>-3.7572757223492328E+16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-3.7572757223492328E+16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-156553155097884.69</v>
      </c>
      <c r="L6171" s="444">
        <f t="shared" ca="1" si="222"/>
        <v>-3.7729310378590216E+16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-3.7729310378590216E+16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-157205459910792.56</v>
      </c>
      <c r="L6172" s="444">
        <f t="shared" ca="1" si="222"/>
        <v>-3.7886515838501008E+16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-3.7886515838501008E+16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-157860482660420.88</v>
      </c>
      <c r="L6173" s="444">
        <f t="shared" ca="1" si="222"/>
        <v>-3.8044376321161432E+16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-3.8044376321161432E+16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-158518234671505.97</v>
      </c>
      <c r="L6174" s="444">
        <f t="shared" ca="1" si="222"/>
        <v>-3.8202894555832936E+16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-3.8202894555832936E+16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-159178727315970.56</v>
      </c>
      <c r="L6175" s="444">
        <f t="shared" ca="1" si="222"/>
        <v>-3.8362073283148904E+16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-3.8362073283148904E+16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-159841972013120.44</v>
      </c>
      <c r="L6176" s="444">
        <f t="shared" ca="1" si="222"/>
        <v>-3.8521915255162024E+16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-3.8521915255162024E+16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-160507980229841.75</v>
      </c>
      <c r="L6177" s="444">
        <f t="shared" ca="1" si="222"/>
        <v>-3.8682423235391864E+16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-3.8682423235391864E+16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-161176763480799.44</v>
      </c>
      <c r="L6178" s="444">
        <f t="shared" ca="1" si="222"/>
        <v>-3.8843599998872664E+16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-3.8843599998872664E+16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-161848333328636.09</v>
      </c>
      <c r="L6179" s="444">
        <f t="shared" ca="1" si="222"/>
        <v>-3.9005448332201304E+16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-3.9005448332201304E+16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-162522701384172.09</v>
      </c>
      <c r="L6180" s="444">
        <f t="shared" ca="1" si="222"/>
        <v>-3.916797103358548E+16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-3.916797103358548E+16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-163199879306606.16</v>
      </c>
      <c r="L6181" s="444">
        <f t="shared" ca="1" si="222"/>
        <v>-3.9331170912892088E+16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-3.9331170912892088E+16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-163879878803717.03</v>
      </c>
      <c r="L6182" s="444">
        <f t="shared" ca="1" si="222"/>
        <v>-3.9495050791695808E+16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-3.9495050791695808E+16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-164562711632065.88</v>
      </c>
      <c r="L6183" s="444">
        <f t="shared" ca="1" si="222"/>
        <v>-3.9659613503327872E+16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-3.9659613503327872E+16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-165248389597199.47</v>
      </c>
      <c r="L6184" s="444">
        <f t="shared" ca="1" si="222"/>
        <v>-3.9824861892925072E+16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-3.9824861892925072E+16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-165936924553854.47</v>
      </c>
      <c r="L6185" s="444">
        <f t="shared" ca="1" si="222"/>
        <v>-3.9990798817478928E+16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-3.9990798817478928E+16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-166628328406162.19</v>
      </c>
      <c r="L6186" s="444">
        <f t="shared" ca="1" si="222"/>
        <v>-4.0157427145885088E+16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-4.0157427145885088E+16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-167322613107854.53</v>
      </c>
      <c r="L6187" s="444">
        <f t="shared" ca="1" si="222"/>
        <v>-4.0324749758992944E+16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-4.0324749758992944E+16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-168019790662470.59</v>
      </c>
      <c r="L6188" s="444">
        <f t="shared" ca="1" si="222"/>
        <v>-4.0492769549655416E+16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-4.0492769549655416E+16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-168719873123564.22</v>
      </c>
      <c r="L6189" s="444">
        <f t="shared" ca="1" si="222"/>
        <v>-4.0661489422778984E+16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-4.0661489422778984E+16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-169422872594912.44</v>
      </c>
      <c r="L6190" s="444">
        <f t="shared" ca="1" si="222"/>
        <v>-4.0830912295373896E+16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-4.0830912295373896E+16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-170128801230724.56</v>
      </c>
      <c r="L6191" s="444">
        <f t="shared" ca="1" si="222"/>
        <v>-4.1001041096604624E+16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-4.1001041096604624E+16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-170837671235852.59</v>
      </c>
      <c r="L6192" s="444">
        <f t="shared" ca="1" si="222"/>
        <v>-4.117187876784048E+16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-4.117187876784048E+16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-171549494866002</v>
      </c>
      <c r="L6193" s="444">
        <f t="shared" ca="1" si="222"/>
        <v>-4.134342826270648E+16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-4.134342826270648E+16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-172264284427943.66</v>
      </c>
      <c r="L6194" s="444">
        <f t="shared" ca="1" si="222"/>
        <v>-4.1515692547134424E+16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-4.1515692547134424E+16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-172982052279726.75</v>
      </c>
      <c r="L6195" s="444">
        <f t="shared" ca="1" si="222"/>
        <v>-4.1688674599414152E+16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-4.1688674599414152E+16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-173702810830892.31</v>
      </c>
      <c r="L6196" s="444">
        <f t="shared" ca="1" si="222"/>
        <v>-4.1862377410245048E+16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-4.1862377410245048E+16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-174426572542687.69</v>
      </c>
      <c r="L6197" s="444">
        <f t="shared" ca="1" si="222"/>
        <v>-4.2036803982787736E+16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-4.2036803982787736E+16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-175153349928282.22</v>
      </c>
      <c r="L6198" s="444">
        <f t="shared" ca="1" si="222"/>
        <v>-4.2211957332716016E+16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-4.2211957332716016E+16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-175883155552983.41</v>
      </c>
      <c r="L6199" s="444">
        <f t="shared" ca="1" si="222"/>
        <v>-4.2387840488269E+16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-4.2387840488269E+16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-176616002034454.16</v>
      </c>
      <c r="L6200" s="444">
        <f t="shared" ca="1" si="222"/>
        <v>-4.2564456490303456E+16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-4.2564456490303456E+16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-177351902042931.06</v>
      </c>
      <c r="L6201" s="444">
        <f t="shared" ca="1" si="222"/>
        <v>-4.2741808392346384E+16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-4.2741808392346384E+16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-178090868301443.25</v>
      </c>
      <c r="L6202" s="444">
        <f t="shared" ca="1" si="222"/>
        <v>-4.2919899260647824E+16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-4.2919899260647824E+16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-178832913586032.59</v>
      </c>
      <c r="L6203" s="444">
        <f t="shared" ca="1" si="222"/>
        <v>-4.3098732174233856E+16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-4.3098732174233856E+16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-179578050725974.41</v>
      </c>
      <c r="L6204" s="444">
        <f t="shared" ca="1" si="222"/>
        <v>-4.3278310224959832E+16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-4.3278310224959832E+16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-180326292603999.31</v>
      </c>
      <c r="L6205" s="444">
        <f t="shared" ca="1" si="222"/>
        <v>-4.3458636517563832E+16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-4.3458636517563832E+16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-181077652156515.97</v>
      </c>
      <c r="L6206" s="444">
        <f t="shared" ca="1" si="222"/>
        <v>-4.3639714169720344E+16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-4.3639714169720344E+16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-181832142373834.75</v>
      </c>
      <c r="L6207" s="444">
        <f t="shared" ca="1" si="222"/>
        <v>-4.3821546312094176E+16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-4.3821546312094176E+16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-182589776300392.41</v>
      </c>
      <c r="L6208" s="444">
        <f t="shared" ca="1" si="222"/>
        <v>-4.4004136088394568E+16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-4.4004136088394568E+16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-183350567034977.38</v>
      </c>
      <c r="L6209" s="444">
        <f t="shared" ca="1" si="222"/>
        <v>-4.4187486655429544E+16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-4.4187486655429544E+16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-184114527730956.44</v>
      </c>
      <c r="L6210" s="444">
        <f t="shared" ca="1" si="222"/>
        <v>-4.4371601183160504E+16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-4.4371601183160504E+16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-184881671596502.09</v>
      </c>
      <c r="L6211" s="444">
        <f t="shared" ca="1" si="222"/>
        <v>-4.4556482854757008E+16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-4.4556482854757008E+16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-185652011894820.88</v>
      </c>
      <c r="L6212" s="444">
        <f t="shared" ca="1" si="222"/>
        <v>-4.4742134866651832E+16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-4.4742134866651832E+16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-186425561944382.63</v>
      </c>
      <c r="L6213" s="444">
        <f t="shared" ca="1" si="222"/>
        <v>-4.4928560428596216E+16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-4.4928560428596216E+16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-187202335119150.91</v>
      </c>
      <c r="L6214" s="444">
        <f t="shared" ca="1" si="222"/>
        <v>-4.5115762763715368E+16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-4.5115762763715368E+16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-187982344848814.03</v>
      </c>
      <c r="L6215" s="444">
        <f t="shared" ca="1" si="222"/>
        <v>-4.5303745108564184E+16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-4.5303745108564184E+16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-188765604619017.44</v>
      </c>
      <c r="L6216" s="444">
        <f t="shared" ca="1" si="222"/>
        <v>-4.54925107131832E+16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-4.54925107131832E+16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-189552127971596.66</v>
      </c>
      <c r="L6217" s="444">
        <f t="shared" ca="1" si="222"/>
        <v>-4.56820628411548E+16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-4.56820628411548E+16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-190341928504811.66</v>
      </c>
      <c r="L6218" s="444">
        <f t="shared" ca="1" si="222"/>
        <v>-4.5872404769659608E+16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-4.5872404769659608E+16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-191135019873581.69</v>
      </c>
      <c r="L6219" s="444">
        <f t="shared" ca="1" si="222"/>
        <v>-4.6063539789533192E+16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-4.6063539789533192E+16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-191931415789721.63</v>
      </c>
      <c r="L6220" s="444">
        <f t="shared" ca="1" si="222"/>
        <v>-4.6255471205322912E+16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-4.6255471205322912E+16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-192731130022178.81</v>
      </c>
      <c r="L6221" s="444">
        <f t="shared" ca="1" si="222"/>
        <v>-4.6448202335345088E+16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-4.6448202335345088E+16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-193534176397271.19</v>
      </c>
      <c r="L6222" s="444">
        <f t="shared" ca="1" si="222"/>
        <v>-4.664173651174236E+16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-4.664173651174236E+16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-194340568798926.5</v>
      </c>
      <c r="L6223" s="444">
        <f t="shared" ca="1" si="222"/>
        <v>-4.6836077080541288E+16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-4.6836077080541288E+16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-195150321168922.03</v>
      </c>
      <c r="L6224" s="444">
        <f t="shared" ca="1" si="222"/>
        <v>-4.7031227401710208E+16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-4.7031227401710208E+16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-195963447507125.88</v>
      </c>
      <c r="L6225" s="444">
        <f t="shared" ca="1" si="222"/>
        <v>-4.7227190849217336E+16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-4.7227190849217336E+16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-196779961871738.91</v>
      </c>
      <c r="L6226" s="444">
        <f t="shared" ca="1" si="222"/>
        <v>-4.7423970811089072E+16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-4.7423970811089072E+16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-197599878379537.81</v>
      </c>
      <c r="L6227" s="444">
        <f t="shared" ca="1" si="222"/>
        <v>-4.7621570689468608E+16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-4.7621570689468608E+16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-198423211206119.19</v>
      </c>
      <c r="L6228" s="444">
        <f t="shared" ca="1" si="222"/>
        <v>-4.7819993900674728E+16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-4.7819993900674728E+16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-199249974586144.69</v>
      </c>
      <c r="L6229" s="444">
        <f t="shared" ca="1" si="222"/>
        <v>-4.8019243875260872E+16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-4.8019243875260872E+16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-200080182813586.97</v>
      </c>
      <c r="L6230" s="444">
        <f t="shared" ca="1" si="222"/>
        <v>-4.8219324058074456E+16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-4.8219324058074456E+16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-200913850241976.91</v>
      </c>
      <c r="L6231" s="444">
        <f t="shared" ca="1" si="222"/>
        <v>-4.8420237908316432E+16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-4.8420237908316432E+16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-201750991284651.81</v>
      </c>
      <c r="L6232" s="444">
        <f t="shared" ca="1" si="222"/>
        <v>-4.862198889960108E+16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-4.862198889960108E+16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-202591620415004.5</v>
      </c>
      <c r="L6233" s="444">
        <f t="shared" ca="1" si="222"/>
        <v>-4.8824580520016088E+16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-4.8824580520016088E+16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-203435752166733.69</v>
      </c>
      <c r="L6234" s="444">
        <f t="shared" ca="1" si="222"/>
        <v>-4.9028016272182824E+16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-4.9028016272182824E+16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-204283401134095.09</v>
      </c>
      <c r="L6235" s="444">
        <f t="shared" ca="1" si="222"/>
        <v>-4.923229967331692E+16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-4.923229967331692E+16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-205134581972153.84</v>
      </c>
      <c r="L6236" s="444">
        <f t="shared" ca="1" si="222"/>
        <v>-4.9437434255289072E+16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-4.9437434255289072E+16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-205989309397037.81</v>
      </c>
      <c r="L6237" s="444">
        <f t="shared" ca="1" si="222"/>
        <v>-4.9643423564686112E+16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-4.9643423564686112E+16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-206847598186192.13</v>
      </c>
      <c r="L6238" s="444">
        <f t="shared" ca="1" si="222"/>
        <v>-4.9850271162872304E+16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-4.9850271162872304E+16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-207709463178634.59</v>
      </c>
      <c r="L6239" s="444">
        <f t="shared" ca="1" si="222"/>
        <v>-5.0057980626050936E+16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-5.0057980626050936E+16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-208574919275212.22</v>
      </c>
      <c r="L6240" s="444">
        <f t="shared" ca="1" si="222"/>
        <v>-5.0266555545326152E+16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-5.0266555545326152E+16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-209443981438858.97</v>
      </c>
      <c r="L6241" s="444">
        <f t="shared" ca="1" si="222"/>
        <v>-5.0475999526765008E+16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-5.0475999526765008E+16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-210316664694854.19</v>
      </c>
      <c r="L6242" s="444">
        <f t="shared" ca="1" si="222"/>
        <v>-5.0686316191459864E+16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-5.0686316191459864E+16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-211192984131082.75</v>
      </c>
      <c r="L6243" s="444">
        <f t="shared" ca="1" si="222"/>
        <v>-5.0897509175590944E+16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-5.0897509175590944E+16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-212072954898295.59</v>
      </c>
      <c r="L6244" s="444">
        <f t="shared" ca="1" si="222"/>
        <v>-5.110958213048924E+16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-5.110958213048924E+16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-212956592210371.84</v>
      </c>
      <c r="L6245" s="444">
        <f t="shared" ca="1" si="222"/>
        <v>-5.1322538722699608E+16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-5.1322538722699608E+16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-213843911344581.69</v>
      </c>
      <c r="L6246" s="444">
        <f t="shared" ca="1" si="222"/>
        <v>-5.1536382634044192E+16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-5.1536382634044192E+16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-214734927641850.81</v>
      </c>
      <c r="L6247" s="444">
        <f t="shared" ca="1" si="222"/>
        <v>-5.175111756168604E+16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-5.175111756168604E+16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-215629656507025.16</v>
      </c>
      <c r="L6248" s="444">
        <f t="shared" ca="1" si="222"/>
        <v>-5.1966747218193064E+16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-5.1966747218193064E+16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-216528113409137.75</v>
      </c>
      <c r="L6249" s="444">
        <f t="shared" ca="1" si="222"/>
        <v>-5.21832753316022E+16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-5.21832753316022E+16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-217430313881675.84</v>
      </c>
      <c r="L6250" s="444">
        <f t="shared" ca="1" si="222"/>
        <v>-5.2400705645483872E+16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3330513.6290795463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41.583333333333336</v>
      </c>
      <c r="C4" s="463">
        <f ca="1">(SUMIFS(H:H,I:I,"&gt;0",L:L,"&lt;0"))</f>
        <v>499</v>
      </c>
      <c r="D4" s="456">
        <f t="array" aca="1" ref="D4" ca="1">INDEX(N:N,MATCH(C4,H:H,0),0)</f>
        <v>66446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3330513.6290795463</v>
      </c>
      <c r="C8" s="447">
        <f t="shared" ref="C8:C71" si="0">SUMIF(G:G,A8,J:J)</f>
        <v>0</v>
      </c>
      <c r="D8" s="447">
        <f ca="1">SUMIF(G:G,1,K:K)</f>
        <v>170395.39818468835</v>
      </c>
      <c r="E8" s="447">
        <f t="shared" ref="E8:E71" ca="1" si="1">B8-C8+D8</f>
        <v>3500909.0272642346</v>
      </c>
      <c r="F8" s="431"/>
      <c r="G8" s="459">
        <v>1</v>
      </c>
      <c r="H8" s="459">
        <v>1</v>
      </c>
      <c r="I8" s="444">
        <f ca="1">B1</f>
        <v>3330513.6290795463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13877.140121164774</v>
      </c>
      <c r="L8" s="444">
        <f t="shared" ref="L8:L262" ca="1" si="3">I8-J8+K8</f>
        <v>3344390.769200711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3500909.0272642346</v>
      </c>
      <c r="C9" s="447">
        <f t="shared" si="0"/>
        <v>0</v>
      </c>
      <c r="D9" s="447">
        <f ca="1">SUMIF(G:G,2,K:K)</f>
        <v>179113.15014613065</v>
      </c>
      <c r="E9" s="447">
        <f t="shared" ca="1" si="1"/>
        <v>3680022.1774103651</v>
      </c>
      <c r="F9" s="431"/>
      <c r="G9" s="459">
        <v>1</v>
      </c>
      <c r="H9" s="459">
        <v>2</v>
      </c>
      <c r="I9" s="444">
        <f t="shared" ref="I9:I263" ca="1" si="5">L8</f>
        <v>3344390.769200711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13934.961538336296</v>
      </c>
      <c r="L9" s="444">
        <f t="shared" ca="1" si="3"/>
        <v>3358325.7307390473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3680022.1774103651</v>
      </c>
      <c r="C10" s="447">
        <f t="shared" si="0"/>
        <v>0</v>
      </c>
      <c r="D10" s="447">
        <f ca="1">SUMIF(G:G,3,K:K)</f>
        <v>188276.91884318247</v>
      </c>
      <c r="E10" s="447">
        <f t="shared" ca="1" si="1"/>
        <v>3868299.0962535474</v>
      </c>
      <c r="F10" s="431"/>
      <c r="G10" s="459">
        <v>1</v>
      </c>
      <c r="H10" s="459">
        <v>3</v>
      </c>
      <c r="I10" s="444">
        <f t="shared" ca="1" si="5"/>
        <v>3358325.7307390473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13993.023878079364</v>
      </c>
      <c r="L10" s="444">
        <f t="shared" ca="1" si="3"/>
        <v>3372318.7546171267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3868299.0962535474</v>
      </c>
      <c r="C11" s="447">
        <f t="shared" si="0"/>
        <v>0</v>
      </c>
      <c r="D11" s="447">
        <f ca="1">SUMIF(G:G,4,K:K)</f>
        <v>197909.52333852483</v>
      </c>
      <c r="E11" s="447">
        <f t="shared" ca="1" si="1"/>
        <v>4066208.619592072</v>
      </c>
      <c r="F11" s="431"/>
      <c r="G11" s="459">
        <v>1</v>
      </c>
      <c r="H11" s="459">
        <v>4</v>
      </c>
      <c r="I11" s="444">
        <f t="shared" ca="1" si="5"/>
        <v>3372318.7546171267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14051.328144238027</v>
      </c>
      <c r="L11" s="444">
        <f t="shared" ca="1" si="3"/>
        <v>3386370.0827613645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4066208.619592072</v>
      </c>
      <c r="C12" s="447">
        <f t="shared" si="0"/>
        <v>0</v>
      </c>
      <c r="D12" s="447">
        <f ca="1">SUMIF(G:G,5,K:K)</f>
        <v>208034.95016139292</v>
      </c>
      <c r="E12" s="447">
        <f t="shared" ca="1" si="1"/>
        <v>4274243.5697534652</v>
      </c>
      <c r="F12" s="431"/>
      <c r="G12" s="459">
        <v>1</v>
      </c>
      <c r="H12" s="459">
        <v>5</v>
      </c>
      <c r="I12" s="444">
        <f t="shared" ca="1" si="5"/>
        <v>3386370.0827613645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14109.875344839018</v>
      </c>
      <c r="L12" s="444">
        <f t="shared" ca="1" si="3"/>
        <v>3400479.9581062035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4274243.5697534652</v>
      </c>
      <c r="C13" s="447">
        <f t="shared" si="0"/>
        <v>116996.01957289393</v>
      </c>
      <c r="D13" s="447">
        <f ca="1">SUMIF(G:G,6,K:K)</f>
        <v>217207.81263703195</v>
      </c>
      <c r="E13" s="447">
        <f t="shared" ca="1" si="1"/>
        <v>4374455.3628176032</v>
      </c>
      <c r="F13" s="431"/>
      <c r="G13" s="459">
        <v>1</v>
      </c>
      <c r="H13" s="459">
        <v>6</v>
      </c>
      <c r="I13" s="444">
        <f t="shared" ca="1" si="5"/>
        <v>3400479.9581062035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14168.666492109181</v>
      </c>
      <c r="L13" s="444">
        <f t="shared" ca="1" si="3"/>
        <v>3414648.6245983127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4374455.3628176032</v>
      </c>
      <c r="C14" s="447">
        <f t="shared" si="0"/>
        <v>280790.44697494537</v>
      </c>
      <c r="D14" s="447">
        <f ca="1">SUMIF(G:G,7,K:K)</f>
        <v>216083.29436846043</v>
      </c>
      <c r="E14" s="447">
        <f t="shared" ca="1" si="1"/>
        <v>4309748.2102111187</v>
      </c>
      <c r="F14" s="431"/>
      <c r="G14" s="459">
        <v>1</v>
      </c>
      <c r="H14" s="459">
        <v>7</v>
      </c>
      <c r="I14" s="444">
        <f t="shared" ca="1" si="5"/>
        <v>3414648.6245983127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14227.702602492971</v>
      </c>
      <c r="L14" s="444">
        <f t="shared" ca="1" si="3"/>
        <v>3428876.3272008058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4309748.2102111187</v>
      </c>
      <c r="C15" s="447">
        <f t="shared" si="0"/>
        <v>280790.44697494537</v>
      </c>
      <c r="D15" s="447">
        <f ca="1">SUMIF(G:G,8,K:K)</f>
        <v>212772.75363458964</v>
      </c>
      <c r="E15" s="447">
        <f t="shared" ca="1" si="1"/>
        <v>4241730.5168707632</v>
      </c>
      <c r="F15" s="431"/>
      <c r="G15" s="459">
        <v>1</v>
      </c>
      <c r="H15" s="459">
        <v>8</v>
      </c>
      <c r="I15" s="444">
        <f t="shared" ca="1" si="5"/>
        <v>3428876.3272008058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14286.984696670024</v>
      </c>
      <c r="L15" s="444">
        <f t="shared" ca="1" si="3"/>
        <v>3443163.3118974757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4241730.5168707632</v>
      </c>
      <c r="C16" s="447">
        <f t="shared" si="0"/>
        <v>261607.54257494543</v>
      </c>
      <c r="D16" s="447">
        <f ca="1">SUMIF(G:G,9,K:K)</f>
        <v>209779.13555713059</v>
      </c>
      <c r="E16" s="447">
        <f t="shared" ca="1" si="1"/>
        <v>4189902.1098529482</v>
      </c>
      <c r="F16" s="431"/>
      <c r="G16" s="459">
        <v>1</v>
      </c>
      <c r="H16" s="459">
        <v>9</v>
      </c>
      <c r="I16" s="444">
        <f t="shared" ca="1" si="5"/>
        <v>3443163.3118974757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14346.513799572816</v>
      </c>
      <c r="L16" s="444">
        <f t="shared" ca="1" si="3"/>
        <v>3457509.8256970486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4189902.1098529482</v>
      </c>
      <c r="C17" s="447">
        <f t="shared" si="0"/>
        <v>259863.64217494545</v>
      </c>
      <c r="D17" s="447">
        <f ca="1">SUMIF(G:G,10,K:K)</f>
        <v>207216.71714409301</v>
      </c>
      <c r="E17" s="447">
        <f t="shared" ca="1" si="1"/>
        <v>4137255.184822096</v>
      </c>
      <c r="F17" s="431"/>
      <c r="G17" s="459">
        <v>1</v>
      </c>
      <c r="H17" s="459">
        <v>10</v>
      </c>
      <c r="I17" s="444">
        <f t="shared" ca="1" si="5"/>
        <v>3457509.8256970486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14406.290940404369</v>
      </c>
      <c r="L17" s="444">
        <f t="shared" ca="1" si="3"/>
        <v>3471916.116637453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4137255.184822096</v>
      </c>
      <c r="C18" s="447">
        <f t="shared" si="0"/>
        <v>259863.64217494545</v>
      </c>
      <c r="D18" s="447">
        <f ca="1">SUMIF(G:G,11,K:K)</f>
        <v>204523.20054187722</v>
      </c>
      <c r="E18" s="447">
        <f t="shared" ca="1" si="1"/>
        <v>4081914.7431890275</v>
      </c>
      <c r="F18" s="431"/>
      <c r="G18" s="459">
        <v>1</v>
      </c>
      <c r="H18" s="459">
        <v>11</v>
      </c>
      <c r="I18" s="444">
        <f t="shared" ca="1" si="5"/>
        <v>3471916.116637453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14466.317152656053</v>
      </c>
      <c r="L18" s="444">
        <f t="shared" ca="1" si="3"/>
        <v>3486382.4337901091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4081914.7431890275</v>
      </c>
      <c r="C19" s="447">
        <f t="shared" si="0"/>
        <v>259863.64217494545</v>
      </c>
      <c r="D19" s="447">
        <f ca="1">SUMIF(G:G,12,K:K)</f>
        <v>201691.87851831614</v>
      </c>
      <c r="E19" s="447">
        <f t="shared" ca="1" si="1"/>
        <v>4023742.9795323983</v>
      </c>
      <c r="F19" s="431"/>
      <c r="G19" s="459">
        <v>1</v>
      </c>
      <c r="H19" s="459">
        <v>12</v>
      </c>
      <c r="I19" s="444">
        <f t="shared" ca="1" si="5"/>
        <v>3486382.4337901091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14526.593474125455</v>
      </c>
      <c r="L19" s="444">
        <f t="shared" ca="1" si="3"/>
        <v>3500909.0272642346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4023742.9795323983</v>
      </c>
      <c r="C20" s="447">
        <f t="shared" si="0"/>
        <v>259863.64217494545</v>
      </c>
      <c r="D20" s="447">
        <f ca="1">SUMIF(G:G,13,K:K)</f>
        <v>198715.70068651534</v>
      </c>
      <c r="E20" s="447">
        <f t="shared" ca="1" si="1"/>
        <v>3962595.0380439684</v>
      </c>
      <c r="F20" s="431"/>
      <c r="G20" s="459">
        <v>2</v>
      </c>
      <c r="H20" s="459">
        <v>13</v>
      </c>
      <c r="I20" s="444">
        <f t="shared" ca="1" si="5"/>
        <v>3500909.0272642346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14587.12094693431</v>
      </c>
      <c r="L20" s="444">
        <f t="shared" ca="1" si="3"/>
        <v>3515496.1482111691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3962595.0380439684</v>
      </c>
      <c r="C21" s="447">
        <f t="shared" si="0"/>
        <v>259863.64217494545</v>
      </c>
      <c r="D21" s="447">
        <f ca="1">SUMIF(G:G,14,K:K)</f>
        <v>195587.25594840606</v>
      </c>
      <c r="E21" s="447">
        <f t="shared" ca="1" si="1"/>
        <v>3898318.6518174293</v>
      </c>
      <c r="F21" s="431"/>
      <c r="G21" s="459">
        <v>2</v>
      </c>
      <c r="H21" s="459">
        <v>14</v>
      </c>
      <c r="I21" s="444">
        <f t="shared" ca="1" si="5"/>
        <v>3515496.1482111691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14647.90061754654</v>
      </c>
      <c r="L21" s="444">
        <f t="shared" ca="1" si="3"/>
        <v>3530144.0488287155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3898318.6518174293</v>
      </c>
      <c r="C22" s="447">
        <f t="shared" si="0"/>
        <v>259863.64217494545</v>
      </c>
      <c r="D22" s="447">
        <f ca="1">SUMIF(G:G,15,K:K)</f>
        <v>192298.75404007698</v>
      </c>
      <c r="E22" s="447">
        <f t="shared" ca="1" si="1"/>
        <v>3830753.7636825605</v>
      </c>
      <c r="F22" s="431"/>
      <c r="G22" s="459">
        <v>2</v>
      </c>
      <c r="H22" s="459">
        <v>15</v>
      </c>
      <c r="I22" s="444">
        <f t="shared" ca="1" si="5"/>
        <v>3530144.0488287155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14708.933536786315</v>
      </c>
      <c r="L22" s="444">
        <f t="shared" ca="1" si="3"/>
        <v>3544852.9823655016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3830753.7636825605</v>
      </c>
      <c r="C23" s="447">
        <f t="shared" si="0"/>
        <v>259863.64217494545</v>
      </c>
      <c r="D23" s="447">
        <f ca="1">SUMIF(G:G,16,K:K)</f>
        <v>188842.00613293008</v>
      </c>
      <c r="E23" s="447">
        <f t="shared" ca="1" si="1"/>
        <v>3759732.1276405449</v>
      </c>
      <c r="F23" s="431"/>
      <c r="G23" s="459">
        <v>2</v>
      </c>
      <c r="H23" s="459">
        <v>16</v>
      </c>
      <c r="I23" s="444">
        <f t="shared" ca="1" si="5"/>
        <v>3544852.9823655016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14770.220759856256</v>
      </c>
      <c r="L23" s="444">
        <f t="shared" ca="1" si="3"/>
        <v>3559623.2031253576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3759732.1276405449</v>
      </c>
      <c r="C24" s="447">
        <f t="shared" si="0"/>
        <v>259863.64217494545</v>
      </c>
      <c r="D24" s="447">
        <f ca="1">SUMIF(G:G,17,K:K)</f>
        <v>185208.40444235483</v>
      </c>
      <c r="E24" s="447">
        <f t="shared" ca="1" si="1"/>
        <v>3685076.8899079543</v>
      </c>
      <c r="F24" s="431"/>
      <c r="G24" s="459">
        <v>2</v>
      </c>
      <c r="H24" s="459">
        <v>17</v>
      </c>
      <c r="I24" s="444">
        <f t="shared" ca="1" si="5"/>
        <v>3559623.2031253576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14831.763346355658</v>
      </c>
      <c r="L24" s="444">
        <f t="shared" ca="1" si="3"/>
        <v>3574454.9664717135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3685076.8899079543</v>
      </c>
      <c r="C25" s="447">
        <f t="shared" si="0"/>
        <v>259863.64217494545</v>
      </c>
      <c r="D25" s="447">
        <f ca="1">SUMIF(G:G,18,K:K)</f>
        <v>181388.90079314346</v>
      </c>
      <c r="E25" s="447">
        <f t="shared" ca="1" si="1"/>
        <v>3606602.1485261526</v>
      </c>
      <c r="F25" s="431"/>
      <c r="G25" s="459">
        <v>2</v>
      </c>
      <c r="H25" s="459">
        <v>18</v>
      </c>
      <c r="I25" s="444">
        <f t="shared" ca="1" si="5"/>
        <v>3574454.9664717135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14893.562360298805</v>
      </c>
      <c r="L25" s="444">
        <f t="shared" ca="1" si="3"/>
        <v>3589348.5288320123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3606602.1485261526</v>
      </c>
      <c r="C26" s="447">
        <f t="shared" si="0"/>
        <v>259863.64217494545</v>
      </c>
      <c r="D26" s="447">
        <f ca="1">SUMIF(G:G,19,K:K)</f>
        <v>177373.98408827232</v>
      </c>
      <c r="E26" s="447">
        <f t="shared" ca="1" si="1"/>
        <v>3524112.4904394797</v>
      </c>
      <c r="F26" s="431"/>
      <c r="G26" s="459">
        <v>2</v>
      </c>
      <c r="H26" s="459">
        <v>19</v>
      </c>
      <c r="I26" s="444">
        <f t="shared" ca="1" si="5"/>
        <v>3589348.5288320123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14955.618870133383</v>
      </c>
      <c r="L26" s="444">
        <f t="shared" ca="1" si="3"/>
        <v>3604304.1477021459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3524112.4904394797</v>
      </c>
      <c r="C27" s="447">
        <f t="shared" si="0"/>
        <v>259863.64217494545</v>
      </c>
      <c r="D27" s="447">
        <f ca="1">SUMIF(G:G,20,K:K)</f>
        <v>173153.65662494284</v>
      </c>
      <c r="E27" s="447">
        <f t="shared" ca="1" si="1"/>
        <v>3437402.504889477</v>
      </c>
      <c r="F27" s="431"/>
      <c r="G27" s="459">
        <v>2</v>
      </c>
      <c r="H27" s="459">
        <v>20</v>
      </c>
      <c r="I27" s="444">
        <f t="shared" ca="1" si="5"/>
        <v>3604304.1477021459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15017.93394875894</v>
      </c>
      <c r="L27" s="444">
        <f t="shared" ca="1" si="3"/>
        <v>3619322.0816509048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3437402.504889477</v>
      </c>
      <c r="C28" s="447">
        <f t="shared" si="0"/>
        <v>259863.64217494545</v>
      </c>
      <c r="D28" s="447">
        <f ca="1">SUMIF(G:G,21,K:K)</f>
        <v>168717.40919890703</v>
      </c>
      <c r="E28" s="447">
        <f t="shared" ca="1" si="1"/>
        <v>3346256.271913439</v>
      </c>
      <c r="F28" s="431"/>
      <c r="G28" s="459">
        <v>2</v>
      </c>
      <c r="H28" s="459">
        <v>21</v>
      </c>
      <c r="I28" s="444">
        <f t="shared" ca="1" si="5"/>
        <v>3619322.0816509048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15080.508673545437</v>
      </c>
      <c r="L28" s="444">
        <f t="shared" ca="1" si="3"/>
        <v>3634402.5903244503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3346256.271913439</v>
      </c>
      <c r="C29" s="447">
        <f t="shared" si="0"/>
        <v>259863.64217494545</v>
      </c>
      <c r="D29" s="447">
        <f ca="1">SUMIF(G:G,22,K:K)</f>
        <v>164054.19493508223</v>
      </c>
      <c r="E29" s="447">
        <f t="shared" ca="1" si="1"/>
        <v>3250446.8246735763</v>
      </c>
      <c r="F29" s="431"/>
      <c r="G29" s="459">
        <v>2</v>
      </c>
      <c r="H29" s="459">
        <v>22</v>
      </c>
      <c r="I29" s="444">
        <f t="shared" ca="1" si="5"/>
        <v>3634402.5903244503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15143.344126351876</v>
      </c>
      <c r="L29" s="444">
        <f t="shared" ca="1" si="3"/>
        <v>3649545.9344508024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3250446.8246735763</v>
      </c>
      <c r="C30" s="447">
        <f t="shared" si="0"/>
        <v>259863.64217494545</v>
      </c>
      <c r="D30" s="447">
        <f ca="1">SUMIF(G:G,23,K:K)</f>
        <v>159152.40177929107</v>
      </c>
      <c r="E30" s="447">
        <f t="shared" ca="1" si="1"/>
        <v>3149735.5842779223</v>
      </c>
      <c r="F30" s="431"/>
      <c r="G30" s="459">
        <v>2</v>
      </c>
      <c r="H30" s="459">
        <v>23</v>
      </c>
      <c r="I30" s="444">
        <f t="shared" ca="1" si="5"/>
        <v>3649545.9344508024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15206.44139354501</v>
      </c>
      <c r="L30" s="444">
        <f t="shared" ca="1" si="3"/>
        <v>3664752.3758443473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3149735.5842779223</v>
      </c>
      <c r="C31" s="447">
        <f t="shared" si="0"/>
        <v>259863.64217494545</v>
      </c>
      <c r="D31" s="447">
        <f ca="1">SUMIF(G:G,24,K:K)</f>
        <v>153999.82358262586</v>
      </c>
      <c r="E31" s="447">
        <f t="shared" ca="1" si="1"/>
        <v>3043871.765685603</v>
      </c>
      <c r="F31" s="431"/>
      <c r="G31" s="459">
        <v>2</v>
      </c>
      <c r="H31" s="459">
        <v>24</v>
      </c>
      <c r="I31" s="444">
        <f t="shared" ca="1" si="5"/>
        <v>3664752.3758443473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15269.801566018114</v>
      </c>
      <c r="L31" s="444">
        <f t="shared" ca="1" si="3"/>
        <v>3680022.1774103655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3043871.765685603</v>
      </c>
      <c r="C32" s="447">
        <f t="shared" si="0"/>
        <v>259863.64217494545</v>
      </c>
      <c r="D32" s="447">
        <f ca="1">SUMIF(G:G,25,K:K)</f>
        <v>148583.62970643525</v>
      </c>
      <c r="E32" s="447">
        <f t="shared" ca="1" si="1"/>
        <v>2932591.7532170932</v>
      </c>
      <c r="F32" s="431"/>
      <c r="G32" s="459">
        <v>3</v>
      </c>
      <c r="H32" s="459">
        <v>25</v>
      </c>
      <c r="I32" s="444">
        <f t="shared" ca="1" si="5"/>
        <v>3680022.1774103655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15333.425739209859</v>
      </c>
      <c r="L32" s="444">
        <f t="shared" ca="1" si="3"/>
        <v>3695355.6031495752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2932591.7532170932</v>
      </c>
      <c r="C33" s="447">
        <f t="shared" si="0"/>
        <v>259863.64217494545</v>
      </c>
      <c r="D33" s="447">
        <f ca="1">SUMIF(G:G,26,K:K)</f>
        <v>142890.33307224326</v>
      </c>
      <c r="E33" s="447">
        <f t="shared" ca="1" si="1"/>
        <v>2815618.4441143908</v>
      </c>
      <c r="F33" s="431"/>
      <c r="G33" s="459">
        <v>3</v>
      </c>
      <c r="H33" s="459">
        <v>26</v>
      </c>
      <c r="I33" s="444">
        <f t="shared" ca="1" si="5"/>
        <v>3695355.6031495752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15397.315013123231</v>
      </c>
      <c r="L33" s="444">
        <f t="shared" ca="1" si="3"/>
        <v>3710752.9181626984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2815618.4441143908</v>
      </c>
      <c r="C34" s="447">
        <f t="shared" si="0"/>
        <v>259863.64217494545</v>
      </c>
      <c r="D34" s="447">
        <f ca="1">SUMIF(G:G,27,K:K)</f>
        <v>136905.7565770424</v>
      </c>
      <c r="E34" s="447">
        <f t="shared" ca="1" si="1"/>
        <v>2692660.5585164879</v>
      </c>
      <c r="F34" s="431"/>
      <c r="G34" s="459">
        <v>3</v>
      </c>
      <c r="H34" s="459">
        <v>27</v>
      </c>
      <c r="I34" s="444">
        <f t="shared" ca="1" si="5"/>
        <v>3710752.9181626984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15461.470492344577</v>
      </c>
      <c r="L34" s="444">
        <f t="shared" ca="1" si="3"/>
        <v>3726214.3886550427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2692660.5585164879</v>
      </c>
      <c r="C35" s="447">
        <f t="shared" si="0"/>
        <v>259863.64217494545</v>
      </c>
      <c r="D35" s="447">
        <f ca="1">SUMIF(G:G,28,K:K)</f>
        <v>130614.99779032861</v>
      </c>
      <c r="E35" s="447">
        <f t="shared" ca="1" si="1"/>
        <v>2563411.914131871</v>
      </c>
      <c r="F35" s="431"/>
      <c r="G35" s="459">
        <v>3</v>
      </c>
      <c r="H35" s="459">
        <v>28</v>
      </c>
      <c r="I35" s="444">
        <f t="shared" ca="1" si="5"/>
        <v>3726214.3886550427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15525.893286062677</v>
      </c>
      <c r="L35" s="444">
        <f t="shared" ca="1" si="3"/>
        <v>3741740.2819411056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2563411.914131871</v>
      </c>
      <c r="C36" s="447">
        <f t="shared" si="0"/>
        <v>259863.64217494545</v>
      </c>
      <c r="D36" s="447">
        <f ca="1">SUMIF(G:G,29,K:K)</f>
        <v>124002.39184497033</v>
      </c>
      <c r="E36" s="447">
        <f t="shared" ca="1" si="1"/>
        <v>2427550.6638018955</v>
      </c>
      <c r="F36" s="431"/>
      <c r="G36" s="459">
        <v>3</v>
      </c>
      <c r="H36" s="459">
        <v>29</v>
      </c>
      <c r="I36" s="444">
        <f t="shared" ca="1" si="5"/>
        <v>3741740.2819411056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15590.584508087943</v>
      </c>
      <c r="L36" s="444">
        <f t="shared" ca="1" si="3"/>
        <v>3757330.8664491936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2427550.6638018955</v>
      </c>
      <c r="C37" s="447">
        <f t="shared" si="0"/>
        <v>259863.64217494545</v>
      </c>
      <c r="D37" s="447">
        <f ca="1">SUMIF(G:G,30,K:K)</f>
        <v>117051.47242950354</v>
      </c>
      <c r="E37" s="447">
        <f t="shared" ca="1" si="1"/>
        <v>2284738.4940564539</v>
      </c>
      <c r="F37" s="431"/>
      <c r="G37" s="459">
        <v>3</v>
      </c>
      <c r="H37" s="459">
        <v>30</v>
      </c>
      <c r="I37" s="444">
        <f t="shared" ca="1" si="5"/>
        <v>3757330.8664491936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15655.54527687164</v>
      </c>
      <c r="L37" s="444">
        <f t="shared" ca="1" si="3"/>
        <v>3772986.411726065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2284738.4940564539</v>
      </c>
      <c r="C38" s="447">
        <f t="shared" si="0"/>
        <v>259863.64217494545</v>
      </c>
      <c r="D38" s="447">
        <f ca="1">SUMIF(G:G,31,K:K)</f>
        <v>109744.93078471851</v>
      </c>
      <c r="E38" s="447">
        <f t="shared" ca="1" si="1"/>
        <v>2134619.7826662268</v>
      </c>
      <c r="F38" s="431"/>
      <c r="G38" s="459">
        <v>3</v>
      </c>
      <c r="H38" s="459">
        <v>31</v>
      </c>
      <c r="I38" s="444">
        <f t="shared" ca="1" si="5"/>
        <v>3772986.411726065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15720.776715525271</v>
      </c>
      <c r="L38" s="444">
        <f t="shared" ca="1" si="3"/>
        <v>3788707.1884415904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2134619.7826662268</v>
      </c>
      <c r="C39" s="447">
        <f t="shared" si="0"/>
        <v>259863.64217494545</v>
      </c>
      <c r="D39" s="447">
        <f ca="1">SUMIF(G:G,32,K:K)</f>
        <v>102064.57260243429</v>
      </c>
      <c r="E39" s="447">
        <f t="shared" ca="1" si="1"/>
        <v>1976820.7130937157</v>
      </c>
      <c r="F39" s="431"/>
      <c r="G39" s="459">
        <v>3</v>
      </c>
      <c r="H39" s="459">
        <v>32</v>
      </c>
      <c r="I39" s="444">
        <f t="shared" ca="1" si="5"/>
        <v>3788707.1884415904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15786.279951839961</v>
      </c>
      <c r="L39" s="444">
        <f t="shared" ca="1" si="3"/>
        <v>3804493.4683934306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1976820.7130937157</v>
      </c>
      <c r="C40" s="447">
        <f t="shared" si="0"/>
        <v>259863.64217494545</v>
      </c>
      <c r="D40" s="447">
        <f ca="1">SUMIF(G:G,33,K:K)</f>
        <v>93991.272719132932</v>
      </c>
      <c r="E40" s="447">
        <f t="shared" ca="1" si="1"/>
        <v>1810948.3436379032</v>
      </c>
      <c r="F40" s="431"/>
      <c r="G40" s="459">
        <v>3</v>
      </c>
      <c r="H40" s="459">
        <v>33</v>
      </c>
      <c r="I40" s="444">
        <f t="shared" ca="1" si="5"/>
        <v>3804493.4683934306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15852.056118305962</v>
      </c>
      <c r="L40" s="444">
        <f t="shared" ca="1" si="3"/>
        <v>3820345.5245117364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1810948.3436379032</v>
      </c>
      <c r="C41" s="447">
        <f t="shared" si="0"/>
        <v>259863.64217494545</v>
      </c>
      <c r="D41" s="447">
        <f ca="1">SUMIF(G:G,34,K:K)</f>
        <v>85504.927491633513</v>
      </c>
      <c r="E41" s="447">
        <f t="shared" ca="1" si="1"/>
        <v>1636589.6289545912</v>
      </c>
      <c r="F41" s="431"/>
      <c r="G41" s="459">
        <v>3</v>
      </c>
      <c r="H41" s="459">
        <v>34</v>
      </c>
      <c r="I41" s="444">
        <f t="shared" ca="1" si="5"/>
        <v>3820345.5245117364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15918.106352132236</v>
      </c>
      <c r="L41" s="444">
        <f t="shared" ca="1" si="3"/>
        <v>3836263.6308638686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1636589.6289545912</v>
      </c>
      <c r="C42" s="447">
        <f t="shared" si="0"/>
        <v>259863.64217494545</v>
      </c>
      <c r="D42" s="447">
        <f ca="1">SUMIF(G:G,35,K:K)</f>
        <v>76584.404736215613</v>
      </c>
      <c r="E42" s="447">
        <f t="shared" ca="1" si="1"/>
        <v>1453310.3915158615</v>
      </c>
      <c r="F42" s="431"/>
      <c r="G42" s="459">
        <v>3</v>
      </c>
      <c r="H42" s="459">
        <v>35</v>
      </c>
      <c r="I42" s="444">
        <f t="shared" ca="1" si="5"/>
        <v>3836263.6308638686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15984.431795266119</v>
      </c>
      <c r="L42" s="444">
        <f t="shared" ca="1" si="3"/>
        <v>3852248.0626591346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1453310.3915158615</v>
      </c>
      <c r="C43" s="447">
        <f t="shared" si="0"/>
        <v>259863.64217494545</v>
      </c>
      <c r="D43" s="447">
        <f ca="1">SUMIF(G:G,36,K:K)</f>
        <v>67207.491106533373</v>
      </c>
      <c r="E43" s="447">
        <f t="shared" ca="1" si="1"/>
        <v>1260654.2404474495</v>
      </c>
      <c r="F43" s="431"/>
      <c r="G43" s="459">
        <v>3</v>
      </c>
      <c r="H43" s="459">
        <v>36</v>
      </c>
      <c r="I43" s="444">
        <f t="shared" ca="1" si="5"/>
        <v>3852248.0626591346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16051.03359441306</v>
      </c>
      <c r="L43" s="444">
        <f t="shared" ca="1" si="3"/>
        <v>3868299.0962535478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1260654.2404474495</v>
      </c>
      <c r="C44" s="447">
        <f t="shared" si="0"/>
        <v>259863.64217494545</v>
      </c>
      <c r="D44" s="447">
        <f ca="1">SUMIF(G:G,37,K:K)</f>
        <v>57350.836779283491</v>
      </c>
      <c r="E44" s="447">
        <f t="shared" ca="1" si="1"/>
        <v>1058141.4350517876</v>
      </c>
      <c r="F44" s="431"/>
      <c r="G44" s="459">
        <v>4</v>
      </c>
      <c r="H44" s="459">
        <v>37</v>
      </c>
      <c r="I44" s="444">
        <f t="shared" ca="1" si="5"/>
        <v>3868299.0962535478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16117.91290105645</v>
      </c>
      <c r="L44" s="444">
        <f t="shared" ca="1" si="3"/>
        <v>3884417.0091546043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1058141.4350517876</v>
      </c>
      <c r="C45" s="447">
        <f t="shared" si="0"/>
        <v>259863.64217494545</v>
      </c>
      <c r="D45" s="447">
        <f ca="1">SUMIF(G:G,38,K:K)</f>
        <v>46989.89730988731</v>
      </c>
      <c r="E45" s="447">
        <f t="shared" ca="1" si="1"/>
        <v>845267.69018672954</v>
      </c>
      <c r="F45" s="431"/>
      <c r="G45" s="459">
        <v>4</v>
      </c>
      <c r="H45" s="459">
        <v>38</v>
      </c>
      <c r="I45" s="444">
        <f t="shared" ca="1" si="5"/>
        <v>3884417.0091546043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16185.070871477516</v>
      </c>
      <c r="L45" s="444">
        <f t="shared" ca="1" si="3"/>
        <v>3900602.0800260818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845267.69018672954</v>
      </c>
      <c r="C46" s="447">
        <f t="shared" si="0"/>
        <v>259863.64217494545</v>
      </c>
      <c r="D46" s="447">
        <f ca="1">SUMIF(G:G,39,K:K)</f>
        <v>36098.872513399081</v>
      </c>
      <c r="E46" s="447">
        <f t="shared" ca="1" si="1"/>
        <v>621502.9205251832</v>
      </c>
      <c r="F46" s="431"/>
      <c r="G46" s="459">
        <v>4</v>
      </c>
      <c r="H46" s="459">
        <v>39</v>
      </c>
      <c r="I46" s="444">
        <f t="shared" ca="1" si="5"/>
        <v>3900602.0800260818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16252.50866677534</v>
      </c>
      <c r="L46" s="444">
        <f t="shared" ca="1" si="3"/>
        <v>3916854.588692857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621502.9205251832</v>
      </c>
      <c r="C47" s="447">
        <f t="shared" si="0"/>
        <v>259863.64217494545</v>
      </c>
      <c r="D47" s="447">
        <f ca="1">SUMIF(G:G,40,K:K)</f>
        <v>24650.64221844549</v>
      </c>
      <c r="E47" s="447">
        <f t="shared" ca="1" si="1"/>
        <v>386289.92056868324</v>
      </c>
      <c r="F47" s="431"/>
      <c r="G47" s="459">
        <v>4</v>
      </c>
      <c r="H47" s="459">
        <v>40</v>
      </c>
      <c r="I47" s="444">
        <f t="shared" ca="1" si="5"/>
        <v>3916854.588692857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16320.227452886904</v>
      </c>
      <c r="L47" s="444">
        <f t="shared" ca="1" si="3"/>
        <v>3933174.8161457437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386289.92056868324</v>
      </c>
      <c r="C48" s="447">
        <f t="shared" si="0"/>
        <v>259863.64217494545</v>
      </c>
      <c r="D48" s="447">
        <f ca="1">SUMIF(G:G,41,K:K)</f>
        <v>12616.69873421493</v>
      </c>
      <c r="E48" s="447">
        <f t="shared" ca="1" si="1"/>
        <v>139042.97712795273</v>
      </c>
      <c r="F48" s="431"/>
      <c r="G48" s="459">
        <v>4</v>
      </c>
      <c r="H48" s="459">
        <v>41</v>
      </c>
      <c r="I48" s="444">
        <f t="shared" ca="1" si="5"/>
        <v>3933174.8161457437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16388.228400607266</v>
      </c>
      <c r="L48" s="444">
        <f t="shared" ca="1" si="3"/>
        <v>3949563.0445463508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139042.97712795273</v>
      </c>
      <c r="C49" s="447">
        <f t="shared" si="0"/>
        <v>259863.64217494545</v>
      </c>
      <c r="D49" s="447">
        <f ca="1">SUMIF(G:G,42,K:K)</f>
        <v>-32.924137670385562</v>
      </c>
      <c r="E49" s="447">
        <f t="shared" ca="1" si="1"/>
        <v>-120853.5891846631</v>
      </c>
      <c r="F49" s="431"/>
      <c r="G49" s="459">
        <v>4</v>
      </c>
      <c r="H49" s="459">
        <v>42</v>
      </c>
      <c r="I49" s="444">
        <f t="shared" ca="1" si="5"/>
        <v>3949563.0445463508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16456.512685609796</v>
      </c>
      <c r="L49" s="444">
        <f t="shared" ca="1" si="3"/>
        <v>3966019.5572319608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-120853.5891846631</v>
      </c>
      <c r="C50" s="447">
        <f t="shared" si="0"/>
        <v>259863.64217494545</v>
      </c>
      <c r="D50" s="447">
        <f ca="1">SUMIF(G:G,43,K:K)</f>
        <v>-13329.725723169533</v>
      </c>
      <c r="E50" s="447">
        <f t="shared" ca="1" si="1"/>
        <v>-394046.95708277804</v>
      </c>
      <c r="F50" s="431"/>
      <c r="G50" s="459">
        <v>4</v>
      </c>
      <c r="H50" s="459">
        <v>43</v>
      </c>
      <c r="I50" s="444">
        <f t="shared" ca="1" si="5"/>
        <v>3966019.5572319608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16525.081488466501</v>
      </c>
      <c r="L50" s="444">
        <f t="shared" ca="1" si="3"/>
        <v>3982544.6387204272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-394046.95708277804</v>
      </c>
      <c r="C51" s="447">
        <f t="shared" si="0"/>
        <v>259863.64217494545</v>
      </c>
      <c r="D51" s="447">
        <f ca="1">SUMIF(G:G,44,K:K)</f>
        <v>-27306.816913539667</v>
      </c>
      <c r="E51" s="447">
        <f t="shared" ca="1" si="1"/>
        <v>-681217.41617126309</v>
      </c>
      <c r="F51" s="431"/>
      <c r="G51" s="459">
        <v>4</v>
      </c>
      <c r="H51" s="459">
        <v>44</v>
      </c>
      <c r="I51" s="444">
        <f t="shared" ca="1" si="5"/>
        <v>3982544.6387204272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16593.935994668445</v>
      </c>
      <c r="L51" s="444">
        <f t="shared" ca="1" si="3"/>
        <v>3999138.5747150956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-681217.41617126309</v>
      </c>
      <c r="C52" s="447">
        <f t="shared" si="0"/>
        <v>259863.64217494545</v>
      </c>
      <c r="D52" s="447">
        <f ca="1">SUMIF(G:G,45,K:K)</f>
        <v>-41999.002616075173</v>
      </c>
      <c r="E52" s="447">
        <f t="shared" ca="1" si="1"/>
        <v>-983080.06096228375</v>
      </c>
      <c r="F52" s="431"/>
      <c r="G52" s="459">
        <v>4</v>
      </c>
      <c r="H52" s="459">
        <v>45</v>
      </c>
      <c r="I52" s="444">
        <f t="shared" ca="1" si="5"/>
        <v>3999138.5747150956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16663.077394646232</v>
      </c>
      <c r="L52" s="444">
        <f t="shared" ca="1" si="3"/>
        <v>4015801.6521097417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-983080.06096228375</v>
      </c>
      <c r="C53" s="447">
        <f t="shared" si="0"/>
        <v>259863.64217494545</v>
      </c>
      <c r="D53" s="447">
        <f ca="1">SUMIF(G:G,46,K:K)</f>
        <v>-57442.868423183281</v>
      </c>
      <c r="E53" s="447">
        <f t="shared" ca="1" si="1"/>
        <v>-1300386.5715604124</v>
      </c>
      <c r="F53" s="431"/>
      <c r="G53" s="459">
        <v>4</v>
      </c>
      <c r="H53" s="459">
        <v>46</v>
      </c>
      <c r="I53" s="444">
        <f t="shared" ca="1" si="5"/>
        <v>4015801.6521097417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16732.506883790589</v>
      </c>
      <c r="L53" s="444">
        <f t="shared" ca="1" si="3"/>
        <v>4032534.1589935324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-1300386.5715604124</v>
      </c>
      <c r="C54" s="447">
        <f t="shared" si="0"/>
        <v>259863.64217494545</v>
      </c>
      <c r="D54" s="447">
        <f ca="1">SUMIF(G:G,47,K:K)</f>
        <v>-73676.871715613859</v>
      </c>
      <c r="E54" s="447">
        <f t="shared" ca="1" si="1"/>
        <v>-1633927.0854509717</v>
      </c>
      <c r="F54" s="431"/>
      <c r="G54" s="459">
        <v>4</v>
      </c>
      <c r="H54" s="459">
        <v>47</v>
      </c>
      <c r="I54" s="444">
        <f t="shared" ca="1" si="5"/>
        <v>4032534.1589935324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16802.225662473051</v>
      </c>
      <c r="L54" s="444">
        <f t="shared" ca="1" si="3"/>
        <v>4049336.3846560055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-1633927.0854509717</v>
      </c>
      <c r="C55" s="447">
        <f t="shared" si="0"/>
        <v>259863.64217494545</v>
      </c>
      <c r="D55" s="447">
        <f ca="1">SUMIF(G:G,48,K:K)</f>
        <v>-90741.437426703531</v>
      </c>
      <c r="E55" s="447">
        <f t="shared" ca="1" si="1"/>
        <v>-1984532.1650526207</v>
      </c>
      <c r="F55" s="431"/>
      <c r="G55" s="459">
        <v>4</v>
      </c>
      <c r="H55" s="459">
        <v>48</v>
      </c>
      <c r="I55" s="444">
        <f t="shared" ca="1" si="5"/>
        <v>4049336.3846560055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16872.234936066692</v>
      </c>
      <c r="L55" s="444">
        <f t="shared" ca="1" si="3"/>
        <v>4066208.6195920724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-1984532.1650526207</v>
      </c>
      <c r="C56" s="447">
        <f t="shared" si="0"/>
        <v>259863.64217494545</v>
      </c>
      <c r="D56" s="447">
        <f ca="1">SUMIF(G:G,49,K:K)</f>
        <v>-108679.05870610006</v>
      </c>
      <c r="E56" s="447">
        <f t="shared" ca="1" si="1"/>
        <v>-2353074.865933666</v>
      </c>
      <c r="F56" s="431"/>
      <c r="G56" s="459">
        <f>G55+1</f>
        <v>5</v>
      </c>
      <c r="H56" s="459">
        <v>49</v>
      </c>
      <c r="I56" s="444">
        <f t="shared" ca="1" si="5"/>
        <v>4066208.6195920724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16942.535914966971</v>
      </c>
      <c r="L56" s="444">
        <f t="shared" ca="1" si="3"/>
        <v>4083151.1555070393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-2353074.865933666</v>
      </c>
      <c r="C57" s="447">
        <f t="shared" si="0"/>
        <v>259863.64217494545</v>
      </c>
      <c r="D57" s="447">
        <f ca="1">SUMIF(G:G,50,K:K)</f>
        <v>-127534.4027336343</v>
      </c>
      <c r="E57" s="447">
        <f t="shared" ca="1" si="1"/>
        <v>-2740472.9108422454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4083151.1555070393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17013.129814612665</v>
      </c>
      <c r="L57" s="444">
        <f t="shared" ca="1" si="3"/>
        <v>4100164.285321652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-2740472.9108422454</v>
      </c>
      <c r="C58" s="447">
        <f t="shared" si="0"/>
        <v>259863.64217494545</v>
      </c>
      <c r="D58" s="447">
        <f ca="1">SUMIF(G:G,51,K:K)</f>
        <v>-147354.42194683015</v>
      </c>
      <c r="E58" s="447">
        <f t="shared" ca="1" si="1"/>
        <v>-3147690.9749640208</v>
      </c>
      <c r="F58" s="431"/>
      <c r="G58" s="459">
        <f t="shared" si="8"/>
        <v>5</v>
      </c>
      <c r="H58" s="459">
        <v>51</v>
      </c>
      <c r="I58" s="444">
        <f t="shared" ca="1" si="5"/>
        <v>4100164.285321652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17084.017855506881</v>
      </c>
      <c r="L58" s="444">
        <f t="shared" ca="1" si="3"/>
        <v>4117248.3031771588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-3147690.9749640208</v>
      </c>
      <c r="C59" s="447">
        <f t="shared" si="0"/>
        <v>259863.64217494545</v>
      </c>
      <c r="D59" s="447">
        <f ca="1">SUMIF(G:G,52,K:K)</f>
        <v>-168188.47095902555</v>
      </c>
      <c r="E59" s="447">
        <f t="shared" ca="1" si="1"/>
        <v>-3575743.0880979914</v>
      </c>
      <c r="F59" s="431"/>
      <c r="G59" s="459">
        <f t="shared" si="8"/>
        <v>5</v>
      </c>
      <c r="H59" s="459">
        <v>52</v>
      </c>
      <c r="I59" s="444">
        <f t="shared" ca="1" si="5"/>
        <v>4117248.3031771588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17155.201263238163</v>
      </c>
      <c r="L59" s="444">
        <f t="shared" ca="1" si="3"/>
        <v>4134403.504440397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-3575743.0880979914</v>
      </c>
      <c r="C60" s="447">
        <f t="shared" si="0"/>
        <v>259863.64217494545</v>
      </c>
      <c r="D60" s="447">
        <f ca="1">SUMIF(G:G,53,K:K)</f>
        <v>-190088.42945924599</v>
      </c>
      <c r="E60" s="447">
        <f t="shared" ca="1" si="1"/>
        <v>-4025695.1597321825</v>
      </c>
      <c r="F60" s="431"/>
      <c r="G60" s="459">
        <f t="shared" si="8"/>
        <v>5</v>
      </c>
      <c r="H60" s="459">
        <v>53</v>
      </c>
      <c r="I60" s="444">
        <f t="shared" ca="1" si="5"/>
        <v>4134403.504440397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17226.681268501656</v>
      </c>
      <c r="L60" s="444">
        <f t="shared" ca="1" si="3"/>
        <v>4151630.1857088986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-4025695.1597321825</v>
      </c>
      <c r="C61" s="447">
        <f t="shared" si="0"/>
        <v>259863.64217494545</v>
      </c>
      <c r="D61" s="447">
        <f ca="1">SUMIF(G:G,54,K:K)</f>
        <v>-213108.83139986877</v>
      </c>
      <c r="E61" s="447">
        <f t="shared" ca="1" si="1"/>
        <v>-4498667.6333069969</v>
      </c>
      <c r="F61" s="431"/>
      <c r="G61" s="459">
        <f t="shared" si="8"/>
        <v>5</v>
      </c>
      <c r="H61" s="459">
        <v>54</v>
      </c>
      <c r="I61" s="444">
        <f t="shared" ca="1" si="5"/>
        <v>4151630.1857088986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17298.459107120412</v>
      </c>
      <c r="L61" s="444">
        <f t="shared" ca="1" si="3"/>
        <v>4168928.6448160191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-4498667.6333069969</v>
      </c>
      <c r="C62" s="447">
        <f t="shared" si="0"/>
        <v>259863.64217494545</v>
      </c>
      <c r="D62" s="447">
        <f ca="1">SUMIF(G:G,55,K:K)</f>
        <v>-237307.00079377394</v>
      </c>
      <c r="E62" s="447">
        <f t="shared" ca="1" si="1"/>
        <v>-4995838.2762757158</v>
      </c>
      <c r="F62" s="431"/>
      <c r="G62" s="459">
        <f t="shared" si="8"/>
        <v>5</v>
      </c>
      <c r="H62" s="459">
        <v>55</v>
      </c>
      <c r="I62" s="444">
        <f t="shared" ca="1" si="5"/>
        <v>4168928.6448160191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17370.536020066746</v>
      </c>
      <c r="L62" s="444">
        <f t="shared" ca="1" si="3"/>
        <v>4186299.1808360857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-4995838.2762757158</v>
      </c>
      <c r="C63" s="447">
        <f t="shared" si="0"/>
        <v>259863.64217494545</v>
      </c>
      <c r="D63" s="447">
        <f ca="1">SUMIF(G:G,56,K:K)</f>
        <v>-262743.19445913495</v>
      </c>
      <c r="E63" s="447">
        <f t="shared" ca="1" si="1"/>
        <v>-5518445.1129097957</v>
      </c>
      <c r="F63" s="431"/>
      <c r="G63" s="459">
        <f t="shared" si="8"/>
        <v>5</v>
      </c>
      <c r="H63" s="459">
        <v>56</v>
      </c>
      <c r="I63" s="444">
        <f t="shared" ca="1" si="5"/>
        <v>4186299.1808360857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17442.913253483694</v>
      </c>
      <c r="L63" s="444">
        <f t="shared" ca="1" si="3"/>
        <v>4203742.0940895695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-5518445.1129097957</v>
      </c>
      <c r="C64" s="447">
        <f t="shared" si="0"/>
        <v>259863.64217494545</v>
      </c>
      <c r="D64" s="447">
        <f ca="1">SUMIF(G:G,57,K:K)</f>
        <v>-289480.75206730305</v>
      </c>
      <c r="E64" s="447">
        <f t="shared" ca="1" si="1"/>
        <v>-6067789.5071520442</v>
      </c>
      <c r="F64" s="431"/>
      <c r="G64" s="459">
        <f t="shared" si="8"/>
        <v>5</v>
      </c>
      <c r="H64" s="459">
        <v>57</v>
      </c>
      <c r="I64" s="444">
        <f t="shared" ca="1" si="5"/>
        <v>4203742.0940895695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17515.592058706541</v>
      </c>
      <c r="L64" s="444">
        <f t="shared" ca="1" si="3"/>
        <v>4221257.6861482756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-6067789.5071520442</v>
      </c>
      <c r="C65" s="447">
        <f t="shared" si="0"/>
        <v>259863.64217494545</v>
      </c>
      <c r="D65" s="447">
        <f ca="1">SUMIF(G:G,58,K:K)</f>
        <v>-317586.25386742724</v>
      </c>
      <c r="E65" s="447">
        <f t="shared" ca="1" si="1"/>
        <v>-6645239.4031944163</v>
      </c>
      <c r="F65" s="431"/>
      <c r="G65" s="459">
        <f t="shared" si="8"/>
        <v>5</v>
      </c>
      <c r="H65" s="459">
        <v>58</v>
      </c>
      <c r="I65" s="444">
        <f t="shared" ca="1" si="5"/>
        <v>4221257.6861482756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17588.573692284481</v>
      </c>
      <c r="L65" s="444">
        <f t="shared" ca="1" si="3"/>
        <v>4238846.2598405601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-6645239.4031944163</v>
      </c>
      <c r="C66" s="447">
        <f t="shared" si="0"/>
        <v>259863.64217494545</v>
      </c>
      <c r="D66" s="447">
        <f ca="1">SUMIF(G:G,59,K:K)</f>
        <v>-347129.6864805643</v>
      </c>
      <c r="E66" s="447">
        <f t="shared" ca="1" si="1"/>
        <v>-7252232.7318499256</v>
      </c>
      <c r="F66" s="431"/>
      <c r="G66" s="459">
        <f t="shared" si="8"/>
        <v>5</v>
      </c>
      <c r="H66" s="459">
        <v>59</v>
      </c>
      <c r="I66" s="444">
        <f t="shared" ca="1" si="5"/>
        <v>4238846.2598405601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17661.859416002335</v>
      </c>
      <c r="L66" s="444">
        <f t="shared" ca="1" si="3"/>
        <v>4256508.1192565626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-7252232.7318499256</v>
      </c>
      <c r="C67" s="447">
        <f t="shared" si="0"/>
        <v>259863.64217494545</v>
      </c>
      <c r="D67" s="447">
        <f t="shared" ref="D67:D71" ca="1" si="9">SUMIF(G:G,60,K:K)</f>
        <v>-378184.61717613047</v>
      </c>
      <c r="E67" s="447">
        <f t="shared" ca="1" si="1"/>
        <v>-7890280.9912010012</v>
      </c>
      <c r="F67" s="431"/>
      <c r="G67" s="459">
        <f t="shared" si="8"/>
        <v>5</v>
      </c>
      <c r="H67" s="459">
        <v>60</v>
      </c>
      <c r="I67" s="444">
        <f t="shared" ca="1" si="5"/>
        <v>4256508.1192565626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17735.450496902344</v>
      </c>
      <c r="L67" s="444">
        <f t="shared" ca="1" si="3"/>
        <v>4274243.5697534652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-7890280.9912010012</v>
      </c>
      <c r="C68" s="447">
        <f t="shared" si="0"/>
        <v>259863.64217494545</v>
      </c>
      <c r="D68" s="447">
        <f t="shared" ca="1" si="9"/>
        <v>-378184.61717613047</v>
      </c>
      <c r="E68" s="447">
        <f t="shared" ca="1" si="1"/>
        <v>-8528329.2505520768</v>
      </c>
      <c r="F68" s="431"/>
      <c r="G68" s="459">
        <f>G67+1</f>
        <v>6</v>
      </c>
      <c r="H68" s="459">
        <v>61</v>
      </c>
      <c r="I68" s="444">
        <f t="shared" ca="1" si="5"/>
        <v>4274243.5697534652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17809.348207306106</v>
      </c>
      <c r="L68" s="444">
        <f t="shared" ca="1" si="3"/>
        <v>4292052.9179607714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-8528329.2505520768</v>
      </c>
      <c r="C69" s="447">
        <f t="shared" si="0"/>
        <v>259863.64217494545</v>
      </c>
      <c r="D69" s="447">
        <f t="shared" ca="1" si="9"/>
        <v>-378184.61717613047</v>
      </c>
      <c r="E69" s="447">
        <f t="shared" ca="1" si="1"/>
        <v>-9166377.5099031534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4292052.9179607714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17883.553824836548</v>
      </c>
      <c r="L69" s="444">
        <f t="shared" ca="1" si="3"/>
        <v>4309936.4717856077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-9166377.5099031534</v>
      </c>
      <c r="C70" s="447">
        <f t="shared" si="0"/>
        <v>259863.64217494545</v>
      </c>
      <c r="D70" s="447">
        <f t="shared" ca="1" si="9"/>
        <v>-378184.61717613047</v>
      </c>
      <c r="E70" s="447">
        <f t="shared" ca="1" si="1"/>
        <v>-9804425.76925423</v>
      </c>
      <c r="F70" s="431"/>
      <c r="G70" s="459">
        <f t="shared" si="10"/>
        <v>6</v>
      </c>
      <c r="H70" s="459">
        <v>63</v>
      </c>
      <c r="I70" s="444">
        <f t="shared" ca="1" si="5"/>
        <v>4309936.4717856077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17958.06863244003</v>
      </c>
      <c r="L70" s="444">
        <f t="shared" ca="1" si="3"/>
        <v>4327894.5404180475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-9804425.76925423</v>
      </c>
      <c r="C71" s="447">
        <f t="shared" si="0"/>
        <v>259863.64217494545</v>
      </c>
      <c r="D71" s="447">
        <f t="shared" ca="1" si="9"/>
        <v>-378184.61717613047</v>
      </c>
      <c r="E71" s="447">
        <f t="shared" ca="1" si="1"/>
        <v>-10442474.028605307</v>
      </c>
      <c r="F71" s="431"/>
      <c r="G71" s="459">
        <f t="shared" si="10"/>
        <v>6</v>
      </c>
      <c r="H71" s="459">
        <v>64</v>
      </c>
      <c r="I71" s="444">
        <f t="shared" ca="1" si="5"/>
        <v>4327894.5404180475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18032.893918408532</v>
      </c>
      <c r="L71" s="444">
        <f t="shared" ca="1" si="3"/>
        <v>4345927.4343364555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4345927.4343364555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18108.030976401897</v>
      </c>
      <c r="L72" s="444">
        <f t="shared" ca="1" si="3"/>
        <v>4364035.4653128572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4364035.4653128572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18183.481105470237</v>
      </c>
      <c r="L73" s="444">
        <f t="shared" ca="1" si="3"/>
        <v>4382218.9464183273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4382218.9464183273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18259.245610076363</v>
      </c>
      <c r="L74" s="444">
        <f t="shared" ca="1" si="3"/>
        <v>4400478.1920284033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4400478.1920284033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18237.829117140933</v>
      </c>
      <c r="L75" s="444">
        <f t="shared" ca="1" si="3"/>
        <v>4395316.817230965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4395316.817230965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18216.323388818273</v>
      </c>
      <c r="L76" s="444">
        <f t="shared" ca="1" si="3"/>
        <v>4390133.9367052047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4390133.9367052047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18194.728053294275</v>
      </c>
      <c r="L77" s="444">
        <f t="shared" ca="1" si="3"/>
        <v>4384929.4608439198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4384929.4608439198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18173.042737205586</v>
      </c>
      <c r="L78" s="444">
        <f t="shared" ca="1" si="3"/>
        <v>4379703.2996665463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4379703.2996665463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18151.267065633197</v>
      </c>
      <c r="L79" s="444">
        <f t="shared" ca="1" si="3"/>
        <v>4374455.3628176004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4374455.3628176004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18129.400662095923</v>
      </c>
      <c r="L80" s="444">
        <f t="shared" ca="1" si="3"/>
        <v>4369185.5595651176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4369185.5595651176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18107.443148543909</v>
      </c>
      <c r="L81" s="444">
        <f t="shared" ca="1" si="3"/>
        <v>4363893.7987990826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4363893.7987990826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18085.394145352097</v>
      </c>
      <c r="L82" s="444">
        <f t="shared" ca="1" si="3"/>
        <v>4358579.9890298555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4358579.9890298555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18063.253271313653</v>
      </c>
      <c r="L83" s="444">
        <f t="shared" ca="1" si="3"/>
        <v>4353244.0383865898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4353244.0383865898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18041.020143633377</v>
      </c>
      <c r="L84" s="444">
        <f t="shared" ca="1" si="3"/>
        <v>4347885.8546156446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4347885.8546156446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18018.694377921107</v>
      </c>
      <c r="L85" s="444">
        <f t="shared" ca="1" si="3"/>
        <v>4342505.3450789871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4342505.3450789871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17996.275588185032</v>
      </c>
      <c r="L86" s="444">
        <f t="shared" ca="1" si="3"/>
        <v>4337102.4167525927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4337102.4167525927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17973.763386825056</v>
      </c>
      <c r="L87" s="444">
        <f t="shared" ca="1" si="3"/>
        <v>4331676.9762248388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4331676.9762248388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17951.157384626084</v>
      </c>
      <c r="L88" s="444">
        <f t="shared" ca="1" si="3"/>
        <v>4326228.9296948854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4326228.9296948854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17928.457190751276</v>
      </c>
      <c r="L89" s="444">
        <f t="shared" ca="1" si="3"/>
        <v>4320758.1829710575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4320758.1829710575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17905.662412735328</v>
      </c>
      <c r="L90" s="444">
        <f t="shared" ca="1" si="3"/>
        <v>4315264.6414692141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4315264.6414692141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17882.772656477646</v>
      </c>
      <c r="L91" s="444">
        <f t="shared" ca="1" si="3"/>
        <v>4309748.2102111131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4309748.2102111131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17859.787526235559</v>
      </c>
      <c r="L92" s="444">
        <f t="shared" ca="1" si="3"/>
        <v>4304208.79382277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4304208.79382277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17836.706624617462</v>
      </c>
      <c r="L93" s="444">
        <f t="shared" ca="1" si="3"/>
        <v>4298646.2965328088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4298646.2965328088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17813.529552575957</v>
      </c>
      <c r="L94" s="444">
        <f t="shared" ca="1" si="3"/>
        <v>4293060.6221708059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4293060.6221708059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17790.255909400945</v>
      </c>
      <c r="L95" s="444">
        <f t="shared" ca="1" si="3"/>
        <v>4287451.6741656279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4287451.6741656279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17766.885292712705</v>
      </c>
      <c r="L96" s="444">
        <f t="shared" ca="1" si="3"/>
        <v>4281819.3555437615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4281819.3555437615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17743.417298454926</v>
      </c>
      <c r="L97" s="444">
        <f t="shared" ca="1" si="3"/>
        <v>4276163.5689276373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4276163.5689276373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17719.851520887743</v>
      </c>
      <c r="L98" s="444">
        <f t="shared" ca="1" si="3"/>
        <v>4270484.2165339459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4270484.2165339459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17696.187552580694</v>
      </c>
      <c r="L99" s="444">
        <f t="shared" ca="1" si="3"/>
        <v>4264781.2001719475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4264781.2001719475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17672.424984405701</v>
      </c>
      <c r="L100" s="444">
        <f t="shared" ca="1" si="3"/>
        <v>4259054.4212417742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4259054.4212417742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17648.563405529982</v>
      </c>
      <c r="L101" s="444">
        <f t="shared" ca="1" si="3"/>
        <v>4253303.7807327248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4253303.7807327248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17624.602403408942</v>
      </c>
      <c r="L102" s="444">
        <f t="shared" ca="1" si="3"/>
        <v>4247529.1792215547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4247529.1792215547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17600.541563779065</v>
      </c>
      <c r="L103" s="444">
        <f t="shared" ca="1" si="3"/>
        <v>4241730.5168707548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4241730.5168707548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17576.380470650733</v>
      </c>
      <c r="L104" s="444">
        <f t="shared" ca="1" si="3"/>
        <v>4235907.693426826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4235907.693426826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17559.384957967697</v>
      </c>
      <c r="L105" s="444">
        <f t="shared" ca="1" si="3"/>
        <v>4231811.774870215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4231811.774870215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17542.318630648486</v>
      </c>
      <c r="L106" s="444">
        <f t="shared" ca="1" si="3"/>
        <v>4227698.7899862854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4227698.7899862854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17525.181193632114</v>
      </c>
      <c r="L107" s="444">
        <f t="shared" ca="1" si="3"/>
        <v>4223568.6676653391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4223568.6676653391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17507.97235062817</v>
      </c>
      <c r="L108" s="444">
        <f t="shared" ca="1" si="3"/>
        <v>4219421.3365013888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4219421.3365013888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17490.69180411171</v>
      </c>
      <c r="L109" s="444">
        <f t="shared" ca="1" si="3"/>
        <v>4215256.7247909224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4215256.7247909224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17473.339255318097</v>
      </c>
      <c r="L110" s="444">
        <f t="shared" ca="1" si="3"/>
        <v>4211074.760531662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4211074.760531662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17455.914404237843</v>
      </c>
      <c r="L111" s="444">
        <f t="shared" ca="1" si="3"/>
        <v>4206875.3714213213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4206875.3714213213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17438.416949611426</v>
      </c>
      <c r="L112" s="444">
        <f t="shared" ca="1" si="3"/>
        <v>4202658.4848563541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4202658.4848563541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17420.846588924065</v>
      </c>
      <c r="L113" s="444">
        <f t="shared" ca="1" si="3"/>
        <v>4198424.0279306993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4198424.0279306993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17403.203018400502</v>
      </c>
      <c r="L114" s="444">
        <f t="shared" ca="1" si="3"/>
        <v>4194171.9274345208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4194171.9274345208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17385.485932999756</v>
      </c>
      <c r="L115" s="444">
        <f t="shared" ca="1" si="3"/>
        <v>4189902.1098529417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4189902.1098529417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17367.695026409845</v>
      </c>
      <c r="L116" s="444">
        <f t="shared" ca="1" si="3"/>
        <v>4185614.5013647727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4185614.5013647727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17349.829991042476</v>
      </c>
      <c r="L117" s="444">
        <f t="shared" ca="1" si="3"/>
        <v>4181309.0278412364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4181309.0278412364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17331.890518027736</v>
      </c>
      <c r="L118" s="444">
        <f t="shared" ca="1" si="3"/>
        <v>4176985.6148446854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4176985.6148446854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17313.876297208779</v>
      </c>
      <c r="L119" s="444">
        <f t="shared" ca="1" si="3"/>
        <v>4172644.1876273155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4172644.1876273155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17295.787017136405</v>
      </c>
      <c r="L120" s="444">
        <f t="shared" ca="1" si="3"/>
        <v>4168284.671129873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4168284.671129873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17277.622365063722</v>
      </c>
      <c r="L121" s="444">
        <f t="shared" ca="1" si="3"/>
        <v>4163906.9899803577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4163906.9899803577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17259.382026940748</v>
      </c>
      <c r="L122" s="444">
        <f t="shared" ca="1" si="3"/>
        <v>4159511.0684927194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4159511.0684927194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17241.065687408918</v>
      </c>
      <c r="L123" s="444">
        <f t="shared" ca="1" si="3"/>
        <v>4155096.8306655497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4155096.8306655497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17222.673029795711</v>
      </c>
      <c r="L124" s="444">
        <f t="shared" ca="1" si="3"/>
        <v>4150664.2001807666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4150664.2001807666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17204.203736109113</v>
      </c>
      <c r="L125" s="444">
        <f t="shared" ca="1" si="3"/>
        <v>4146213.100402297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4146213.100402297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17185.657487032156</v>
      </c>
      <c r="L126" s="444">
        <f t="shared" ca="1" si="3"/>
        <v>4141743.4543747501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4141743.4543747501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17167.033961917379</v>
      </c>
      <c r="L127" s="444">
        <f t="shared" ca="1" si="3"/>
        <v>4137255.1848220886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4137255.1848220886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17148.332838781291</v>
      </c>
      <c r="L128" s="444">
        <f t="shared" ca="1" si="3"/>
        <v>4132748.2141462909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4132748.2141462909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17129.553794298801</v>
      </c>
      <c r="L129" s="444">
        <f t="shared" ca="1" si="3"/>
        <v>4128222.4644260108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4128222.4644260108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17110.696503797633</v>
      </c>
      <c r="L130" s="444">
        <f t="shared" ca="1" si="3"/>
        <v>4123677.8574152295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4123677.8574152295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17091.760641252709</v>
      </c>
      <c r="L131" s="444">
        <f t="shared" ca="1" si="3"/>
        <v>4119114.3145419033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4119114.3145419033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17072.745879280516</v>
      </c>
      <c r="L132" s="444">
        <f t="shared" ca="1" si="3"/>
        <v>4114531.7569066049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4114531.7569066049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17053.651889133442</v>
      </c>
      <c r="L133" s="444">
        <f t="shared" ca="1" si="3"/>
        <v>4109930.1052811593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4109930.1052811593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17034.478340694088</v>
      </c>
      <c r="L134" s="444">
        <f t="shared" ca="1" si="3"/>
        <v>4105309.2801072747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4105309.2801072747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17015.224902469567</v>
      </c>
      <c r="L135" s="444">
        <f t="shared" ca="1" si="3"/>
        <v>4100669.2014951655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4100669.2014951655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16995.891241585778</v>
      </c>
      <c r="L136" s="444">
        <f t="shared" ca="1" si="3"/>
        <v>4096009.7892221725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4096009.7892221725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16976.477023781641</v>
      </c>
      <c r="L137" s="444">
        <f t="shared" ca="1" si="3"/>
        <v>4091330.9627313754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4091330.9627313754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16956.981913403321</v>
      </c>
      <c r="L138" s="444">
        <f t="shared" ca="1" si="3"/>
        <v>4086632.6411301997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4086632.6411301997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16937.405573398421</v>
      </c>
      <c r="L139" s="444">
        <f t="shared" ca="1" si="3"/>
        <v>4081914.7431890192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4081914.7431890192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16917.747665310169</v>
      </c>
      <c r="L140" s="444">
        <f t="shared" ca="1" si="3"/>
        <v>4077177.1873397506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4077177.1873397506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16898.007849271551</v>
      </c>
      <c r="L141" s="444">
        <f t="shared" ca="1" si="3"/>
        <v>4072419.8916744431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4072419.8916744431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16878.185783999434</v>
      </c>
      <c r="L142" s="444">
        <f t="shared" ca="1" si="3"/>
        <v>4067642.7739438638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4067642.7739438638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16858.281126788686</v>
      </c>
      <c r="L143" s="444">
        <f t="shared" ca="1" si="3"/>
        <v>4062845.7515560738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4062845.7515560738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16838.293533506232</v>
      </c>
      <c r="L144" s="444">
        <f t="shared" ca="1" si="3"/>
        <v>4058028.7415750013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4058028.7415750013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16818.222658585095</v>
      </c>
      <c r="L145" s="444">
        <f t="shared" ca="1" si="3"/>
        <v>4053191.6607190077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4053191.6607190077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16798.068155018453</v>
      </c>
      <c r="L146" s="444">
        <f t="shared" ca="1" si="3"/>
        <v>4048334.4253594475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4048334.4253594475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16777.829674353619</v>
      </c>
      <c r="L147" s="444">
        <f t="shared" ca="1" si="3"/>
        <v>4043456.9515192225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4043456.9515192225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16757.506866686013</v>
      </c>
      <c r="L148" s="444">
        <f t="shared" ca="1" si="3"/>
        <v>4038559.1548713297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4038559.1548713297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16737.09938065313</v>
      </c>
      <c r="L149" s="444">
        <f t="shared" ca="1" si="3"/>
        <v>4033640.9507374042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4033640.9507374042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16716.606863428438</v>
      </c>
      <c r="L150" s="444">
        <f t="shared" ca="1" si="3"/>
        <v>4028702.2540862537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4028702.2540862537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16696.02896071531</v>
      </c>
      <c r="L151" s="444">
        <f t="shared" ca="1" si="3"/>
        <v>4023742.9795323904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4023742.9795323904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16675.365316740881</v>
      </c>
      <c r="L152" s="444">
        <f t="shared" ca="1" si="3"/>
        <v>4018763.0413345522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4018763.0413345522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16654.615574249892</v>
      </c>
      <c r="L153" s="444">
        <f t="shared" ca="1" si="3"/>
        <v>4013762.3533942234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4013762.3533942234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16633.779374498517</v>
      </c>
      <c r="L154" s="444">
        <f t="shared" ca="1" si="3"/>
        <v>4008740.8292541429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4008740.8292541429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16612.856357248183</v>
      </c>
      <c r="L155" s="444">
        <f t="shared" ca="1" si="3"/>
        <v>4003698.3820968121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4003698.3820968121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16591.846160759305</v>
      </c>
      <c r="L156" s="444">
        <f t="shared" ca="1" si="3"/>
        <v>3998634.9247429925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3998634.9247429925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16570.748421785058</v>
      </c>
      <c r="L157" s="444">
        <f t="shared" ca="1" si="3"/>
        <v>3993550.3696501986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3993550.3696501986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16549.562775565078</v>
      </c>
      <c r="L158" s="444">
        <f t="shared" ca="1" si="3"/>
        <v>3988444.6289111851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3988444.6289111851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16528.288855819192</v>
      </c>
      <c r="L159" s="444">
        <f t="shared" ca="1" si="3"/>
        <v>3983317.6142524253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3983317.6142524253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16506.926294741028</v>
      </c>
      <c r="L160" s="444">
        <f t="shared" ca="1" si="3"/>
        <v>3978169.2370325876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3978169.2370325876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16485.474722991705</v>
      </c>
      <c r="L161" s="444">
        <f t="shared" ca="1" si="3"/>
        <v>3972999.4082410005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3972999.4082410005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16463.933769693424</v>
      </c>
      <c r="L162" s="444">
        <f t="shared" ca="1" si="3"/>
        <v>3967808.0384961152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3967808.0384961152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16442.303062423067</v>
      </c>
      <c r="L163" s="444">
        <f t="shared" ca="1" si="3"/>
        <v>3962595.0380439595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3962595.0380439595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16420.582227205752</v>
      </c>
      <c r="L164" s="444">
        <f t="shared" ca="1" si="3"/>
        <v>3957360.3167565865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3957360.3167565865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16398.770888508367</v>
      </c>
      <c r="L165" s="444">
        <f t="shared" ca="1" si="3"/>
        <v>3952103.784130516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3952103.784130516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16376.868669233072</v>
      </c>
      <c r="L166" s="444">
        <f t="shared" ca="1" si="3"/>
        <v>3946825.3492851704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3946825.3492851704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16354.8751907108</v>
      </c>
      <c r="L167" s="444">
        <f t="shared" ca="1" si="3"/>
        <v>3941524.9209613022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3941524.9209613022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16332.790072694681</v>
      </c>
      <c r="L168" s="444">
        <f t="shared" ca="1" si="3"/>
        <v>3936202.4075194183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3936202.4075194183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16310.612933353497</v>
      </c>
      <c r="L169" s="444">
        <f t="shared" ca="1" si="3"/>
        <v>3930857.716938193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3930857.716938193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16288.343389265059</v>
      </c>
      <c r="L170" s="444">
        <f t="shared" ca="1" si="3"/>
        <v>3925490.7568128794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3925490.7568128794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16265.981055409587</v>
      </c>
      <c r="L171" s="444">
        <f t="shared" ca="1" si="3"/>
        <v>3920101.4343537102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3920101.4343537102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16243.525545163047</v>
      </c>
      <c r="L172" s="444">
        <f t="shared" ca="1" si="3"/>
        <v>3914689.6563842944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3914689.6563842944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16220.976470290481</v>
      </c>
      <c r="L173" s="444">
        <f t="shared" ca="1" si="3"/>
        <v>3909255.3293400062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3909255.3293400062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16198.333440939281</v>
      </c>
      <c r="L174" s="444">
        <f t="shared" ca="1" si="3"/>
        <v>3903798.3592663668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3903798.3592663668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16175.596065632448</v>
      </c>
      <c r="L175" s="444">
        <f t="shared" ca="1" si="3"/>
        <v>3898318.6518174205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3898318.6518174205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16152.763951261841</v>
      </c>
      <c r="L176" s="444">
        <f t="shared" ca="1" si="3"/>
        <v>3892816.1122541036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3892816.1122541036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16129.836703081353</v>
      </c>
      <c r="L177" s="444">
        <f t="shared" ca="1" si="3"/>
        <v>3887290.6454426059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3887290.6454426059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16106.813924700113</v>
      </c>
      <c r="L178" s="444">
        <f t="shared" ca="1" si="3"/>
        <v>3881742.1558527271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3881742.1558527271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16083.695218075618</v>
      </c>
      <c r="L179" s="444">
        <f t="shared" ca="1" si="3"/>
        <v>3876170.5475562238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3876170.5475562238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16060.480183506854</v>
      </c>
      <c r="L180" s="444">
        <f t="shared" ca="1" si="3"/>
        <v>3870575.7242251518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3870575.7242251518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16037.168419627387</v>
      </c>
      <c r="L181" s="444">
        <f t="shared" ca="1" si="3"/>
        <v>3864957.5891302004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3864957.5891302004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16013.759523398423</v>
      </c>
      <c r="L182" s="444">
        <f t="shared" ca="1" si="3"/>
        <v>3859316.0451390198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3859316.0451390198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15990.253090101838</v>
      </c>
      <c r="L183" s="444">
        <f t="shared" ca="1" si="3"/>
        <v>3853650.9947145428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3853650.9947145428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15966.648713333183</v>
      </c>
      <c r="L184" s="444">
        <f t="shared" ca="1" si="3"/>
        <v>3847962.339913297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3847962.339913297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15942.945984994658</v>
      </c>
      <c r="L185" s="444">
        <f t="shared" ca="1" si="3"/>
        <v>3842249.9823837127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3842249.9823837127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15919.144495288059</v>
      </c>
      <c r="L186" s="444">
        <f t="shared" ca="1" si="3"/>
        <v>3836513.8233644217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3836513.8233644217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15895.243832707676</v>
      </c>
      <c r="L187" s="444">
        <f t="shared" ca="1" si="3"/>
        <v>3830753.7636825508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3830753.7636825508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15871.243584033215</v>
      </c>
      <c r="L188" s="444">
        <f t="shared" ca="1" si="3"/>
        <v>3824969.703752005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3824969.703752005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15847.143334322611</v>
      </c>
      <c r="L189" s="444">
        <f t="shared" ca="1" si="3"/>
        <v>3819161.5435717488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3819161.5435717488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15822.942666904877</v>
      </c>
      <c r="L190" s="444">
        <f t="shared" ca="1" si="3"/>
        <v>3813329.1827240749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3813329.1827240749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15798.6411633729</v>
      </c>
      <c r="L191" s="444">
        <f t="shared" ca="1" si="3"/>
        <v>3807472.520372869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3807472.520372869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15774.238403576208</v>
      </c>
      <c r="L192" s="444">
        <f t="shared" ca="1" si="3"/>
        <v>3801591.4552618666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3801591.4552618666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15749.733965613697</v>
      </c>
      <c r="L193" s="444">
        <f t="shared" ca="1" si="3"/>
        <v>3795685.8857129016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3795685.8857129016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15725.127425826344</v>
      </c>
      <c r="L194" s="444">
        <f t="shared" ca="1" si="3"/>
        <v>3789755.7096241489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3789755.7096241489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15700.418358789873</v>
      </c>
      <c r="L195" s="444">
        <f t="shared" ca="1" si="3"/>
        <v>3783800.8244683598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3783800.8244683598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15675.606337307421</v>
      </c>
      <c r="L196" s="444">
        <f t="shared" ca="1" si="3"/>
        <v>3777821.1272910885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3777821.1272910885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15650.690932402124</v>
      </c>
      <c r="L197" s="444">
        <f t="shared" ca="1" si="3"/>
        <v>3771816.5147089115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3771816.5147089115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15625.671713309719</v>
      </c>
      <c r="L198" s="444">
        <f t="shared" ca="1" si="3"/>
        <v>3765786.8829076425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3765786.8829076425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15600.548247471101</v>
      </c>
      <c r="L199" s="444">
        <f t="shared" ca="1" si="3"/>
        <v>3759732.1276405347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3759732.1276405347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15575.320100524814</v>
      </c>
      <c r="L200" s="444">
        <f t="shared" ca="1" si="3"/>
        <v>3753652.1442264807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3753652.1442264807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15549.986836299591</v>
      </c>
      <c r="L201" s="444">
        <f t="shared" ca="1" si="3"/>
        <v>3747546.8275482017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3747546.8275482017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15524.548016806761</v>
      </c>
      <c r="L202" s="444">
        <f t="shared" ca="1" si="3"/>
        <v>3741416.0720504294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3741416.0720504294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15499.00320223271</v>
      </c>
      <c r="L203" s="444">
        <f t="shared" ca="1" si="3"/>
        <v>3735259.7717380831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3735259.7717380831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15473.351950931268</v>
      </c>
      <c r="L204" s="444">
        <f t="shared" ca="1" si="3"/>
        <v>3729077.8201744356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3729077.8201744356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15447.59381941607</v>
      </c>
      <c r="L205" s="444">
        <f t="shared" ca="1" si="3"/>
        <v>3722870.1104792729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3722870.1104792729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15421.728362352893</v>
      </c>
      <c r="L206" s="444">
        <f t="shared" ca="1" si="3"/>
        <v>3716636.5353270471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3716636.5353270471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15395.755132551951</v>
      </c>
      <c r="L207" s="444">
        <f t="shared" ca="1" si="3"/>
        <v>3710376.98694502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3710376.98694502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15369.673680960172</v>
      </c>
      <c r="L208" s="444">
        <f t="shared" ca="1" si="3"/>
        <v>3704091.3571114014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3704091.3571114014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15343.483556653429</v>
      </c>
      <c r="L209" s="444">
        <f t="shared" ca="1" si="3"/>
        <v>3697779.5371534759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3697779.5371534759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15317.184306828738</v>
      </c>
      <c r="L210" s="444">
        <f t="shared" ca="1" si="3"/>
        <v>3691441.4179457258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3691441.4179457258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15290.775476796445</v>
      </c>
      <c r="L211" s="444">
        <f t="shared" ca="1" si="3"/>
        <v>3685076.8899079436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3685076.8899079436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15264.256609972354</v>
      </c>
      <c r="L212" s="444">
        <f t="shared" ca="1" si="3"/>
        <v>3678685.8430033373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3678685.8430033373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15237.627247869828</v>
      </c>
      <c r="L213" s="444">
        <f t="shared" ca="1" si="3"/>
        <v>3672268.1667366284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3672268.1667366284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15210.886930091874</v>
      </c>
      <c r="L214" s="444">
        <f t="shared" ca="1" si="3"/>
        <v>3665823.7501521413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3665823.7501521413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15184.035194323176</v>
      </c>
      <c r="L215" s="444">
        <f t="shared" ca="1" si="3"/>
        <v>3659352.4818318859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3659352.4818318859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15157.071576322111</v>
      </c>
      <c r="L216" s="444">
        <f t="shared" ca="1" si="3"/>
        <v>3652854.249893629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3652854.249893629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15129.995609912708</v>
      </c>
      <c r="L217" s="444">
        <f t="shared" ca="1" si="3"/>
        <v>3646328.9419889627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3646328.9419889627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15102.806826976599</v>
      </c>
      <c r="L218" s="444">
        <f t="shared" ca="1" si="3"/>
        <v>3639776.4453013605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3639776.4453013605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15075.504757444924</v>
      </c>
      <c r="L219" s="444">
        <f t="shared" ca="1" si="3"/>
        <v>3633196.6465442264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3633196.6465442264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15048.088929290197</v>
      </c>
      <c r="L220" s="444">
        <f t="shared" ca="1" si="3"/>
        <v>3626589.431958938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3626589.431958938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15020.558868518165</v>
      </c>
      <c r="L221" s="444">
        <f t="shared" ca="1" si="3"/>
        <v>3619954.6873128773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3619954.6873128773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14992.914099159576</v>
      </c>
      <c r="L222" s="444">
        <f t="shared" ca="1" si="3"/>
        <v>3613292.2978974581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3613292.2978974581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14965.154143261996</v>
      </c>
      <c r="L223" s="444">
        <f t="shared" ca="1" si="3"/>
        <v>3606602.1485261414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3606602.1485261414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14937.278520881511</v>
      </c>
      <c r="L224" s="444">
        <f t="shared" ca="1" si="3"/>
        <v>3599884.1235324442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3599884.1235324442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14909.28675007444</v>
      </c>
      <c r="L225" s="444">
        <f t="shared" ca="1" si="3"/>
        <v>3593138.1067679399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3593138.1067679399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14881.178346889004</v>
      </c>
      <c r="L226" s="444">
        <f t="shared" ca="1" si="3"/>
        <v>3586363.9816002501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3586363.9816002501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14852.952825356961</v>
      </c>
      <c r="L227" s="444">
        <f t="shared" ca="1" si="3"/>
        <v>3579561.630911028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3579561.630911028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14824.609697485204</v>
      </c>
      <c r="L228" s="444">
        <f t="shared" ca="1" si="3"/>
        <v>3572730.9370939345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3572730.9370939345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14796.148473247316</v>
      </c>
      <c r="L229" s="444">
        <f t="shared" ca="1" si="3"/>
        <v>3565871.7820526031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3565871.7820526031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14767.568660575103</v>
      </c>
      <c r="L230" s="444">
        <f t="shared" ca="1" si="3"/>
        <v>3558984.0471985992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3558984.0471985992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14738.869765350084</v>
      </c>
      <c r="L231" s="444">
        <f t="shared" ca="1" si="3"/>
        <v>3552067.6134493705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3552067.6134493705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14710.051291394964</v>
      </c>
      <c r="L232" s="444">
        <f t="shared" ca="1" si="3"/>
        <v>3545122.3612261866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3545122.3612261866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14681.112740465032</v>
      </c>
      <c r="L233" s="444">
        <f t="shared" ca="1" si="3"/>
        <v>3538148.1704520728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3538148.1704520728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14652.053612239559</v>
      </c>
      <c r="L234" s="444">
        <f t="shared" ca="1" si="3"/>
        <v>3531144.9205497336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3531144.9205497336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14622.873404313144</v>
      </c>
      <c r="L235" s="444">
        <f t="shared" ca="1" si="3"/>
        <v>3524112.4904394681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3524112.4904394681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14593.571612187037</v>
      </c>
      <c r="L236" s="444">
        <f t="shared" ca="1" si="3"/>
        <v>3517050.7585370764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3517050.7585370764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14564.147729260407</v>
      </c>
      <c r="L237" s="444">
        <f t="shared" ca="1" si="3"/>
        <v>3509959.6027517579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3509959.6027517579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14534.601246821579</v>
      </c>
      <c r="L238" s="444">
        <f t="shared" ca="1" si="3"/>
        <v>3502838.9004840008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3502838.9004840008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14504.931654039257</v>
      </c>
      <c r="L239" s="444">
        <f t="shared" ca="1" si="3"/>
        <v>3495688.5286234613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3495688.5286234613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14475.138437953678</v>
      </c>
      <c r="L240" s="444">
        <f t="shared" ca="1" si="3"/>
        <v>3488508.3635468362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3488508.3635468362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14445.221083467741</v>
      </c>
      <c r="L241" s="444">
        <f t="shared" ca="1" si="3"/>
        <v>3481298.2811157252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3481298.2811157252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14415.179073338109</v>
      </c>
      <c r="L242" s="444">
        <f t="shared" ca="1" si="3"/>
        <v>3474058.1566744843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3474058.1566744843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14385.011888166273</v>
      </c>
      <c r="L243" s="444">
        <f t="shared" ca="1" si="3"/>
        <v>3466787.8650480718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3466787.8650480718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14354.719006389554</v>
      </c>
      <c r="L244" s="444">
        <f t="shared" ca="1" si="3"/>
        <v>3459487.2805398824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3459487.2805398824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14324.299904272097</v>
      </c>
      <c r="L245" s="444">
        <f t="shared" ca="1" si="3"/>
        <v>3452156.2769295755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3452156.2769295755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14293.754055895819</v>
      </c>
      <c r="L246" s="444">
        <f t="shared" ca="1" si="3"/>
        <v>3444794.7274708925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3444794.7274708925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14263.080933151306</v>
      </c>
      <c r="L247" s="444">
        <f t="shared" ca="1" si="3"/>
        <v>3437402.5048894649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3437402.5048894649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14232.280005728693</v>
      </c>
      <c r="L248" s="444">
        <f t="shared" ca="1" si="3"/>
        <v>3429979.4813806149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3429979.4813806149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14201.350741108481</v>
      </c>
      <c r="L249" s="444">
        <f t="shared" ca="1" si="3"/>
        <v>3422525.5286071445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3422525.5286071445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14170.292604552356</v>
      </c>
      <c r="L250" s="444">
        <f t="shared" ca="1" si="3"/>
        <v>3415040.5176971182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3415040.5176971182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14139.105059093914</v>
      </c>
      <c r="L251" s="444">
        <f t="shared" ca="1" si="3"/>
        <v>3407524.3192416332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3407524.3192416332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14107.787565529392</v>
      </c>
      <c r="L252" s="444">
        <f t="shared" ca="1" si="3"/>
        <v>3399976.8032925837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3399976.8032925837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14076.339582408353</v>
      </c>
      <c r="L253" s="444">
        <f t="shared" ca="1" si="3"/>
        <v>3392397.8393604131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3392397.8393604131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14044.760566024312</v>
      </c>
      <c r="L254" s="444">
        <f t="shared" ca="1" si="3"/>
        <v>3384787.2964118584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3384787.2964118584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14013.049970405331</v>
      </c>
      <c r="L255" s="444">
        <f t="shared" ca="1" si="3"/>
        <v>3377145.0428676847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3377145.0428676847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13981.207247304608</v>
      </c>
      <c r="L256" s="444">
        <f t="shared" ca="1" si="3"/>
        <v>3369470.9466004106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3369470.9466004106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13949.231846190965</v>
      </c>
      <c r="L257" s="444">
        <f t="shared" ca="1" si="3"/>
        <v>3361764.8749320228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3361764.8749320228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13917.123214239349</v>
      </c>
      <c r="L258" s="444">
        <f t="shared" ca="1" si="3"/>
        <v>3354026.6946316832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3354026.6946316832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13884.880796321266</v>
      </c>
      <c r="L259" s="444">
        <f t="shared" ca="1" si="3"/>
        <v>3346256.2719134255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3346256.2719134255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13852.504034995194</v>
      </c>
      <c r="L260" s="444">
        <f t="shared" ca="1" si="3"/>
        <v>3338453.4724338418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3338453.4724338418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13819.992370496928</v>
      </c>
      <c r="L261" s="444">
        <f t="shared" ca="1" si="3"/>
        <v>3330618.1612897599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3330618.1612897599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13787.345240729921</v>
      </c>
      <c r="L262" s="444">
        <f t="shared" ca="1" si="3"/>
        <v>3322750.2030159109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3322750.2030159109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13754.56208125555</v>
      </c>
      <c r="L263" s="444">
        <f t="shared" ref="L263:L517" ca="1" si="28">I263-J263+K263</f>
        <v>3314849.4615825876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3314849.4615825876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13721.64232528337</v>
      </c>
      <c r="L264" s="444">
        <f t="shared" ca="1" si="28"/>
        <v>3306915.8003932922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3306915.8003932922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13688.585403661305</v>
      </c>
      <c r="L265" s="444">
        <f t="shared" ca="1" si="28"/>
        <v>3298949.0822823746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3298949.0822823746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13655.390744865817</v>
      </c>
      <c r="L266" s="444">
        <f t="shared" ca="1" si="28"/>
        <v>3290949.1695126616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3290949.1695126616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13622.05777499201</v>
      </c>
      <c r="L267" s="444">
        <f t="shared" ca="1" si="28"/>
        <v>3282915.923773075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3282915.923773075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13588.585917743734</v>
      </c>
      <c r="L268" s="444">
        <f t="shared" ca="1" si="28"/>
        <v>3274849.20617624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3274849.20617624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13554.974594423587</v>
      </c>
      <c r="L269" s="444">
        <f t="shared" ca="1" si="28"/>
        <v>3266748.8772560847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3266748.8772560847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13521.223223922942</v>
      </c>
      <c r="L270" s="444">
        <f t="shared" ca="1" si="28"/>
        <v>3258614.7969654286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3258614.7969654286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13487.331222711873</v>
      </c>
      <c r="L271" s="444">
        <f t="shared" ca="1" si="28"/>
        <v>3250446.8246735618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3250446.8246735618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13453.298004829096</v>
      </c>
      <c r="L272" s="444">
        <f t="shared" ca="1" si="28"/>
        <v>3242244.8191638123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3242244.8191638123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13419.122981871806</v>
      </c>
      <c r="L273" s="444">
        <f t="shared" ca="1" si="28"/>
        <v>3234008.6386311054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3234008.6386311054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13384.805562985528</v>
      </c>
      <c r="L274" s="444">
        <f t="shared" ca="1" si="28"/>
        <v>3225738.1406795122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3225738.1406795122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13350.345154853889</v>
      </c>
      <c r="L275" s="444">
        <f t="shared" ca="1" si="28"/>
        <v>3217433.1823197873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3217433.1823197873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13315.741161688369</v>
      </c>
      <c r="L276" s="444">
        <f t="shared" ca="1" si="28"/>
        <v>3209093.6199668967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3209093.6199668967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13280.99298521799</v>
      </c>
      <c r="L277" s="444">
        <f t="shared" ca="1" si="28"/>
        <v>3200719.3094375357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3200719.3094375357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13246.100024678986</v>
      </c>
      <c r="L278" s="444">
        <f t="shared" ca="1" si="28"/>
        <v>3192310.1059476361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3192310.1059476361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13211.061676804406</v>
      </c>
      <c r="L279" s="444">
        <f t="shared" ca="1" si="28"/>
        <v>3183865.8641098617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3183865.8641098617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13175.877335813679</v>
      </c>
      <c r="L280" s="444">
        <f t="shared" ca="1" si="28"/>
        <v>3175386.4379310966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3175386.4379310966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13140.546393402157</v>
      </c>
      <c r="L281" s="444">
        <f t="shared" ca="1" si="28"/>
        <v>3166871.6808099202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3166871.6808099202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13105.06823873059</v>
      </c>
      <c r="L282" s="444">
        <f t="shared" ca="1" si="28"/>
        <v>3158321.4455340719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3158321.4455340719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13069.442258414554</v>
      </c>
      <c r="L283" s="444">
        <f t="shared" ca="1" si="28"/>
        <v>3149735.5842779074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3149735.5842779074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13033.667836513869</v>
      </c>
      <c r="L284" s="444">
        <f t="shared" ca="1" si="28"/>
        <v>3141113.9485998424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3141113.9485998424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12997.744354521932</v>
      </c>
      <c r="L285" s="444">
        <f t="shared" ca="1" si="28"/>
        <v>3132456.3894397854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3132456.3894397854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12961.671191355028</v>
      </c>
      <c r="L286" s="444">
        <f t="shared" ca="1" si="28"/>
        <v>3123762.7571165618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3123762.7571165618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12925.447723341595</v>
      </c>
      <c r="L287" s="444">
        <f t="shared" ca="1" si="28"/>
        <v>3115032.9013253246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3115032.9013253246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12889.07332421144</v>
      </c>
      <c r="L288" s="444">
        <f t="shared" ca="1" si="28"/>
        <v>3106266.6711349571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3106266.6711349571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12852.547365084909</v>
      </c>
      <c r="L289" s="444">
        <f t="shared" ca="1" si="28"/>
        <v>3097463.914985463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3097463.914985463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12815.869214462018</v>
      </c>
      <c r="L290" s="444">
        <f t="shared" ca="1" si="28"/>
        <v>3088624.4806853463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3088624.4806853463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12779.038238211531</v>
      </c>
      <c r="L291" s="444">
        <f t="shared" ca="1" si="28"/>
        <v>3079748.215408979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3079748.215408979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12742.053799560001</v>
      </c>
      <c r="L292" s="444">
        <f t="shared" ca="1" si="28"/>
        <v>3070834.96569396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3070834.96569396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12704.915259080755</v>
      </c>
      <c r="L293" s="444">
        <f t="shared" ca="1" si="28"/>
        <v>3061884.5774384621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3061884.5774384621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12667.621974682846</v>
      </c>
      <c r="L294" s="444">
        <f t="shared" ca="1" si="28"/>
        <v>3052896.8958985661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3052896.8958985661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12630.173301599947</v>
      </c>
      <c r="L295" s="444">
        <f t="shared" ca="1" si="28"/>
        <v>3043871.7656855872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3043871.7656855872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12592.568592379201</v>
      </c>
      <c r="L296" s="444">
        <f t="shared" ca="1" si="28"/>
        <v>3034809.0307633877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3034809.0307633877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12554.807196870037</v>
      </c>
      <c r="L297" s="444">
        <f t="shared" ca="1" si="28"/>
        <v>3025708.5344456788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3025708.5344456788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12516.888462212917</v>
      </c>
      <c r="L298" s="444">
        <f t="shared" ca="1" si="28"/>
        <v>3016570.1193933128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3016570.1193933128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12478.811732828059</v>
      </c>
      <c r="L299" s="444">
        <f t="shared" ca="1" si="28"/>
        <v>3007393.6276115621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3007393.6276115621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12440.576350404097</v>
      </c>
      <c r="L300" s="444">
        <f t="shared" ca="1" si="28"/>
        <v>2998178.9004473872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2998178.9004473872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12402.181653886702</v>
      </c>
      <c r="L301" s="444">
        <f t="shared" ca="1" si="28"/>
        <v>2988925.778586695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2988925.778586695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12363.62697946715</v>
      </c>
      <c r="L302" s="444">
        <f t="shared" ca="1" si="28"/>
        <v>2979634.1020515831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2979634.1020515831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12324.911660570851</v>
      </c>
      <c r="L303" s="444">
        <f t="shared" ca="1" si="28"/>
        <v>2970303.7101975749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2970303.7101975749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12286.035027845817</v>
      </c>
      <c r="L304" s="444">
        <f t="shared" ca="1" si="28"/>
        <v>2960934.4417108418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2960934.4417108418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12246.996409151096</v>
      </c>
      <c r="L305" s="444">
        <f t="shared" ca="1" si="28"/>
        <v>2951526.1346054142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2951526.1346054142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12207.795129545148</v>
      </c>
      <c r="L306" s="444">
        <f t="shared" ca="1" si="28"/>
        <v>2942078.6262203804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2942078.6262203804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12168.430511274173</v>
      </c>
      <c r="L307" s="444">
        <f t="shared" ca="1" si="28"/>
        <v>2932591.753217076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2932591.753217076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12128.901873760404</v>
      </c>
      <c r="L308" s="444">
        <f t="shared" ca="1" si="28"/>
        <v>2923065.3515762575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2923065.3515762575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12089.208533590328</v>
      </c>
      <c r="L309" s="444">
        <f t="shared" ca="1" si="28"/>
        <v>2913499.2565952688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2913499.2565952688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12049.349804502875</v>
      </c>
      <c r="L310" s="444">
        <f t="shared" ca="1" si="28"/>
        <v>2903893.3028851929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2903893.3028851929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12009.324997377558</v>
      </c>
      <c r="L311" s="444">
        <f t="shared" ca="1" si="28"/>
        <v>2894247.3243679916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2894247.3243679916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11969.133420222553</v>
      </c>
      <c r="L312" s="444">
        <f t="shared" ca="1" si="28"/>
        <v>2884561.1542736352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2884561.1542736352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11928.774378162734</v>
      </c>
      <c r="L313" s="444">
        <f t="shared" ca="1" si="28"/>
        <v>2874834.6251372192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2874834.6251372192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11888.247173427668</v>
      </c>
      <c r="L314" s="444">
        <f t="shared" ca="1" si="28"/>
        <v>2865067.568796068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2865067.568796068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11847.551105339538</v>
      </c>
      <c r="L315" s="444">
        <f t="shared" ca="1" si="28"/>
        <v>2855259.8163868287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2855259.8163868287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11806.685470301041</v>
      </c>
      <c r="L316" s="444">
        <f t="shared" ca="1" si="28"/>
        <v>2845411.198342551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2845411.198342551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11765.649561783217</v>
      </c>
      <c r="L317" s="444">
        <f t="shared" ca="1" si="28"/>
        <v>2835521.5443897555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2835521.5443897555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11724.442670313236</v>
      </c>
      <c r="L318" s="444">
        <f t="shared" ca="1" si="28"/>
        <v>2825590.6835454898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2825590.6835454898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11683.064083462128</v>
      </c>
      <c r="L319" s="444">
        <f t="shared" ca="1" si="28"/>
        <v>2815618.4441143731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2815618.4441143731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11641.513085832476</v>
      </c>
      <c r="L320" s="444">
        <f t="shared" ca="1" si="28"/>
        <v>2805604.6536856266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2805604.6536856266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11599.788959046033</v>
      </c>
      <c r="L321" s="444">
        <f t="shared" ca="1" si="28"/>
        <v>2795549.1391300936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2795549.1391300936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11557.890981731311</v>
      </c>
      <c r="L322" s="444">
        <f t="shared" ca="1" si="28"/>
        <v>2785451.7265972462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2785451.7265972462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11515.818429511113</v>
      </c>
      <c r="L323" s="444">
        <f t="shared" ca="1" si="28"/>
        <v>2775312.2415121784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2775312.2415121784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11473.570574989999</v>
      </c>
      <c r="L324" s="444">
        <f t="shared" ca="1" si="28"/>
        <v>2765130.5085725896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2765130.5085725896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11431.146687741712</v>
      </c>
      <c r="L325" s="444">
        <f t="shared" ca="1" si="28"/>
        <v>2754906.3517457526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2754906.3517457526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11388.546034296558</v>
      </c>
      <c r="L326" s="444">
        <f t="shared" ca="1" si="28"/>
        <v>2744639.5942654703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2744639.5942654703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11345.767878128714</v>
      </c>
      <c r="L327" s="444">
        <f t="shared" ca="1" si="28"/>
        <v>2734330.0586290201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2734330.0586290201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11302.811479643506</v>
      </c>
      <c r="L328" s="444">
        <f t="shared" ca="1" si="28"/>
        <v>2723977.5665940847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2723977.5665940847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11259.676096164607</v>
      </c>
      <c r="L329" s="444">
        <f t="shared" ca="1" si="28"/>
        <v>2713581.9391756705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2713581.9391756705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11216.360981921214</v>
      </c>
      <c r="L330" s="444">
        <f t="shared" ca="1" si="28"/>
        <v>2703142.9966430129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2703142.9966430129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11172.865388035141</v>
      </c>
      <c r="L331" s="444">
        <f t="shared" ca="1" si="28"/>
        <v>2692660.5585164693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2692660.5585164693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11129.188562507878</v>
      </c>
      <c r="L332" s="444">
        <f t="shared" ca="1" si="28"/>
        <v>2682134.4435643982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2682134.4435643982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11085.32975020758</v>
      </c>
      <c r="L333" s="444">
        <f t="shared" ca="1" si="28"/>
        <v>2671564.4698000271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2671564.4698000271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11041.288192856035</v>
      </c>
      <c r="L334" s="444">
        <f t="shared" ca="1" si="28"/>
        <v>2660950.4544783044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2660950.4544783044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10997.063129015523</v>
      </c>
      <c r="L335" s="444">
        <f t="shared" ca="1" si="28"/>
        <v>2650292.2140927413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2650292.2140927413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10952.653794075677</v>
      </c>
      <c r="L336" s="444">
        <f t="shared" ca="1" si="28"/>
        <v>2639589.5643722382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2639589.5643722382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10908.059420240248</v>
      </c>
      <c r="L337" s="444">
        <f t="shared" ca="1" si="28"/>
        <v>2628842.3202778995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2628842.3202778995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10863.279236513836</v>
      </c>
      <c r="L338" s="444">
        <f t="shared" ca="1" si="28"/>
        <v>2618050.2959998343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2618050.2959998343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10818.312468688564</v>
      </c>
      <c r="L339" s="444">
        <f t="shared" ca="1" si="28"/>
        <v>2607213.3049539439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2607213.3049539439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10773.158339330688</v>
      </c>
      <c r="L340" s="444">
        <f t="shared" ca="1" si="28"/>
        <v>2596331.1597786956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2596331.1597786956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10727.816067767153</v>
      </c>
      <c r="L341" s="444">
        <f t="shared" ca="1" si="28"/>
        <v>2585403.672331884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2585403.672331884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10682.284870072104</v>
      </c>
      <c r="L342" s="444">
        <f t="shared" ca="1" si="28"/>
        <v>2574430.6536873775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2574430.6536873775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10636.563959053328</v>
      </c>
      <c r="L343" s="444">
        <f t="shared" ca="1" si="28"/>
        <v>2563411.9141318519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2563411.9141318519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10590.652544238637</v>
      </c>
      <c r="L344" s="444">
        <f t="shared" ca="1" si="28"/>
        <v>2552347.2631615116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2552347.2631615116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10544.549831862219</v>
      </c>
      <c r="L345" s="444">
        <f t="shared" ca="1" si="28"/>
        <v>2541236.5094787949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2541236.5094787949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10498.2550248509</v>
      </c>
      <c r="L346" s="444">
        <f t="shared" ca="1" si="28"/>
        <v>2530079.4609890669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2530079.4609890669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10451.767322810367</v>
      </c>
      <c r="L347" s="444">
        <f t="shared" ca="1" si="28"/>
        <v>2518875.9247972984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2518875.9247972984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10405.085922011331</v>
      </c>
      <c r="L348" s="444">
        <f t="shared" ca="1" si="28"/>
        <v>2507625.7072047307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2507625.7072047307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10358.210015375633</v>
      </c>
      <c r="L349" s="444">
        <f t="shared" ca="1" si="28"/>
        <v>2496328.6137055275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2496328.6137055275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10311.138792462287</v>
      </c>
      <c r="L350" s="444">
        <f t="shared" ca="1" si="28"/>
        <v>2484984.4489834108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2484984.4489834108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10263.871439453467</v>
      </c>
      <c r="L351" s="444">
        <f t="shared" ca="1" si="28"/>
        <v>2473593.0169082857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2473593.0169082857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10216.407139140445</v>
      </c>
      <c r="L352" s="444">
        <f t="shared" ca="1" si="28"/>
        <v>2462154.1205328475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2462154.1205328475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10168.745070909452</v>
      </c>
      <c r="L353" s="444">
        <f t="shared" ca="1" si="28"/>
        <v>2450667.5620891782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2450667.5620891782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10120.884410727498</v>
      </c>
      <c r="L354" s="444">
        <f t="shared" ca="1" si="28"/>
        <v>2439133.1429853267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2439133.1429853267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10072.824331128117</v>
      </c>
      <c r="L355" s="444">
        <f t="shared" ca="1" si="28"/>
        <v>2427550.6638018759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2427550.6638018759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10024.564001197072</v>
      </c>
      <c r="L356" s="444">
        <f t="shared" ca="1" si="28"/>
        <v>2415919.924288494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2415919.924288494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9976.1025865579795</v>
      </c>
      <c r="L357" s="444">
        <f t="shared" ca="1" si="28"/>
        <v>2404240.7233604733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2404240.7233604733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9927.4392493578925</v>
      </c>
      <c r="L358" s="444">
        <f t="shared" ca="1" si="28"/>
        <v>2392512.8590952521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2392512.8590952521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9878.5731482528045</v>
      </c>
      <c r="L359" s="444">
        <f t="shared" ca="1" si="28"/>
        <v>2380736.1287289262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2380736.1287289262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9829.5034383931143</v>
      </c>
      <c r="L360" s="444">
        <f t="shared" ca="1" si="28"/>
        <v>2368910.3286527405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2368910.3286527405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9780.2292714090072</v>
      </c>
      <c r="L361" s="444">
        <f t="shared" ca="1" si="28"/>
        <v>2357035.2544095707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2357035.2544095707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9730.7497953957991</v>
      </c>
      <c r="L362" s="444">
        <f t="shared" ca="1" si="28"/>
        <v>2345110.7006903877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2345110.7006903877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9681.0641548992044</v>
      </c>
      <c r="L363" s="444">
        <f t="shared" ca="1" si="28"/>
        <v>2333136.4613307081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2333136.4613307081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9631.1714909005386</v>
      </c>
      <c r="L364" s="444">
        <f t="shared" ca="1" si="28"/>
        <v>2321112.32930703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2321112.32930703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9581.0709408018793</v>
      </c>
      <c r="L365" s="444">
        <f t="shared" ca="1" si="28"/>
        <v>2309038.096733253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2309038.096733253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9530.7616384111425</v>
      </c>
      <c r="L366" s="444">
        <f t="shared" ca="1" si="28"/>
        <v>2296913.5548570855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2296913.5548570855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9480.2427139271113</v>
      </c>
      <c r="L367" s="444">
        <f t="shared" ca="1" si="28"/>
        <v>2284738.4940564339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2284738.4940564339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9429.5132939243958</v>
      </c>
      <c r="L368" s="444">
        <f t="shared" ca="1" si="28"/>
        <v>2272512.7038357793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2272512.7038357793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9378.5725013383344</v>
      </c>
      <c r="L369" s="444">
        <f t="shared" ca="1" si="28"/>
        <v>2260235.972822539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2260235.972822539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9327.4194554498335</v>
      </c>
      <c r="L370" s="444">
        <f t="shared" ca="1" si="28"/>
        <v>2247908.0887634102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2247908.0887634102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9276.0532718701306</v>
      </c>
      <c r="L371" s="444">
        <f t="shared" ca="1" si="28"/>
        <v>2235528.8385207015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2235528.8385207015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9224.4730625255106</v>
      </c>
      <c r="L372" s="444">
        <f t="shared" ca="1" si="28"/>
        <v>2223098.0080686482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2223098.0080686482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9172.6779356419556</v>
      </c>
      <c r="L373" s="444">
        <f t="shared" ca="1" si="28"/>
        <v>2210615.382489711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2210615.382489711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9120.6669957297181</v>
      </c>
      <c r="L374" s="444">
        <f t="shared" ca="1" si="28"/>
        <v>2198080.745970862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2198080.745970862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9068.4393435678467</v>
      </c>
      <c r="L375" s="444">
        <f t="shared" ca="1" si="28"/>
        <v>2185493.8817998511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2185493.8817998511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9015.9940761886337</v>
      </c>
      <c r="L376" s="444">
        <f t="shared" ca="1" si="28"/>
        <v>2172854.5723614609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2172854.5723614609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8963.3302868620085</v>
      </c>
      <c r="L377" s="444">
        <f t="shared" ca="1" si="28"/>
        <v>2160162.5991337439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2160162.5991337439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8910.4470650798539</v>
      </c>
      <c r="L378" s="444">
        <f t="shared" ca="1" si="28"/>
        <v>2147417.7426842451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2147417.7426842451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8857.3434965402757</v>
      </c>
      <c r="L379" s="444">
        <f t="shared" ca="1" si="28"/>
        <v>2134619.7826662064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2134619.7826662064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8804.0186631317811</v>
      </c>
      <c r="L380" s="444">
        <f t="shared" ca="1" si="28"/>
        <v>2121768.4978147591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2121768.4978147591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8750.4716429174186</v>
      </c>
      <c r="L381" s="444">
        <f t="shared" ca="1" si="28"/>
        <v>2108863.6659430978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2108863.6659430978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8696.7015101188281</v>
      </c>
      <c r="L382" s="444">
        <f t="shared" ca="1" si="28"/>
        <v>2095905.0639386377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2095905.0639386377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8642.7073351002437</v>
      </c>
      <c r="L383" s="444">
        <f t="shared" ca="1" si="28"/>
        <v>2082892.4677591592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2082892.4677591592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8588.4881843524181</v>
      </c>
      <c r="L384" s="444">
        <f t="shared" ca="1" si="28"/>
        <v>2069825.6524289327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2069825.6524289327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8534.0431204764736</v>
      </c>
      <c r="L385" s="444">
        <f t="shared" ca="1" si="28"/>
        <v>2056704.3920348303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2056704.3920348303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8479.3712021677129</v>
      </c>
      <c r="L386" s="444">
        <f t="shared" ca="1" si="28"/>
        <v>2043528.4597224193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2043528.4597224193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8424.4714841993355</v>
      </c>
      <c r="L387" s="444">
        <f t="shared" ca="1" si="28"/>
        <v>2030297.6276920398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2030297.6276920398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8369.3430174060868</v>
      </c>
      <c r="L388" s="444">
        <f t="shared" ca="1" si="28"/>
        <v>2017011.667194867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2017011.667194867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8313.9848486678675</v>
      </c>
      <c r="L389" s="444">
        <f t="shared" ca="1" si="28"/>
        <v>2003670.3485289561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2003670.3485289561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8258.3960208932385</v>
      </c>
      <c r="L390" s="444">
        <f t="shared" ca="1" si="28"/>
        <v>1990273.4410352705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1990273.4410352705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8202.5755730028814</v>
      </c>
      <c r="L391" s="444">
        <f t="shared" ca="1" si="28"/>
        <v>1976820.7130936945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1976820.7130936945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8146.5225399129831</v>
      </c>
      <c r="L392" s="444">
        <f t="shared" ca="1" si="28"/>
        <v>1963311.9321190286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1963311.9321190286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8090.2359525185411</v>
      </c>
      <c r="L393" s="444">
        <f t="shared" ca="1" si="28"/>
        <v>1949746.8645569684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1949746.8645569684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8033.7148376766245</v>
      </c>
      <c r="L394" s="444">
        <f t="shared" ca="1" si="28"/>
        <v>1936125.2758800662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1936125.2758800662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7976.9582181895294</v>
      </c>
      <c r="L395" s="444">
        <f t="shared" ca="1" si="28"/>
        <v>1922446.9305836768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1922446.9305836768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7919.9651127879079</v>
      </c>
      <c r="L396" s="444">
        <f t="shared" ca="1" si="28"/>
        <v>1908711.5921818858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1908711.5921818858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7862.7345361137777</v>
      </c>
      <c r="L397" s="444">
        <f t="shared" ca="1" si="28"/>
        <v>1894919.0232034207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1894919.0232034207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7805.2654987035075</v>
      </c>
      <c r="L398" s="444">
        <f t="shared" ca="1" si="28"/>
        <v>1881068.9851875454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1881068.9851875454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7747.5570069706946</v>
      </c>
      <c r="L399" s="444">
        <f t="shared" ca="1" si="28"/>
        <v>1867161.2386799373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1867161.2386799373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7689.6080631889936</v>
      </c>
      <c r="L400" s="444">
        <f t="shared" ca="1" si="28"/>
        <v>1853195.5432285476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1853195.5432285476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7631.4176654748699</v>
      </c>
      <c r="L401" s="444">
        <f t="shared" ca="1" si="28"/>
        <v>1839171.6573794435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1839171.6573794435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7572.9848077702691</v>
      </c>
      <c r="L402" s="444">
        <f t="shared" ca="1" si="28"/>
        <v>1825089.3386726349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1825089.3386726349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7514.3084798252321</v>
      </c>
      <c r="L403" s="444">
        <f t="shared" ca="1" si="28"/>
        <v>1810948.3436378813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1810948.3436378813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7455.3876671804273</v>
      </c>
      <c r="L404" s="444">
        <f t="shared" ca="1" si="28"/>
        <v>1796748.427790483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1796748.427790483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7396.2213511496002</v>
      </c>
      <c r="L405" s="444">
        <f t="shared" ca="1" si="28"/>
        <v>1782489.3456270536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1782489.3456270536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7336.808508801978</v>
      </c>
      <c r="L406" s="444">
        <f t="shared" ca="1" si="28"/>
        <v>1768170.8506212768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1768170.8506212768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7277.1481129445747</v>
      </c>
      <c r="L407" s="444">
        <f t="shared" ca="1" si="28"/>
        <v>1753792.6952196425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1753792.6952196425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7217.2391321044306</v>
      </c>
      <c r="L408" s="444">
        <f t="shared" ca="1" si="28"/>
        <v>1739354.6308371681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1739354.6308371681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7157.0805305107897</v>
      </c>
      <c r="L409" s="444">
        <f t="shared" ca="1" si="28"/>
        <v>1724856.4078531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1724856.4078531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7096.6712680771716</v>
      </c>
      <c r="L410" s="444">
        <f t="shared" ca="1" si="28"/>
        <v>1710297.7756065982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1710297.7756065982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7036.0103003834147</v>
      </c>
      <c r="L411" s="444">
        <f t="shared" ca="1" si="28"/>
        <v>1695678.4823924028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1695678.4823924028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6975.0965786575998</v>
      </c>
      <c r="L412" s="444">
        <f t="shared" ca="1" si="28"/>
        <v>1680998.2754564816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1680998.2754564816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6913.9290497579277</v>
      </c>
      <c r="L413" s="444">
        <f t="shared" ca="1" si="28"/>
        <v>1666256.9009916608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1666256.9009916608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6852.5066561545073</v>
      </c>
      <c r="L414" s="444">
        <f t="shared" ca="1" si="28"/>
        <v>1651454.1041332365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1651454.1041332365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6790.8283359110728</v>
      </c>
      <c r="L415" s="444">
        <f t="shared" ca="1" si="28"/>
        <v>1636589.6289545686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1636589.6289545686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6728.8930226666243</v>
      </c>
      <c r="L416" s="444">
        <f t="shared" ca="1" si="28"/>
        <v>1621663.2184626565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1621663.2184626565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6666.69964561699</v>
      </c>
      <c r="L417" s="444">
        <f t="shared" ca="1" si="28"/>
        <v>1606674.6145936947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1606674.6145936947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6604.2471294963161</v>
      </c>
      <c r="L418" s="444">
        <f t="shared" ca="1" si="28"/>
        <v>1591623.5582086123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1591623.5582086123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6541.5343945584727</v>
      </c>
      <c r="L419" s="444">
        <f t="shared" ca="1" si="28"/>
        <v>1576509.7890885919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1576509.7890885919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6478.5603565583879</v>
      </c>
      <c r="L420" s="444">
        <f t="shared" ca="1" si="28"/>
        <v>1561333.0459305714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1561333.0459305714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6415.323926733302</v>
      </c>
      <c r="L421" s="444">
        <f t="shared" ca="1" si="28"/>
        <v>1546093.0663427259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1546093.0663427259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6351.8240117839459</v>
      </c>
      <c r="L422" s="444">
        <f t="shared" ca="1" si="28"/>
        <v>1530789.5868399311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1530789.5868399311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6288.0595138556346</v>
      </c>
      <c r="L423" s="444">
        <f t="shared" ca="1" si="28"/>
        <v>1515422.342839208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1515422.342839208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6224.0293305192881</v>
      </c>
      <c r="L424" s="444">
        <f t="shared" ca="1" si="28"/>
        <v>1499991.0686551484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1499991.0686551484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6159.7323547523729</v>
      </c>
      <c r="L425" s="444">
        <f t="shared" ca="1" si="28"/>
        <v>1484495.497495322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1484495.497495322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6095.1674749197628</v>
      </c>
      <c r="L426" s="444">
        <f t="shared" ca="1" si="28"/>
        <v>1468935.3614556629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1468935.3614556629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6030.333574754517</v>
      </c>
      <c r="L427" s="444">
        <f t="shared" ca="1" si="28"/>
        <v>1453310.3915158384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1453310.3915158384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5965.2295333385819</v>
      </c>
      <c r="L428" s="444">
        <f t="shared" ca="1" si="28"/>
        <v>1437620.3175345983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1437620.3175345983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5899.8542250834143</v>
      </c>
      <c r="L429" s="444">
        <f t="shared" ca="1" si="28"/>
        <v>1421864.8682451029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1421864.8682451029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5834.2065197105167</v>
      </c>
      <c r="L430" s="444">
        <f t="shared" ca="1" si="28"/>
        <v>1406043.7712502347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1406043.7712502347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5768.2852822318991</v>
      </c>
      <c r="L431" s="444">
        <f t="shared" ca="1" si="28"/>
        <v>1390156.7530178877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1390156.7530178877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5702.0893729304535</v>
      </c>
      <c r="L432" s="444">
        <f t="shared" ca="1" si="28"/>
        <v>1374203.5388762392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1374203.5388762392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5635.6176473402511</v>
      </c>
      <c r="L433" s="444">
        <f t="shared" ca="1" si="28"/>
        <v>1358183.8530090007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1358183.8530090007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5568.8689562267573</v>
      </c>
      <c r="L434" s="444">
        <f t="shared" ca="1" si="28"/>
        <v>1342097.4184506487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1342097.4184506487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5501.8421455669577</v>
      </c>
      <c r="L435" s="444">
        <f t="shared" ca="1" si="28"/>
        <v>1325943.9570816369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1325943.9570816369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5434.5360565294086</v>
      </c>
      <c r="L436" s="444">
        <f t="shared" ca="1" si="28"/>
        <v>1309723.1896235875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1309723.1896235875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5366.9495254542026</v>
      </c>
      <c r="L437" s="444">
        <f t="shared" ca="1" si="28"/>
        <v>1293434.835634463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1293434.835634463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5299.0813838328504</v>
      </c>
      <c r="L438" s="444">
        <f t="shared" ca="1" si="28"/>
        <v>1277078.6135037171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1277078.6135037171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5230.9304582880759</v>
      </c>
      <c r="L439" s="444">
        <f t="shared" ca="1" si="28"/>
        <v>1260654.2404474264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1260654.2404474264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5162.4955705535313</v>
      </c>
      <c r="L440" s="444">
        <f t="shared" ca="1" si="28"/>
        <v>1244161.4325034011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1244161.4325034011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5093.7755374534263</v>
      </c>
      <c r="L441" s="444">
        <f t="shared" ca="1" si="28"/>
        <v>1227599.9045262756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1227599.9045262756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5024.7691708820694</v>
      </c>
      <c r="L442" s="444">
        <f t="shared" ca="1" si="28"/>
        <v>1210969.3701825789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1210969.3701825789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4955.4752777833337</v>
      </c>
      <c r="L443" s="444">
        <f t="shared" ca="1" si="28"/>
        <v>1194269.5419457834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1194269.5419457834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4885.8926601300191</v>
      </c>
      <c r="L444" s="444">
        <f t="shared" ca="1" si="28"/>
        <v>1177500.1310913346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1177500.1310913346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4816.0201149031491</v>
      </c>
      <c r="L445" s="444">
        <f t="shared" ca="1" si="28"/>
        <v>1160660.8476916589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1160660.8476916589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4745.8564340711664</v>
      </c>
      <c r="L446" s="444">
        <f t="shared" ca="1" si="28"/>
        <v>1143751.4006111512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1143751.4006111512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4675.4004045690517</v>
      </c>
      <c r="L447" s="444">
        <f t="shared" ca="1" si="28"/>
        <v>1126771.4975011414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1126771.4975011414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4604.6508082773435</v>
      </c>
      <c r="L448" s="444">
        <f t="shared" ca="1" si="28"/>
        <v>1109720.8447948399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1109720.8447948399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4533.6064220010876</v>
      </c>
      <c r="L449" s="444">
        <f t="shared" ca="1" si="28"/>
        <v>1092599.147702262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1092599.147702262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4462.26601744868</v>
      </c>
      <c r="L450" s="444">
        <f t="shared" ca="1" si="28"/>
        <v>1075406.1102051318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1075406.1102051318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4390.6283612106372</v>
      </c>
      <c r="L451" s="444">
        <f t="shared" ca="1" si="28"/>
        <v>1058141.4350517637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1058141.4350517637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4318.6922147382702</v>
      </c>
      <c r="L452" s="444">
        <f t="shared" ca="1" si="28"/>
        <v>1040804.823751923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1040804.823751923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4246.456334322268</v>
      </c>
      <c r="L453" s="444">
        <f t="shared" ca="1" si="28"/>
        <v>1023395.9765716665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1023395.9765716665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4173.919471071199</v>
      </c>
      <c r="L454" s="444">
        <f t="shared" ca="1" si="28"/>
        <v>1005914.5925281589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1005914.5925281589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4101.0803708899175</v>
      </c>
      <c r="L455" s="444">
        <f t="shared" ca="1" si="28"/>
        <v>988360.36938447005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988360.36938447005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4027.9377744578806</v>
      </c>
      <c r="L456" s="444">
        <f t="shared" ca="1" si="28"/>
        <v>970733.00364434917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970733.00364434917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3954.4904172073761</v>
      </c>
      <c r="L457" s="444">
        <f t="shared" ca="1" si="28"/>
        <v>953032.1905469778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953032.1905469778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3880.7370293016625</v>
      </c>
      <c r="L458" s="444">
        <f t="shared" ca="1" si="28"/>
        <v>935257.62406170066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935257.62406170066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3806.6763356130073</v>
      </c>
      <c r="L459" s="444">
        <f t="shared" ca="1" si="28"/>
        <v>917408.99688273482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917408.99688273482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3732.3070557006499</v>
      </c>
      <c r="L460" s="444">
        <f t="shared" ca="1" si="28"/>
        <v>899486.00042385666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899486.00042385666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3657.6279037886579</v>
      </c>
      <c r="L461" s="444">
        <f t="shared" ca="1" si="28"/>
        <v>881488.32481306663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881488.32481306663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3582.6375887437002</v>
      </c>
      <c r="L462" s="444">
        <f t="shared" ca="1" si="28"/>
        <v>863415.65888723161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863415.65888723161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3507.33481405272</v>
      </c>
      <c r="L463" s="444">
        <f t="shared" ca="1" si="28"/>
        <v>845267.69018670556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845267.69018670556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3431.7182778005285</v>
      </c>
      <c r="L464" s="444">
        <f t="shared" ca="1" si="28"/>
        <v>827044.10494992731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827044.10494992731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3355.7866726472857</v>
      </c>
      <c r="L465" s="444">
        <f t="shared" ca="1" si="28"/>
        <v>808744.58810799592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808744.58810799592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3279.5386858059046</v>
      </c>
      <c r="L466" s="444">
        <f t="shared" ca="1" si="28"/>
        <v>790368.82327922294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790368.82327922294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3202.9729990193505</v>
      </c>
      <c r="L467" s="444">
        <f t="shared" ca="1" si="28"/>
        <v>771916.49276366341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771916.49276366341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3126.0882885378523</v>
      </c>
      <c r="L468" s="444">
        <f t="shared" ca="1" si="28"/>
        <v>753387.27753762237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753387.27753762237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3048.8832250960149</v>
      </c>
      <c r="L469" s="444">
        <f t="shared" ca="1" si="28"/>
        <v>734780.85724813968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734780.85724813968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2971.3564738898372</v>
      </c>
      <c r="L470" s="444">
        <f t="shared" ca="1" si="28"/>
        <v>716096.91020745074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716096.91020745074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2893.5066945536332</v>
      </c>
      <c r="L471" s="444">
        <f t="shared" ca="1" si="28"/>
        <v>697335.11338742566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697335.11338742566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2815.3325411368619</v>
      </c>
      <c r="L472" s="444">
        <f t="shared" ca="1" si="28"/>
        <v>678495.1424139837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678495.1424139837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2736.8326620808539</v>
      </c>
      <c r="L473" s="444">
        <f t="shared" ca="1" si="28"/>
        <v>659576.67156148585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659576.67156148585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2658.005700195446</v>
      </c>
      <c r="L474" s="444">
        <f t="shared" ca="1" si="28"/>
        <v>640579.37374710245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640579.37374710245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2578.850292635515</v>
      </c>
      <c r="L475" s="444">
        <f t="shared" ca="1" si="28"/>
        <v>621502.9205251591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621502.9205251591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2499.365070877418</v>
      </c>
      <c r="L476" s="444">
        <f t="shared" ca="1" si="28"/>
        <v>602346.98208145774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602346.98208145774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2419.5486606953286</v>
      </c>
      <c r="L477" s="444">
        <f t="shared" ca="1" si="28"/>
        <v>583111.22722757421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583111.22722757421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2339.3996821374808</v>
      </c>
      <c r="L478" s="444">
        <f t="shared" ca="1" si="28"/>
        <v>563795.3233951329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563795.3233951329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2258.9167495023089</v>
      </c>
      <c r="L479" s="444">
        <f t="shared" ca="1" si="28"/>
        <v>544398.93663005647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544398.93663005647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2178.0984713144903</v>
      </c>
      <c r="L480" s="444">
        <f t="shared" ca="1" si="28"/>
        <v>524921.73158679216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524921.73158679216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2096.9434503008888</v>
      </c>
      <c r="L481" s="444">
        <f t="shared" ca="1" si="28"/>
        <v>505363.37152251427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505363.37152251427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2015.4502833663978</v>
      </c>
      <c r="L482" s="444">
        <f t="shared" ca="1" si="28"/>
        <v>485723.51829130185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485723.51829130185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1933.6175615696793</v>
      </c>
      <c r="L483" s="444">
        <f t="shared" ca="1" si="28"/>
        <v>466001.83233829273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466001.83233829273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1851.443870098808</v>
      </c>
      <c r="L484" s="444">
        <f t="shared" ca="1" si="28"/>
        <v>446197.97269381274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446197.97269381274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1768.9277882468084</v>
      </c>
      <c r="L485" s="444">
        <f t="shared" ca="1" si="28"/>
        <v>426311.59696748079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426311.59696748079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1686.0678893870916</v>
      </c>
      <c r="L486" s="444">
        <f t="shared" ca="1" si="28"/>
        <v>406342.36134228908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406342.36134228908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1602.8627409487929</v>
      </c>
      <c r="L487" s="444">
        <f t="shared" ca="1" si="28"/>
        <v>386289.92056865909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386289.92056865909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1519.3109043920012</v>
      </c>
      <c r="L488" s="444">
        <f t="shared" ca="1" si="28"/>
        <v>366153.92795847228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366153.92795847228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1435.4109351828895</v>
      </c>
      <c r="L489" s="444">
        <f t="shared" ca="1" si="28"/>
        <v>345934.03537907638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345934.03537907638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1351.1613827687399</v>
      </c>
      <c r="L490" s="444">
        <f t="shared" ca="1" si="28"/>
        <v>325629.89324726636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325629.89324726636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1266.5607905528648</v>
      </c>
      <c r="L491" s="444">
        <f t="shared" ca="1" si="28"/>
        <v>305241.15052324045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305241.15052324045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1181.6076958694237</v>
      </c>
      <c r="L492" s="444">
        <f t="shared" ca="1" si="28"/>
        <v>284767.45470453106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284767.45470453106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1096.3006299581346</v>
      </c>
      <c r="L493" s="444">
        <f t="shared" ca="1" si="28"/>
        <v>264208.45181991044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264208.45181991044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1010.6381179388818</v>
      </c>
      <c r="L494" s="444">
        <f t="shared" ca="1" si="28"/>
        <v>243563.78642327053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243563.78642327053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924.61867878621558</v>
      </c>
      <c r="L495" s="444">
        <f t="shared" ca="1" si="28"/>
        <v>222833.10158747796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222833.10158747796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838.24082530374653</v>
      </c>
      <c r="L496" s="444">
        <f t="shared" ca="1" si="28"/>
        <v>202016.03889820291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202016.03889820291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751.50306409843381</v>
      </c>
      <c r="L497" s="444">
        <f t="shared" ca="1" si="28"/>
        <v>181112.23844772257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181112.23844772257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664.40389555476577</v>
      </c>
      <c r="L498" s="444">
        <f t="shared" ca="1" si="28"/>
        <v>160121.33882869856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160121.33882869856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576.94181380883242</v>
      </c>
      <c r="L499" s="444">
        <f t="shared" ca="1" si="28"/>
        <v>139042.97712792861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139042.97712792861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489.11530672229088</v>
      </c>
      <c r="L500" s="444">
        <f t="shared" ca="1" si="28"/>
        <v>117876.78892007211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117876.78892007211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400.92285585622216</v>
      </c>
      <c r="L501" s="444">
        <f t="shared" ca="1" si="28"/>
        <v>96622.408261349541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96622.408261349541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312.36293644487813</v>
      </c>
      <c r="L502" s="444">
        <f t="shared" ca="1" si="28"/>
        <v>75279.467683215626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75279.467683215626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223.43401736932012</v>
      </c>
      <c r="L503" s="444">
        <f t="shared" ca="1" si="28"/>
        <v>53847.598186006158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53847.598186006158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134.13456113094739</v>
      </c>
      <c r="L504" s="444">
        <f t="shared" ca="1" si="28"/>
        <v>32326.429232558319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32326.429232558319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44.463023824914714</v>
      </c>
      <c r="L505" s="444">
        <f t="shared" ca="1" si="28"/>
        <v>10715.588741804448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10715.588741804448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-45.582144886559746</v>
      </c>
      <c r="L506" s="444">
        <f t="shared" ca="1" si="28"/>
        <v>-10985.296917660899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-10985.296917660899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-136.00250180099866</v>
      </c>
      <c r="L507" s="444">
        <f t="shared" ca="1" si="28"/>
        <v>-32776.602934040682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-32776.602934040682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-226.79961020258111</v>
      </c>
      <c r="L508" s="444">
        <f t="shared" ca="1" si="28"/>
        <v>-54658.706058822048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-54658.706058822048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-317.97503988917015</v>
      </c>
      <c r="L509" s="444">
        <f t="shared" ca="1" si="28"/>
        <v>-76631.984613289998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-76631.984613289998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-409.53036719945328</v>
      </c>
      <c r="L510" s="444">
        <f t="shared" ca="1" si="28"/>
        <v>-98696.818495068233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-98696.818495068233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-501.46717504019591</v>
      </c>
      <c r="L511" s="444">
        <f t="shared" ca="1" si="28"/>
        <v>-120853.58918468721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-120853.58918468721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-593.78705291360836</v>
      </c>
      <c r="L512" s="444">
        <f t="shared" ca="1" si="28"/>
        <v>-143102.6797521796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-143102.6797521796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-686.4915969448266</v>
      </c>
      <c r="L513" s="444">
        <f t="shared" ca="1" si="28"/>
        <v>-165444.47486370322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-165444.47486370322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-779.58240990950833</v>
      </c>
      <c r="L514" s="444">
        <f t="shared" ca="1" si="28"/>
        <v>-187879.36078819152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-187879.36078819152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-873.06110126154294</v>
      </c>
      <c r="L515" s="444">
        <f t="shared" ca="1" si="28"/>
        <v>-210407.72540403187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-210407.72540403187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-966.92928716087772</v>
      </c>
      <c r="L516" s="444">
        <f t="shared" ca="1" si="28"/>
        <v>-233029.95820577152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-233029.95820577152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-1061.1885905014597</v>
      </c>
      <c r="L517" s="444">
        <f t="shared" ca="1" si="28"/>
        <v>-255746.45031085177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-255746.45031085177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-1155.8406409392937</v>
      </c>
      <c r="L518" s="444">
        <f t="shared" ref="L518:L772" ca="1" si="54">I518-J518+K518</f>
        <v>-278557.59446636983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-278557.59446636983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-1250.8870749206192</v>
      </c>
      <c r="L519" s="444">
        <f t="shared" ca="1" si="54"/>
        <v>-301463.78505586926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-301463.78505586926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-1346.3295357102002</v>
      </c>
      <c r="L520" s="444">
        <f t="shared" ca="1" si="54"/>
        <v>-324465.41810615826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-324465.41810615826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-1442.1696734197376</v>
      </c>
      <c r="L521" s="444">
        <f t="shared" ca="1" si="54"/>
        <v>-347562.89129415678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-347562.89129415678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-1538.4091450363983</v>
      </c>
      <c r="L522" s="444">
        <f t="shared" ca="1" si="54"/>
        <v>-370756.60395377199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-370756.60395377199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-1635.0496144514616</v>
      </c>
      <c r="L523" s="444">
        <f t="shared" ca="1" si="54"/>
        <v>-394046.95708280226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-394046.95708280226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-1732.0927524890876</v>
      </c>
      <c r="L524" s="444">
        <f t="shared" ca="1" si="54"/>
        <v>-417434.35334987013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-417434.35334987013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-1829.5402369352039</v>
      </c>
      <c r="L525" s="444">
        <f t="shared" ca="1" si="54"/>
        <v>-440919.19710138411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-440919.19710138411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-1927.3937525665124</v>
      </c>
      <c r="L526" s="444">
        <f t="shared" ca="1" si="54"/>
        <v>-464501.89436852944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-464501.89436852944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-2025.6549911796176</v>
      </c>
      <c r="L527" s="444">
        <f t="shared" ca="1" si="54"/>
        <v>-488182.85287428787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-488182.85287428787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-2124.3256516202778</v>
      </c>
      <c r="L528" s="444">
        <f t="shared" ca="1" si="54"/>
        <v>-511962.48204048694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-511962.48204048694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-2223.4074398127736</v>
      </c>
      <c r="L529" s="444">
        <f t="shared" ca="1" si="54"/>
        <v>-535841.19299487851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-535841.19299487851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-2322.9020687894053</v>
      </c>
      <c r="L530" s="444">
        <f t="shared" ca="1" si="54"/>
        <v>-559819.39857824659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-559819.39857824659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-2422.8112587201058</v>
      </c>
      <c r="L531" s="444">
        <f t="shared" ca="1" si="54"/>
        <v>-583897.51335154555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-583897.51335154555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-2523.1367369421846</v>
      </c>
      <c r="L532" s="444">
        <f t="shared" ca="1" si="54"/>
        <v>-608075.9536030665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-608075.9536030665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-2623.880237990189</v>
      </c>
      <c r="L533" s="444">
        <f t="shared" ca="1" si="54"/>
        <v>-632355.13735563552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-632355.13735563552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-2725.0435036258928</v>
      </c>
      <c r="L534" s="444">
        <f t="shared" ca="1" si="54"/>
        <v>-656735.48437384015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-656735.48437384015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-2826.628282868412</v>
      </c>
      <c r="L535" s="444">
        <f t="shared" ca="1" si="54"/>
        <v>-681217.4161712873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-681217.4161712873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-2928.6363320244418</v>
      </c>
      <c r="L536" s="444">
        <f t="shared" ca="1" si="54"/>
        <v>-705801.3560178905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-705801.3560178905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-3031.0694147186218</v>
      </c>
      <c r="L537" s="444">
        <f t="shared" ca="1" si="54"/>
        <v>-730487.72894718789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-730487.72894718789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-3133.9293019240276</v>
      </c>
      <c r="L538" s="444">
        <f t="shared" ca="1" si="54"/>
        <v>-755276.96176369069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-755276.96176369069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-3237.2177719927895</v>
      </c>
      <c r="L539" s="444">
        <f t="shared" ca="1" si="54"/>
        <v>-780169.48305026232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-780169.48305026232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-3340.9366106868383</v>
      </c>
      <c r="L540" s="444">
        <f t="shared" ca="1" si="54"/>
        <v>-805165.72317552799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-805165.72317552799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-3445.0876112087785</v>
      </c>
      <c r="L541" s="444">
        <f t="shared" ca="1" si="54"/>
        <v>-830266.11430131563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-830266.11430131563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-3549.6725742328931</v>
      </c>
      <c r="L542" s="444">
        <f t="shared" ca="1" si="54"/>
        <v>-855471.09039012727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-855471.09039012727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-3654.6933079362752</v>
      </c>
      <c r="L543" s="444">
        <f t="shared" ca="1" si="54"/>
        <v>-880781.08721264231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-880781.08721264231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-3760.1516280300875</v>
      </c>
      <c r="L544" s="444">
        <f t="shared" ca="1" si="54"/>
        <v>-906196.54235525115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-906196.54235525115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-3866.0493577909574</v>
      </c>
      <c r="L545" s="444">
        <f t="shared" ca="1" si="54"/>
        <v>-931717.89522762084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-931717.89522762084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-3972.3883280924983</v>
      </c>
      <c r="L546" s="444">
        <f t="shared" ca="1" si="54"/>
        <v>-957345.58707029221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-957345.58707029221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-4079.1703774369621</v>
      </c>
      <c r="L547" s="444">
        <f t="shared" ca="1" si="54"/>
        <v>-983080.06096230785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-983080.06096230785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-4186.3973519870269</v>
      </c>
      <c r="L548" s="444">
        <f t="shared" ca="1" si="54"/>
        <v>-1008921.7618288737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-1008921.7618288737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-4294.0711055977181</v>
      </c>
      <c r="L549" s="444">
        <f t="shared" ca="1" si="54"/>
        <v>-1034871.1364490502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-1034871.1364490502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-4402.1934998484539</v>
      </c>
      <c r="L550" s="444">
        <f t="shared" ca="1" si="54"/>
        <v>-1060928.6334634775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-1060928.6334634775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-4510.7664040752343</v>
      </c>
      <c r="L551" s="444">
        <f t="shared" ca="1" si="54"/>
        <v>-1087094.7033821316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-1087094.7033821316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-4619.7916954029606</v>
      </c>
      <c r="L552" s="444">
        <f t="shared" ca="1" si="54"/>
        <v>-1113369.7985921134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-1113369.7985921134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-4729.2712587778842</v>
      </c>
      <c r="L553" s="444">
        <f t="shared" ca="1" si="54"/>
        <v>-1139754.3733654702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-1139754.3733654702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-4839.2069870002042</v>
      </c>
      <c r="L554" s="444">
        <f t="shared" ca="1" si="54"/>
        <v>-1166248.8838670494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-1166248.8838670494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-4949.6007807567839</v>
      </c>
      <c r="L555" s="444">
        <f t="shared" ca="1" si="54"/>
        <v>-1192853.7881623849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-1192853.7881623849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-5060.4545486540155</v>
      </c>
      <c r="L556" s="444">
        <f t="shared" ca="1" si="54"/>
        <v>-1219569.5462256176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-1219569.5462256176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-5171.7702072508182</v>
      </c>
      <c r="L557" s="444">
        <f t="shared" ca="1" si="54"/>
        <v>-1246396.6199474472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-1246396.6199474472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-5283.5496810917748</v>
      </c>
      <c r="L558" s="444">
        <f t="shared" ca="1" si="54"/>
        <v>-1273335.4731431177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-1273335.4731431177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-5395.794902740402</v>
      </c>
      <c r="L559" s="444">
        <f t="shared" ca="1" si="54"/>
        <v>-1300386.5715604371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-1300386.5715604371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-5508.507812812566</v>
      </c>
      <c r="L560" s="444">
        <f t="shared" ca="1" si="54"/>
        <v>-1327550.3828878284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-1327550.3828878284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-5621.6903600100304</v>
      </c>
      <c r="L561" s="444">
        <f t="shared" ca="1" si="54"/>
        <v>-1354827.3767624174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-1354827.3767624174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-5735.3445011541507</v>
      </c>
      <c r="L562" s="444">
        <f t="shared" ca="1" si="54"/>
        <v>-1382218.0247781505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-1382218.0247781505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-5849.4722012197053</v>
      </c>
      <c r="L563" s="444">
        <f t="shared" ca="1" si="54"/>
        <v>-1409722.8004939491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-1409722.8004939491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-5964.0754333688665</v>
      </c>
      <c r="L564" s="444">
        <f t="shared" ca="1" si="54"/>
        <v>-1437342.1794418967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-1437342.1794418967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-6079.1561789853149</v>
      </c>
      <c r="L565" s="444">
        <f t="shared" ca="1" si="54"/>
        <v>-1465076.6391354608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-1465076.6391354608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-6194.7164277084985</v>
      </c>
      <c r="L566" s="444">
        <f t="shared" ca="1" si="54"/>
        <v>-1492926.6590777482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-1492926.6590777482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-6310.7581774680293</v>
      </c>
      <c r="L567" s="444">
        <f t="shared" ca="1" si="54"/>
        <v>-1520892.7207697951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-1520892.7207697951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-6427.2834345182246</v>
      </c>
      <c r="L568" s="444">
        <f t="shared" ca="1" si="54"/>
        <v>-1548975.3077188921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-1548975.3077188921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-6544.2942134727955</v>
      </c>
      <c r="L569" s="444">
        <f t="shared" ca="1" si="54"/>
        <v>-1577174.9054469438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-1577174.9054469438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-6661.7925373396774</v>
      </c>
      <c r="L570" s="444">
        <f t="shared" ca="1" si="54"/>
        <v>-1605492.0014988624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-1605492.0014988624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-6779.7804375560054</v>
      </c>
      <c r="L571" s="444">
        <f t="shared" ca="1" si="54"/>
        <v>-1633927.0854509973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-1633927.0854509973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-6898.2599540232341</v>
      </c>
      <c r="L572" s="444">
        <f t="shared" ca="1" si="54"/>
        <v>-1662480.6489195994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-1662480.6489195994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-7017.2331351424091</v>
      </c>
      <c r="L573" s="444">
        <f t="shared" ca="1" si="54"/>
        <v>-1691153.1855693206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-1691153.1855693206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-7136.7020378495808</v>
      </c>
      <c r="L574" s="444">
        <f t="shared" ca="1" si="54"/>
        <v>-1719945.1911217491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-1719945.1911217491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-7256.6687276513658</v>
      </c>
      <c r="L575" s="444">
        <f t="shared" ca="1" si="54"/>
        <v>-1748857.1633639794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-1748857.1633639794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-7377.1352786606594</v>
      </c>
      <c r="L576" s="444">
        <f t="shared" ca="1" si="54"/>
        <v>-1777889.6021572188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-1777889.6021572188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-7498.1037736324906</v>
      </c>
      <c r="L577" s="444">
        <f t="shared" ca="1" si="54"/>
        <v>-1807043.0094454302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-1807043.0094454302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-7619.5763040000365</v>
      </c>
      <c r="L578" s="444">
        <f t="shared" ca="1" si="54"/>
        <v>-1836317.8892640092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-1836317.8892640092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-7741.5549699107842</v>
      </c>
      <c r="L579" s="444">
        <f t="shared" ca="1" si="54"/>
        <v>-1865714.7477484988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-1865714.7477484988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-7864.0418802628237</v>
      </c>
      <c r="L580" s="444">
        <f t="shared" ca="1" si="54"/>
        <v>-1895234.0931433404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-1895234.0931433404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-7987.0391527413303</v>
      </c>
      <c r="L581" s="444">
        <f t="shared" ca="1" si="54"/>
        <v>-1924876.4358106607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-1924876.4358106607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-8110.5489138551648</v>
      </c>
      <c r="L582" s="444">
        <f t="shared" ca="1" si="54"/>
        <v>-1954642.2882390947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-1954642.2882390947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-8234.5732989736389</v>
      </c>
      <c r="L583" s="444">
        <f t="shared" ca="1" si="54"/>
        <v>-1984532.1650526472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-1984532.1650526472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-8359.1144523634412</v>
      </c>
      <c r="L584" s="444">
        <f t="shared" ca="1" si="54"/>
        <v>-2014546.5830195895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-2014546.5830195895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-8484.1745272257012</v>
      </c>
      <c r="L585" s="444">
        <f t="shared" ca="1" si="54"/>
        <v>-2044686.0610613942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-2044686.0610613942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-8609.7556857332202</v>
      </c>
      <c r="L586" s="444">
        <f t="shared" ca="1" si="54"/>
        <v>-2074951.1202617062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-2074951.1202617062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-8735.8600990678533</v>
      </c>
      <c r="L587" s="444">
        <f t="shared" ca="1" si="54"/>
        <v>-2105342.2838753527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-2105342.2838753527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-8862.4899474580488</v>
      </c>
      <c r="L588" s="444">
        <f t="shared" ca="1" si="54"/>
        <v>-2135860.0773373898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-2135860.0773373898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-8989.6474202165355</v>
      </c>
      <c r="L589" s="444">
        <f t="shared" ca="1" si="54"/>
        <v>-2166505.028272185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-2166505.028272185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-9117.3347157781827</v>
      </c>
      <c r="L590" s="444">
        <f t="shared" ca="1" si="54"/>
        <v>-2197277.6665025419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-2197277.6665025419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-9245.5540417380034</v>
      </c>
      <c r="L591" s="444">
        <f t="shared" ca="1" si="54"/>
        <v>-2228178.5240588589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-2228178.5240588589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-9374.3076148893233</v>
      </c>
      <c r="L592" s="444">
        <f t="shared" ca="1" si="54"/>
        <v>-2259208.1351883272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-2259208.1351883272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-9503.5976612621089</v>
      </c>
      <c r="L593" s="444">
        <f t="shared" ca="1" si="54"/>
        <v>-2290367.0363641679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-2290367.0363641679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-9633.4264161614446</v>
      </c>
      <c r="L594" s="444">
        <f t="shared" ca="1" si="54"/>
        <v>-2321655.7662949082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-2321655.7662949082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-9763.7961242061956</v>
      </c>
      <c r="L595" s="444">
        <f t="shared" ca="1" si="54"/>
        <v>-2353074.8659336935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-2353074.8659336935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-9894.7090393678009</v>
      </c>
      <c r="L596" s="444">
        <f t="shared" ca="1" si="54"/>
        <v>-2384624.8784876401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-2384624.8784876401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-10026.167425009246</v>
      </c>
      <c r="L597" s="444">
        <f t="shared" ca="1" si="54"/>
        <v>-2416306.3494272283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-2416306.3494272283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-10158.173553924196</v>
      </c>
      <c r="L598" s="444">
        <f t="shared" ca="1" si="54"/>
        <v>-2448119.8264957312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-2448119.8264957312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-10290.729708376291</v>
      </c>
      <c r="L599" s="444">
        <f t="shared" ca="1" si="54"/>
        <v>-2480065.8597186864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-2480065.8597186864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-10423.838180138606</v>
      </c>
      <c r="L600" s="444">
        <f t="shared" ca="1" si="54"/>
        <v>-2512145.001413404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-2512145.001413404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-10557.501270533261</v>
      </c>
      <c r="L601" s="444">
        <f t="shared" ca="1" si="54"/>
        <v>-2544357.8061985159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-2544357.8061985159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-10691.721290471229</v>
      </c>
      <c r="L602" s="444">
        <f t="shared" ca="1" si="54"/>
        <v>-2576704.8310035658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-2576704.8310035658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-10826.50056049227</v>
      </c>
      <c r="L603" s="444">
        <f t="shared" ca="1" si="54"/>
        <v>-2609186.6350786369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-2609186.6350786369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-10961.841410805066</v>
      </c>
      <c r="L604" s="444">
        <f t="shared" ca="1" si="54"/>
        <v>-2641803.7800040208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-2641803.7800040208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-11097.746181327499</v>
      </c>
      <c r="L605" s="444">
        <f t="shared" ca="1" si="54"/>
        <v>-2674556.829699927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-2674556.829699927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-11234.217221727107</v>
      </c>
      <c r="L606" s="444">
        <f t="shared" ca="1" si="54"/>
        <v>-2707446.350436233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-2707446.350436233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-11371.256891461715</v>
      </c>
      <c r="L607" s="444">
        <f t="shared" ca="1" si="54"/>
        <v>-2740472.9108422734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-2740472.9108422734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-11508.867559820217</v>
      </c>
      <c r="L608" s="444">
        <f t="shared" ca="1" si="54"/>
        <v>-2773637.0819166726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-2773637.0819166726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-11647.051605963548</v>
      </c>
      <c r="L609" s="444">
        <f t="shared" ca="1" si="54"/>
        <v>-2806939.4370372151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-2806939.4370372151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-11785.811418965808</v>
      </c>
      <c r="L610" s="444">
        <f t="shared" ca="1" si="54"/>
        <v>-2840380.5519707599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-2840380.5519707599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-11925.149397855577</v>
      </c>
      <c r="L611" s="444">
        <f t="shared" ca="1" si="54"/>
        <v>-2873961.0048831943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-2873961.0048831943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-12065.067951657387</v>
      </c>
      <c r="L612" s="444">
        <f t="shared" ca="1" si="54"/>
        <v>-2907681.3763494305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-2907681.3763494305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-12205.569499433372</v>
      </c>
      <c r="L613" s="444">
        <f t="shared" ca="1" si="54"/>
        <v>-2941542.2493634429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-2941542.2493634429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-12346.65647032509</v>
      </c>
      <c r="L614" s="444">
        <f t="shared" ca="1" si="54"/>
        <v>-2975544.209348347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-2975544.209348347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-12488.331303595525</v>
      </c>
      <c r="L615" s="444">
        <f t="shared" ca="1" si="54"/>
        <v>-3009687.8441665214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-3009687.8441665214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-12630.596448671251</v>
      </c>
      <c r="L616" s="444">
        <f t="shared" ca="1" si="54"/>
        <v>-3043973.7441297714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-3043973.7441297714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-12773.454365184793</v>
      </c>
      <c r="L617" s="444">
        <f t="shared" ca="1" si="54"/>
        <v>-3078402.5020095352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-3078402.5020095352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-12916.907523017142</v>
      </c>
      <c r="L618" s="444">
        <f t="shared" ca="1" si="54"/>
        <v>-3112974.713047131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-3112974.713047131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-13060.958402340457</v>
      </c>
      <c r="L619" s="444">
        <f t="shared" ca="1" si="54"/>
        <v>-3147690.9749640501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-3147690.9749640501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-13205.609493660953</v>
      </c>
      <c r="L620" s="444">
        <f t="shared" ca="1" si="54"/>
        <v>-3182551.8879722897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-3182551.8879722897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-13350.863297861952</v>
      </c>
      <c r="L621" s="444">
        <f t="shared" ca="1" si="54"/>
        <v>-3217558.0547847305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-3217558.0547847305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-13496.722326247122</v>
      </c>
      <c r="L622" s="444">
        <f t="shared" ca="1" si="54"/>
        <v>-3252710.0806255564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-3252710.0806255564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-13643.189100583899</v>
      </c>
      <c r="L623" s="444">
        <f t="shared" ca="1" si="54"/>
        <v>-3288008.5732407193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-3288008.5732407193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-13790.266153147075</v>
      </c>
      <c r="L624" s="444">
        <f t="shared" ca="1" si="54"/>
        <v>-3323454.1429084451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-3323454.1429084451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-13937.9560267626</v>
      </c>
      <c r="L625" s="444">
        <f t="shared" ca="1" si="54"/>
        <v>-3359047.4024497867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-3359047.4024497867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-14086.261274851522</v>
      </c>
      <c r="L626" s="444">
        <f t="shared" ca="1" si="54"/>
        <v>-3394788.9672392169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-3394788.9672392169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-14235.184461474149</v>
      </c>
      <c r="L627" s="444">
        <f t="shared" ca="1" si="54"/>
        <v>-3430679.4552152697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-3430679.4552152697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-14384.728161374371</v>
      </c>
      <c r="L628" s="444">
        <f t="shared" ca="1" si="54"/>
        <v>-3466719.4868912231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-3466719.4868912231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-14534.894960024172</v>
      </c>
      <c r="L629" s="444">
        <f t="shared" ca="1" si="54"/>
        <v>-3502909.6853658264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-3502909.6853658264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-14685.687453668354</v>
      </c>
      <c r="L630" s="444">
        <f t="shared" ca="1" si="54"/>
        <v>-3539250.6763340738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-3539250.6763340738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-14837.108249369383</v>
      </c>
      <c r="L631" s="444">
        <f t="shared" ca="1" si="54"/>
        <v>-3575743.0880980222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-3575743.0880980222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-14989.159965052502</v>
      </c>
      <c r="L632" s="444">
        <f t="shared" ca="1" si="54"/>
        <v>-3612387.5515776537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-3612387.5515776537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-15141.845229550969</v>
      </c>
      <c r="L633" s="444">
        <f t="shared" ca="1" si="54"/>
        <v>-3649184.7003217838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-3649184.7003217838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-15295.166682651508</v>
      </c>
      <c r="L634" s="444">
        <f t="shared" ca="1" si="54"/>
        <v>-3686135.1705190144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-3686135.1705190144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-15449.126975139972</v>
      </c>
      <c r="L635" s="444">
        <f t="shared" ca="1" si="54"/>
        <v>-3723239.6010087333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-3723239.6010087333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-15603.728768847133</v>
      </c>
      <c r="L636" s="444">
        <f t="shared" ca="1" si="54"/>
        <v>-3760498.6332921591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-3760498.6332921591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-15758.974736694741</v>
      </c>
      <c r="L637" s="444">
        <f t="shared" ca="1" si="54"/>
        <v>-3797912.9115434326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-3797912.9115434326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-15914.867562741714</v>
      </c>
      <c r="L638" s="444">
        <f t="shared" ca="1" si="54"/>
        <v>-3835483.082620753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-3835483.082620753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-16071.409942230552</v>
      </c>
      <c r="L639" s="444">
        <f t="shared" ca="1" si="54"/>
        <v>-3873209.7960775625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-3873209.7960775625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-16228.604581633919</v>
      </c>
      <c r="L640" s="444">
        <f t="shared" ca="1" si="54"/>
        <v>-3911093.7041737754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-3911093.7041737754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-16386.454198701475</v>
      </c>
      <c r="L641" s="444">
        <f t="shared" ca="1" si="54"/>
        <v>-3949135.4618870555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-3949135.4618870555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-16544.961522506808</v>
      </c>
      <c r="L642" s="444">
        <f t="shared" ca="1" si="54"/>
        <v>-3987335.7269241414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-3987335.7269241414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-16704.129293494669</v>
      </c>
      <c r="L643" s="444">
        <f t="shared" ca="1" si="54"/>
        <v>-4025695.1597322151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-4025695.1597322151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-16863.960263528308</v>
      </c>
      <c r="L644" s="444">
        <f t="shared" ca="1" si="54"/>
        <v>-4064214.4235103223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-4064214.4235103223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-17024.457195937088</v>
      </c>
      <c r="L645" s="444">
        <f t="shared" ca="1" si="54"/>
        <v>-4102894.1842208384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-4102894.1842208384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-17185.622865564237</v>
      </c>
      <c r="L646" s="444">
        <f t="shared" ca="1" si="54"/>
        <v>-4141735.1106009814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-4141735.1106009814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-17347.460058814835</v>
      </c>
      <c r="L647" s="444">
        <f t="shared" ca="1" si="54"/>
        <v>-4180737.8741743751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-4180737.8741743751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-17509.971573703973</v>
      </c>
      <c r="L648" s="444">
        <f t="shared" ca="1" si="54"/>
        <v>-4219903.1492626574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-4219903.1492626574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-17673.160219905149</v>
      </c>
      <c r="L649" s="444">
        <f t="shared" ca="1" si="54"/>
        <v>-4259231.6129971407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-4259231.6129971407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-17837.02881879883</v>
      </c>
      <c r="L650" s="444">
        <f t="shared" ca="1" si="54"/>
        <v>-4298723.9453305183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-4298723.9453305183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-18001.580203521236</v>
      </c>
      <c r="L651" s="444">
        <f t="shared" ca="1" si="54"/>
        <v>-4338380.8290486177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-4338380.8290486177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-18166.817219013315</v>
      </c>
      <c r="L652" s="444">
        <f t="shared" ca="1" si="54"/>
        <v>-4378202.9497822095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-4378202.9497822095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-18332.74272206995</v>
      </c>
      <c r="L653" s="444">
        <f t="shared" ca="1" si="54"/>
        <v>-4418190.9960188577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-4418190.9960188577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-18499.359581389315</v>
      </c>
      <c r="L654" s="444">
        <f t="shared" ca="1" si="54"/>
        <v>-4458345.6591148255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-4458345.6591148255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-18666.670677622515</v>
      </c>
      <c r="L655" s="444">
        <f t="shared" ca="1" si="54"/>
        <v>-4498667.6333070267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-4498667.6333070267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-18834.678903423355</v>
      </c>
      <c r="L656" s="444">
        <f t="shared" ca="1" si="54"/>
        <v>-4539157.6157250283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-4539157.6157250283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-19003.387163498362</v>
      </c>
      <c r="L657" s="444">
        <f t="shared" ca="1" si="54"/>
        <v>-4579816.3064031051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-4579816.3064031051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-19172.798374657013</v>
      </c>
      <c r="L658" s="444">
        <f t="shared" ca="1" si="54"/>
        <v>-4620644.4082923401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-4620644.4082923401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-19342.915465862159</v>
      </c>
      <c r="L659" s="444">
        <f t="shared" ca="1" si="54"/>
        <v>-4661642.627272781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-4661642.627272781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-19513.741378280665</v>
      </c>
      <c r="L660" s="444">
        <f t="shared" ca="1" si="54"/>
        <v>-4702811.6721656397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-4702811.6721656397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-19685.279065334242</v>
      </c>
      <c r="L661" s="444">
        <f t="shared" ca="1" si="54"/>
        <v>-4744152.2547455523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-4744152.2547455523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-19857.531492750546</v>
      </c>
      <c r="L662" s="444">
        <f t="shared" ca="1" si="54"/>
        <v>-4785665.0897528809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-4785665.0897528809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-20030.501638614413</v>
      </c>
      <c r="L663" s="444">
        <f t="shared" ca="1" si="54"/>
        <v>-4827350.8949060738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-4827350.8949060738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-20204.192493419385</v>
      </c>
      <c r="L664" s="444">
        <f t="shared" ca="1" si="54"/>
        <v>-4869210.3909140714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-4869210.3909140714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-20378.607060119375</v>
      </c>
      <c r="L665" s="444">
        <f t="shared" ca="1" si="54"/>
        <v>-4911244.3014887692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-4911244.3014887692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-20553.748354180614</v>
      </c>
      <c r="L666" s="444">
        <f t="shared" ca="1" si="54"/>
        <v>-4953453.3533575283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-4953453.3533575283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-20729.619403633777</v>
      </c>
      <c r="L667" s="444">
        <f t="shared" ca="1" si="54"/>
        <v>-4995838.2762757409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-4995838.2762757409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-20906.223249126331</v>
      </c>
      <c r="L668" s="444">
        <f t="shared" ca="1" si="54"/>
        <v>-5038399.8030394455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-5038399.8030394455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-21083.562943975099</v>
      </c>
      <c r="L669" s="444">
        <f t="shared" ca="1" si="54"/>
        <v>-5081138.6694979994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-5081138.6694979994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-21261.641554219073</v>
      </c>
      <c r="L670" s="444">
        <f t="shared" ca="1" si="54"/>
        <v>-5124055.6145667965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-5124055.6145667965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-21440.462158672395</v>
      </c>
      <c r="L671" s="444">
        <f t="shared" ca="1" si="54"/>
        <v>-5167151.3802400474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-5167151.3802400474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-21620.027848977606</v>
      </c>
      <c r="L672" s="444">
        <f t="shared" ca="1" si="54"/>
        <v>-5210426.7116036033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-5210426.7116036033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-21800.341729659089</v>
      </c>
      <c r="L673" s="444">
        <f t="shared" ca="1" si="54"/>
        <v>-5253882.3568478404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-5253882.3568478404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-21981.406918176745</v>
      </c>
      <c r="L674" s="444">
        <f t="shared" ca="1" si="54"/>
        <v>-5297519.0672805952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-5297519.0672805952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-22163.226544979891</v>
      </c>
      <c r="L675" s="444">
        <f t="shared" ca="1" si="54"/>
        <v>-5341337.5973401535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-5341337.5973401535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-22345.803753561384</v>
      </c>
      <c r="L676" s="444">
        <f t="shared" ca="1" si="54"/>
        <v>-5385338.7046082933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-5385338.7046082933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-22529.141700511966</v>
      </c>
      <c r="L677" s="444">
        <f t="shared" ca="1" si="54"/>
        <v>-5429523.1498233834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-5429523.1498233834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-22713.243555574842</v>
      </c>
      <c r="L678" s="444">
        <f t="shared" ca="1" si="54"/>
        <v>-5473891.6968935365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-5473891.6968935365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-22898.112501700478</v>
      </c>
      <c r="L679" s="444">
        <f t="shared" ca="1" si="54"/>
        <v>-5518445.1129098153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-5518445.1129098153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-23083.751735101639</v>
      </c>
      <c r="L680" s="444">
        <f t="shared" ca="1" si="54"/>
        <v>-5563184.1681594951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-5563184.1681594951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-23270.164465308641</v>
      </c>
      <c r="L681" s="444">
        <f t="shared" ca="1" si="54"/>
        <v>-5608109.6361393817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-5608109.6361393817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-23457.353915224834</v>
      </c>
      <c r="L682" s="444">
        <f t="shared" ca="1" si="54"/>
        <v>-5653222.2935691848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-5653222.2935691848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-23645.323321182346</v>
      </c>
      <c r="L683" s="444">
        <f t="shared" ca="1" si="54"/>
        <v>-5698522.9204049455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-5698522.9204049455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-23834.075932998017</v>
      </c>
      <c r="L684" s="444">
        <f t="shared" ca="1" si="54"/>
        <v>-5744012.2998525221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-5744012.2998525221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-24023.615014029587</v>
      </c>
      <c r="L685" s="444">
        <f t="shared" ca="1" si="54"/>
        <v>-5789691.2183811301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-5789691.2183811301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-24213.943841232118</v>
      </c>
      <c r="L686" s="444">
        <f t="shared" ca="1" si="54"/>
        <v>-5835560.4657369405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-5835560.4657369405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-24405.065705214663</v>
      </c>
      <c r="L687" s="444">
        <f t="shared" ca="1" si="54"/>
        <v>-5881620.8349567335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-5881620.8349567335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-24596.983910297131</v>
      </c>
      <c r="L688" s="444">
        <f t="shared" ca="1" si="54"/>
        <v>-5927873.1223816089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-5927873.1223816089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-24789.701774567446</v>
      </c>
      <c r="L689" s="444">
        <f t="shared" ca="1" si="54"/>
        <v>-5974318.1276707547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-5974318.1276707547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-24983.222629938886</v>
      </c>
      <c r="L690" s="444">
        <f t="shared" ca="1" si="54"/>
        <v>-6020956.6538152723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-6020956.6538152723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-25177.549822207711</v>
      </c>
      <c r="L691" s="444">
        <f t="shared" ca="1" si="54"/>
        <v>-6067789.5071520582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-6067789.5071520582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-25372.686711110986</v>
      </c>
      <c r="L692" s="444">
        <f t="shared" ca="1" si="54"/>
        <v>-6114817.4973777477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-6114817.4973777477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-25568.636670384691</v>
      </c>
      <c r="L693" s="444">
        <f t="shared" ca="1" si="54"/>
        <v>-6162041.4375627106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-6162041.4375627106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-25765.403087822036</v>
      </c>
      <c r="L694" s="444">
        <f t="shared" ca="1" si="54"/>
        <v>-6209462.1441651108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-6209462.1441651108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-25962.98936533204</v>
      </c>
      <c r="L695" s="444">
        <f t="shared" ca="1" si="54"/>
        <v>-6257080.437045021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-6257080.437045021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-26161.398918998329</v>
      </c>
      <c r="L696" s="444">
        <f t="shared" ca="1" si="54"/>
        <v>-6304897.1394785978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-6304897.1394785978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-26360.635179138233</v>
      </c>
      <c r="L697" s="444">
        <f t="shared" ca="1" si="54"/>
        <v>-6352913.078172314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-6352913.078172314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-26560.701590362052</v>
      </c>
      <c r="L698" s="444">
        <f t="shared" ca="1" si="54"/>
        <v>-6401129.0832772544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-6401129.0832772544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-26761.601611632635</v>
      </c>
      <c r="L699" s="444">
        <f t="shared" ca="1" si="54"/>
        <v>-6449545.9884034656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-6449545.9884034656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-26963.338716325183</v>
      </c>
      <c r="L700" s="444">
        <f t="shared" ca="1" si="54"/>
        <v>-6498164.6306343693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-6498164.6306343693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-27165.916392287283</v>
      </c>
      <c r="L701" s="444">
        <f t="shared" ca="1" si="54"/>
        <v>-6546985.8505412349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-6546985.8505412349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-27369.338141899221</v>
      </c>
      <c r="L702" s="444">
        <f t="shared" ca="1" si="54"/>
        <v>-6596010.4921977129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-6596010.4921977129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-27573.607482134546</v>
      </c>
      <c r="L703" s="444">
        <f t="shared" ca="1" si="54"/>
        <v>-6645239.4031944256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-6645239.4031944256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-27778.727944620849</v>
      </c>
      <c r="L704" s="444">
        <f t="shared" ca="1" si="54"/>
        <v>-6694673.4346536249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-6694673.4346536249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-27984.703075700847</v>
      </c>
      <c r="L705" s="444">
        <f t="shared" ca="1" si="54"/>
        <v>-6744313.4412439037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-6744313.4412439037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-28191.536436493676</v>
      </c>
      <c r="L706" s="444">
        <f t="shared" ca="1" si="54"/>
        <v>-6794160.2811949756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-6794160.2811949756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-28399.231602956475</v>
      </c>
      <c r="L707" s="444">
        <f t="shared" ca="1" si="54"/>
        <v>-6844214.8163125105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-6844214.8163125105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-28607.792165946208</v>
      </c>
      <c r="L708" s="444">
        <f t="shared" ca="1" si="54"/>
        <v>-6894477.9119930351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-6894477.9119930351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-28817.221731281723</v>
      </c>
      <c r="L709" s="444">
        <f t="shared" ca="1" si="54"/>
        <v>-6944950.4372388953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-6944950.4372388953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-29027.523919806139</v>
      </c>
      <c r="L710" s="444">
        <f t="shared" ca="1" si="54"/>
        <v>-6995633.2646732796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-6995633.2646732796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-29238.702367449408</v>
      </c>
      <c r="L711" s="444">
        <f t="shared" ca="1" si="54"/>
        <v>-7046527.2705553072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-7046527.2705553072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-29450.760725291184</v>
      </c>
      <c r="L712" s="444">
        <f t="shared" ca="1" si="54"/>
        <v>-7097633.334795177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-7097633.334795177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-29663.702659623981</v>
      </c>
      <c r="L713" s="444">
        <f t="shared" ca="1" si="54"/>
        <v>-7148952.3409693791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-7148952.3409693791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-29877.531852016487</v>
      </c>
      <c r="L714" s="444">
        <f t="shared" ca="1" si="54"/>
        <v>-7200485.1763359737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-7200485.1763359737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-30092.251999377298</v>
      </c>
      <c r="L715" s="444">
        <f t="shared" ca="1" si="54"/>
        <v>-7252232.7318499293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-7252232.7318499293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-30307.86681401878</v>
      </c>
      <c r="L716" s="444">
        <f t="shared" ca="1" si="54"/>
        <v>-7304195.9021785269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-7304195.9021785269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-30524.380023721271</v>
      </c>
      <c r="L717" s="444">
        <f t="shared" ca="1" si="54"/>
        <v>-7356375.5857168268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-7356375.5857168268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-30741.795371797518</v>
      </c>
      <c r="L718" s="444">
        <f t="shared" ca="1" si="54"/>
        <v>-7408772.6846032031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-7408772.6846032031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-30960.116617157422</v>
      </c>
      <c r="L719" s="444">
        <f t="shared" ca="1" si="54"/>
        <v>-7461388.1047349386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-7461388.1047349386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-31179.347534372988</v>
      </c>
      <c r="L720" s="444">
        <f t="shared" ca="1" si="54"/>
        <v>-7514222.7557838904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-7514222.7557838904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-31399.491913743619</v>
      </c>
      <c r="L721" s="444">
        <f t="shared" ca="1" si="54"/>
        <v>-7567277.5512122121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-7567277.5512122121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-31620.55356136163</v>
      </c>
      <c r="L722" s="444">
        <f t="shared" ca="1" si="54"/>
        <v>-7620553.408288152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-7620553.408288152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-31842.536299178042</v>
      </c>
      <c r="L723" s="444">
        <f t="shared" ca="1" si="54"/>
        <v>-7674051.2481019087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-7674051.2481019087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-32065.443965068691</v>
      </c>
      <c r="L724" s="444">
        <f t="shared" ca="1" si="54"/>
        <v>-7727771.9955815561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-7727771.9955815561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-32289.280412900556</v>
      </c>
      <c r="L725" s="444">
        <f t="shared" ca="1" si="54"/>
        <v>-7781716.5795090348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-7781716.5795090348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-32514.049512598387</v>
      </c>
      <c r="L726" s="444">
        <f t="shared" ca="1" si="54"/>
        <v>-7835885.9325362118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-7835885.9325362118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-32739.755150211626</v>
      </c>
      <c r="L727" s="444">
        <f t="shared" ca="1" si="54"/>
        <v>-7890280.9912010022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-7890280.9912010022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-32966.40122798158</v>
      </c>
      <c r="L728" s="444">
        <f t="shared" ca="1" si="54"/>
        <v>-7944902.6959435623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-7944902.6959435623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-33193.991664408917</v>
      </c>
      <c r="L729" s="444">
        <f t="shared" ca="1" si="54"/>
        <v>-7999751.9911225494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-7999751.9911225494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-33422.530394321366</v>
      </c>
      <c r="L730" s="444">
        <f t="shared" ca="1" si="54"/>
        <v>-8054829.8250314491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-8054829.8250314491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-33652.021368941787</v>
      </c>
      <c r="L731" s="444">
        <f t="shared" ca="1" si="54"/>
        <v>-8110137.1499149697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-8110137.1499149697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-33882.468555956453</v>
      </c>
      <c r="L732" s="444">
        <f t="shared" ca="1" si="54"/>
        <v>-8165674.9219855042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-8165674.9219855042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-34113.875939583675</v>
      </c>
      <c r="L733" s="444">
        <f t="shared" ca="1" si="54"/>
        <v>-8221444.101439666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-8221444.101439666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-34346.247520642683</v>
      </c>
      <c r="L734" s="444">
        <f t="shared" ca="1" si="54"/>
        <v>-8277445.6524748867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-8277445.6524748867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-34579.587316622776</v>
      </c>
      <c r="L735" s="444">
        <f t="shared" ca="1" si="54"/>
        <v>-8333680.5433060881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-8333680.5433060881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-34813.899361752781</v>
      </c>
      <c r="L736" s="444">
        <f t="shared" ca="1" si="54"/>
        <v>-8390149.7461824194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-8390149.7461824194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-35049.187707070829</v>
      </c>
      <c r="L737" s="444">
        <f t="shared" ca="1" si="54"/>
        <v>-8446854.2374040689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-8446854.2374040689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-35285.456420494367</v>
      </c>
      <c r="L738" s="444">
        <f t="shared" ca="1" si="54"/>
        <v>-8503794.9973391425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-8503794.9973391425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-35522.709586890509</v>
      </c>
      <c r="L739" s="444">
        <f t="shared" ca="1" si="54"/>
        <v>-8560973.0104406122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-8560973.0104406122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-35760.951308146628</v>
      </c>
      <c r="L740" s="444">
        <f t="shared" ca="1" si="54"/>
        <v>-8618389.2652633376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-8618389.2652633376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-36000.185703241317</v>
      </c>
      <c r="L741" s="444">
        <f t="shared" ca="1" si="54"/>
        <v>-8676044.7544811592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-8676044.7544811592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-36240.416908315579</v>
      </c>
      <c r="L742" s="444">
        <f t="shared" ca="1" si="54"/>
        <v>-8733940.4749040548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-8733940.4749040548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-36481.64907674431</v>
      </c>
      <c r="L743" s="444">
        <f t="shared" ca="1" si="54"/>
        <v>-8792077.427495379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-8792077.427495379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-36723.886379208161</v>
      </c>
      <c r="L744" s="444">
        <f t="shared" ca="1" si="54"/>
        <v>-8850456.6173891667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-8850456.6173891667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-36967.133003765608</v>
      </c>
      <c r="L745" s="444">
        <f t="shared" ca="1" si="54"/>
        <v>-8909079.0539075118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-8909079.0539075118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-37211.393155925376</v>
      </c>
      <c r="L746" s="444">
        <f t="shared" ca="1" si="54"/>
        <v>-8967945.750578016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-8967945.750578016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-37456.671058719148</v>
      </c>
      <c r="L747" s="444">
        <f t="shared" ca="1" si="54"/>
        <v>-9027057.7251513153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-9027057.7251513153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-37702.970952774558</v>
      </c>
      <c r="L748" s="444">
        <f t="shared" ca="1" si="54"/>
        <v>-9086415.99961867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-9086415.99961867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-37950.297096388538</v>
      </c>
      <c r="L749" s="444">
        <f t="shared" ca="1" si="54"/>
        <v>-9146021.6002296377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-9146021.6002296377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-38198.653765600902</v>
      </c>
      <c r="L750" s="444">
        <f t="shared" ca="1" si="54"/>
        <v>-9205875.5575098172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-9205875.5575098172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-38448.04525426832</v>
      </c>
      <c r="L751" s="444">
        <f t="shared" ca="1" si="54"/>
        <v>-9265978.9062786642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-9265978.9062786642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-38698.475874138516</v>
      </c>
      <c r="L752" s="444">
        <f t="shared" ca="1" si="54"/>
        <v>-9326332.6856673826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-9326332.6856673826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-38949.949954924843</v>
      </c>
      <c r="L753" s="444">
        <f t="shared" ca="1" si="54"/>
        <v>-9386937.939136887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-9386937.939136887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-39202.471844381107</v>
      </c>
      <c r="L754" s="444">
        <f t="shared" ca="1" si="54"/>
        <v>-9447795.714495847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-9447795.714495847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-39456.045908376778</v>
      </c>
      <c r="L755" s="444">
        <f t="shared" ca="1" si="54"/>
        <v>-9508907.0639188029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-9508907.0639188029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-39710.676530972429</v>
      </c>
      <c r="L756" s="444">
        <f t="shared" ca="1" si="54"/>
        <v>-9570273.0439643543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-9570273.0439643543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-39966.368114495555</v>
      </c>
      <c r="L757" s="444">
        <f t="shared" ca="1" si="54"/>
        <v>-9631894.7155934293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-9631894.7155934293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-40223.125079616701</v>
      </c>
      <c r="L758" s="444">
        <f t="shared" ca="1" si="54"/>
        <v>-9693773.1441876255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-9693773.1441876255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-40480.95186542585</v>
      </c>
      <c r="L759" s="444">
        <f t="shared" ca="1" si="54"/>
        <v>-9755909.3995676301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-9755909.3995676301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-40739.852929509208</v>
      </c>
      <c r="L760" s="444">
        <f t="shared" ca="1" si="54"/>
        <v>-9818304.5560117178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-9818304.5560117178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-40999.832748026238</v>
      </c>
      <c r="L761" s="444">
        <f t="shared" ca="1" si="54"/>
        <v>-9880959.6922743227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-9880959.6922743227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-41260.895815787095</v>
      </c>
      <c r="L762" s="444">
        <f t="shared" ca="1" si="54"/>
        <v>-9943875.8916046899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-9943875.8916046899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-41523.046646330287</v>
      </c>
      <c r="L763" s="444">
        <f t="shared" ca="1" si="54"/>
        <v>-10007054.2417656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-10007054.2417656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-41786.289772000746</v>
      </c>
      <c r="L764" s="444">
        <f t="shared" ca="1" si="54"/>
        <v>-10070495.835052179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-10070495.835052179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-42050.629744028163</v>
      </c>
      <c r="L765" s="444">
        <f t="shared" ca="1" si="54"/>
        <v>-10134201.768310787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-10134201.768310787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-42316.071132605692</v>
      </c>
      <c r="L766" s="444">
        <f t="shared" ca="1" si="54"/>
        <v>-10198173.142957972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-10198173.142957972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-42582.618526968967</v>
      </c>
      <c r="L767" s="444">
        <f t="shared" ca="1" si="54"/>
        <v>-10262411.064999521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-10262411.064999521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-42850.276535475416</v>
      </c>
      <c r="L768" s="444">
        <f t="shared" ca="1" si="54"/>
        <v>-10326916.645049576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-10326916.645049576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-43119.049785683979</v>
      </c>
      <c r="L769" s="444">
        <f t="shared" ca="1" si="54"/>
        <v>-10391690.99834984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-10391690.99834984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-43388.942924435076</v>
      </c>
      <c r="L770" s="444">
        <f t="shared" ca="1" si="54"/>
        <v>-10456735.244788853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-10456735.244788853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-43659.96061793097</v>
      </c>
      <c r="L771" s="444">
        <f t="shared" ca="1" si="54"/>
        <v>-10522050.508921364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-10522050.508921364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-43932.107551816429</v>
      </c>
      <c r="L772" s="444">
        <f t="shared" ca="1" si="54"/>
        <v>-10587637.91998776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-10587637.91998776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-44205.388431259751</v>
      </c>
      <c r="L773" s="444">
        <f t="shared" ref="L773:L1027" ca="1" si="80">I773-J773+K773</f>
        <v>-10653498.6119336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-10653498.6119336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-44479.807981034079</v>
      </c>
      <c r="L774" s="444">
        <f t="shared" ca="1" si="80"/>
        <v>-10719633.723429214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-10719633.723429214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-44755.370945599141</v>
      </c>
      <c r="L775" s="444">
        <f t="shared" ca="1" si="80"/>
        <v>-10786044.397889392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-10786044.397889392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-45032.082089183212</v>
      </c>
      <c r="L776" s="444">
        <f t="shared" ca="1" si="80"/>
        <v>-10852731.783493156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-10852731.783493156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-45309.946195865559</v>
      </c>
      <c r="L777" s="444">
        <f t="shared" ca="1" si="80"/>
        <v>-10919697.0332036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-10919697.0332036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-45588.96806965908</v>
      </c>
      <c r="L778" s="444">
        <f t="shared" ca="1" si="80"/>
        <v>-10986941.304787839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-10986941.304787839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-45869.152534593406</v>
      </c>
      <c r="L779" s="444">
        <f t="shared" ca="1" si="80"/>
        <v>-11054465.760837011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-11054465.760837011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-46150.504434798291</v>
      </c>
      <c r="L780" s="444">
        <f t="shared" ca="1" si="80"/>
        <v>-11122271.568786388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-11122271.568786388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-46433.028634587361</v>
      </c>
      <c r="L781" s="444">
        <f t="shared" ca="1" si="80"/>
        <v>-11190359.900935555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-11190359.900935555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-46716.730018542228</v>
      </c>
      <c r="L782" s="444">
        <f t="shared" ca="1" si="80"/>
        <v>-11258731.934468677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-11258731.934468677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-47001.613491596901</v>
      </c>
      <c r="L783" s="444">
        <f t="shared" ca="1" si="80"/>
        <v>-11327388.851474853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-11327388.851474853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-47287.683979122638</v>
      </c>
      <c r="L784" s="444">
        <f t="shared" ca="1" si="80"/>
        <v>-11396331.838968555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-11396331.838968555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-47574.946427013056</v>
      </c>
      <c r="L785" s="444">
        <f t="shared" ca="1" si="80"/>
        <v>-11465562.088910148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-11465562.088910148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-47863.405801769695</v>
      </c>
      <c r="L786" s="444">
        <f t="shared" ca="1" si="80"/>
        <v>-11535080.798226496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-11535080.798226496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-48153.067090587814</v>
      </c>
      <c r="L787" s="444">
        <f t="shared" ca="1" si="80"/>
        <v>-11604889.168831663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-11604889.168831663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-48443.935301442674</v>
      </c>
      <c r="L788" s="444">
        <f t="shared" ca="1" si="80"/>
        <v>-11674988.407647686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-11674988.407647686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-48736.015463176103</v>
      </c>
      <c r="L789" s="444">
        <f t="shared" ca="1" si="80"/>
        <v>-11745379.726625441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-11745379.726625441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-49029.312625583414</v>
      </c>
      <c r="L790" s="444">
        <f t="shared" ca="1" si="80"/>
        <v>-11816064.342765603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-11816064.342765603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-49323.831859500759</v>
      </c>
      <c r="L791" s="444">
        <f t="shared" ca="1" si="80"/>
        <v>-11887043.478139684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-11887043.478139684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-49619.578256892761</v>
      </c>
      <c r="L792" s="444">
        <f t="shared" ca="1" si="80"/>
        <v>-11958318.359911155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-11958318.359911155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-49916.556930940562</v>
      </c>
      <c r="L793" s="444">
        <f t="shared" ca="1" si="80"/>
        <v>-12029890.220356675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-12029890.220356675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-50214.773016130224</v>
      </c>
      <c r="L794" s="444">
        <f t="shared" ca="1" si="80"/>
        <v>-12101760.296887385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-12101760.296887385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-50514.231668341519</v>
      </c>
      <c r="L795" s="444">
        <f t="shared" ca="1" si="80"/>
        <v>-12173929.832070306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-12173929.832070306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-50814.938064937021</v>
      </c>
      <c r="L796" s="444">
        <f t="shared" ca="1" si="80"/>
        <v>-12246400.073649822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-12246400.073649822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-51116.897404851668</v>
      </c>
      <c r="L797" s="444">
        <f t="shared" ca="1" si="80"/>
        <v>-12319172.274569253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-12319172.274569253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-51420.114908682634</v>
      </c>
      <c r="L798" s="444">
        <f t="shared" ca="1" si="80"/>
        <v>-12392247.692992514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-12392247.692992514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-51724.595818779555</v>
      </c>
      <c r="L799" s="444">
        <f t="shared" ca="1" si="80"/>
        <v>-12465627.592325874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-12465627.592325874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-52030.345399335223</v>
      </c>
      <c r="L800" s="444">
        <f t="shared" ca="1" si="80"/>
        <v>-12539313.241239788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-12539313.241239788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-52337.368936476531</v>
      </c>
      <c r="L801" s="444">
        <f t="shared" ca="1" si="80"/>
        <v>-12613305.913690845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-12613305.913690845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-52645.67173835593</v>
      </c>
      <c r="L802" s="444">
        <f t="shared" ca="1" si="80"/>
        <v>-12687606.88894378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-12687606.88894378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-52955.259135243163</v>
      </c>
      <c r="L803" s="444">
        <f t="shared" ca="1" si="80"/>
        <v>-12762217.451593602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-12762217.451593602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-53266.136479617424</v>
      </c>
      <c r="L804" s="444">
        <f t="shared" ca="1" si="80"/>
        <v>-12837138.891587799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-12837138.891587799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-53578.309146259911</v>
      </c>
      <c r="L805" s="444">
        <f t="shared" ca="1" si="80"/>
        <v>-12912372.504248638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-12912372.504248638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-53891.782532346733</v>
      </c>
      <c r="L806" s="444">
        <f t="shared" ca="1" si="80"/>
        <v>-12987919.590295564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-12987919.590295564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-54206.562057542265</v>
      </c>
      <c r="L807" s="444">
        <f t="shared" ca="1" si="80"/>
        <v>-13063781.455867685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-13063781.455867685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-54522.653164092779</v>
      </c>
      <c r="L808" s="444">
        <f t="shared" ca="1" si="80"/>
        <v>-13139959.412546357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-13139959.412546357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-54840.061316920561</v>
      </c>
      <c r="L809" s="444">
        <f t="shared" ca="1" si="80"/>
        <v>-13216454.777377857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-13216454.777377857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-55158.792003718474</v>
      </c>
      <c r="L810" s="444">
        <f t="shared" ca="1" si="80"/>
        <v>-13293268.872896155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-13293268.872896155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-55478.850735044725</v>
      </c>
      <c r="L811" s="444">
        <f t="shared" ca="1" si="80"/>
        <v>-13370403.027145779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-13370403.027145779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-55800.243044418166</v>
      </c>
      <c r="L812" s="444">
        <f t="shared" ca="1" si="80"/>
        <v>-13447858.573704775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-13447858.573704775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-56122.97448841398</v>
      </c>
      <c r="L813" s="444">
        <f t="shared" ca="1" si="80"/>
        <v>-13525636.85170777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-13525636.85170777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-56447.050646759781</v>
      </c>
      <c r="L814" s="444">
        <f t="shared" ca="1" si="80"/>
        <v>-13603739.205869108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-13603739.205869108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-56772.477122432021</v>
      </c>
      <c r="L815" s="444">
        <f t="shared" ca="1" si="80"/>
        <v>-13682166.986506119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-13682166.986506119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-57099.259541752908</v>
      </c>
      <c r="L816" s="444">
        <f t="shared" ca="1" si="80"/>
        <v>-13760921.549562452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-13760921.549562452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-57427.403554487639</v>
      </c>
      <c r="L817" s="444">
        <f t="shared" ca="1" si="80"/>
        <v>-13840004.25663152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-13840004.25663152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-57756.914833942079</v>
      </c>
      <c r="L818" s="444">
        <f t="shared" ca="1" si="80"/>
        <v>-13919416.474980041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-13919416.474980041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-58087.79907706091</v>
      </c>
      <c r="L819" s="444">
        <f t="shared" ca="1" si="80"/>
        <v>-13999159.577571681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-13999159.577571681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-58420.062004526088</v>
      </c>
      <c r="L820" s="444">
        <f t="shared" ca="1" si="80"/>
        <v>-14079234.943090785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-14079234.943090785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-58753.709360855682</v>
      </c>
      <c r="L821" s="444">
        <f t="shared" ca="1" si="80"/>
        <v>-14159643.955966221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-14159643.955966221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-59088.746914503325</v>
      </c>
      <c r="L822" s="444">
        <f t="shared" ca="1" si="80"/>
        <v>-14240388.006395305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-14240388.006395305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-59425.180457957846</v>
      </c>
      <c r="L823" s="444">
        <f t="shared" ca="1" si="80"/>
        <v>-14321468.490367841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-14321468.490367841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-59763.015807843418</v>
      </c>
      <c r="L824" s="444">
        <f t="shared" ca="1" si="80"/>
        <v>-14402886.809690263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-14402886.809690263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-60102.258805020174</v>
      </c>
      <c r="L825" s="444">
        <f t="shared" ca="1" si="80"/>
        <v>-14484644.372009862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-14484644.372009862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-60442.915314685175</v>
      </c>
      <c r="L826" s="444">
        <f t="shared" ca="1" si="80"/>
        <v>-14566742.590839127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-14566742.590839127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-60784.991226473772</v>
      </c>
      <c r="L827" s="444">
        <f t="shared" ca="1" si="80"/>
        <v>-14649182.88558018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-14649182.88558018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-61128.492454561492</v>
      </c>
      <c r="L828" s="444">
        <f t="shared" ca="1" si="80"/>
        <v>-14731966.681549322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-14731966.681549322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-61473.424937766256</v>
      </c>
      <c r="L829" s="444">
        <f t="shared" ca="1" si="80"/>
        <v>-14815095.410001667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-14815095.410001667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-61819.794639651023</v>
      </c>
      <c r="L830" s="444">
        <f t="shared" ca="1" si="80"/>
        <v>-14898570.508155897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-14898570.508155897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-62167.607548626991</v>
      </c>
      <c r="L831" s="444">
        <f t="shared" ca="1" si="80"/>
        <v>-14982393.419219103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-14982393.419219103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-62516.86967805701</v>
      </c>
      <c r="L832" s="444">
        <f t="shared" ca="1" si="80"/>
        <v>-15066565.59241174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-15066565.59241174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-62867.587066359665</v>
      </c>
      <c r="L833" s="444">
        <f t="shared" ca="1" si="80"/>
        <v>-15151088.482992679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-15151088.482992679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-63219.765777113578</v>
      </c>
      <c r="L834" s="444">
        <f t="shared" ca="1" si="80"/>
        <v>-15235963.552284371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-15235963.552284371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-63573.411899162289</v>
      </c>
      <c r="L835" s="444">
        <f t="shared" ca="1" si="80"/>
        <v>-15321192.267698113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-15321192.267698113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-63928.531546719547</v>
      </c>
      <c r="L836" s="444">
        <f t="shared" ca="1" si="80"/>
        <v>-15406776.102759412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-15406776.102759412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-64285.130859474964</v>
      </c>
      <c r="L837" s="444">
        <f t="shared" ca="1" si="80"/>
        <v>-15492716.537133466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-15492716.537133466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-64643.216002700188</v>
      </c>
      <c r="L838" s="444">
        <f t="shared" ca="1" si="80"/>
        <v>-15579015.056650747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-15579015.056650747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-65002.793167355514</v>
      </c>
      <c r="L839" s="444">
        <f t="shared" ca="1" si="80"/>
        <v>-15665673.153332682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-15665673.153332682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-65363.868570196923</v>
      </c>
      <c r="L840" s="444">
        <f t="shared" ca="1" si="80"/>
        <v>-15752692.325417459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-15752692.325417459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-65726.448453883495</v>
      </c>
      <c r="L841" s="444">
        <f t="shared" ca="1" si="80"/>
        <v>-15840074.077385921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-15840074.077385921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-66090.539087085417</v>
      </c>
      <c r="L842" s="444">
        <f t="shared" ca="1" si="80"/>
        <v>-15927819.919987585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-15927819.919987585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-66456.14676459234</v>
      </c>
      <c r="L843" s="444">
        <f t="shared" ca="1" si="80"/>
        <v>-16015931.370266758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-16015931.370266758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-66823.277807422244</v>
      </c>
      <c r="L844" s="444">
        <f t="shared" ca="1" si="80"/>
        <v>-16104409.951588759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-16104409.951588759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-67191.938562930576</v>
      </c>
      <c r="L845" s="444">
        <f t="shared" ca="1" si="80"/>
        <v>-16193257.19366627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-16193257.19366627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-67562.135404920205</v>
      </c>
      <c r="L846" s="444">
        <f t="shared" ca="1" si="80"/>
        <v>-16282474.63258577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-16282474.63258577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-67933.874733751451</v>
      </c>
      <c r="L847" s="444">
        <f t="shared" ca="1" si="80"/>
        <v>-16372063.8108341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-16372063.8108341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-68307.162976452833</v>
      </c>
      <c r="L848" s="444">
        <f t="shared" ca="1" si="80"/>
        <v>-16462026.277325133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-16462026.277325133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-68682.00658683214</v>
      </c>
      <c r="L849" s="444">
        <f t="shared" ca="1" si="80"/>
        <v>-16552363.587426545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-16552363.587426545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-69058.412045588018</v>
      </c>
      <c r="L850" s="444">
        <f t="shared" ca="1" si="80"/>
        <v>-16643077.302986713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-16643077.302986713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-69436.385860422044</v>
      </c>
      <c r="L851" s="444">
        <f t="shared" ca="1" si="80"/>
        <v>-16734168.992361715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-16734168.992361715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-69815.93456615122</v>
      </c>
      <c r="L852" s="444">
        <f t="shared" ca="1" si="80"/>
        <v>-16825640.230442446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-16825640.230442446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-70197.064724820928</v>
      </c>
      <c r="L853" s="444">
        <f t="shared" ca="1" si="80"/>
        <v>-16917492.598681845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-16917492.598681845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-70579.782925818421</v>
      </c>
      <c r="L854" s="444">
        <f t="shared" ca="1" si="80"/>
        <v>-17009727.68512224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-17009727.68512224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-70964.095785986734</v>
      </c>
      <c r="L855" s="444">
        <f t="shared" ca="1" si="80"/>
        <v>-17102347.084422804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-17102347.084422804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-71350.009949739091</v>
      </c>
      <c r="L856" s="444">
        <f t="shared" ca="1" si="80"/>
        <v>-17195352.397887122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-17195352.397887122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-71737.53208917375</v>
      </c>
      <c r="L857" s="444">
        <f t="shared" ca="1" si="80"/>
        <v>-17288745.233490873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-17288745.233490873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-72126.66890418937</v>
      </c>
      <c r="L858" s="444">
        <f t="shared" ca="1" si="80"/>
        <v>-17382527.20590964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-17382527.20590964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-72517.4271226009</v>
      </c>
      <c r="L859" s="444">
        <f t="shared" ca="1" si="80"/>
        <v>-17476699.936546817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-17476699.936546817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-72909.813500255812</v>
      </c>
      <c r="L860" s="444">
        <f t="shared" ca="1" si="80"/>
        <v>-17571265.05356165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-17571265.05356165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-73303.834821150944</v>
      </c>
      <c r="L861" s="444">
        <f t="shared" ca="1" si="80"/>
        <v>-17666224.191897377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-17666224.191897377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-73699.497897549809</v>
      </c>
      <c r="L862" s="444">
        <f t="shared" ca="1" si="80"/>
        <v>-17761578.993309505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-17761578.993309505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-74096.809570100348</v>
      </c>
      <c r="L863" s="444">
        <f t="shared" ca="1" si="80"/>
        <v>-17857331.106394183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-17857331.106394183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-74495.776707953162</v>
      </c>
      <c r="L864" s="444">
        <f t="shared" ca="1" si="80"/>
        <v>-17953482.186616715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-17953482.186616715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-74896.406208880391</v>
      </c>
      <c r="L865" s="444">
        <f t="shared" ca="1" si="80"/>
        <v>-18050033.896340173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-18050033.896340173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-75298.704999394788</v>
      </c>
      <c r="L866" s="444">
        <f t="shared" ca="1" si="80"/>
        <v>-18146987.904854145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-18146987.904854145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-75702.680034869671</v>
      </c>
      <c r="L867" s="444">
        <f t="shared" ca="1" si="80"/>
        <v>-18244345.888403591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-18244345.888403591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-76108.338299659037</v>
      </c>
      <c r="L868" s="444">
        <f t="shared" ca="1" si="80"/>
        <v>-18342109.530217826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-18342109.530217826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-76515.686807218342</v>
      </c>
      <c r="L869" s="444">
        <f t="shared" ca="1" si="80"/>
        <v>-18440280.520539623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-18440280.520539623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-76924.732600225834</v>
      </c>
      <c r="L870" s="444">
        <f t="shared" ca="1" si="80"/>
        <v>-18538860.556654427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-18538860.556654427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-77335.482750704192</v>
      </c>
      <c r="L871" s="444">
        <f t="shared" ca="1" si="80"/>
        <v>-18637851.342919707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-18637851.342919707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-77747.94436014285</v>
      </c>
      <c r="L872" s="444">
        <f t="shared" ca="1" si="80"/>
        <v>-18737254.590794429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-18737254.590794429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-78162.124559620861</v>
      </c>
      <c r="L873" s="444">
        <f t="shared" ca="1" si="80"/>
        <v>-18837072.018868629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-18837072.018868629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-78578.030509930031</v>
      </c>
      <c r="L874" s="444">
        <f t="shared" ca="1" si="80"/>
        <v>-18937305.352893136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-18937305.352893136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-78995.669401698804</v>
      </c>
      <c r="L875" s="444">
        <f t="shared" ca="1" si="80"/>
        <v>-19037956.325809412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-19037956.325809412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-79415.048455516619</v>
      </c>
      <c r="L876" s="444">
        <f t="shared" ca="1" si="80"/>
        <v>-19139026.677779507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-19139026.677779507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-79836.174922058679</v>
      </c>
      <c r="L877" s="444">
        <f t="shared" ca="1" si="80"/>
        <v>-19240518.156216145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-19240518.156216145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-80259.056082211348</v>
      </c>
      <c r="L878" s="444">
        <f t="shared" ca="1" si="80"/>
        <v>-19342432.515812933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-19342432.515812933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-80683.699247197961</v>
      </c>
      <c r="L879" s="444">
        <f t="shared" ca="1" si="80"/>
        <v>-19444771.518574707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-19444771.518574707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-81110.111758705345</v>
      </c>
      <c r="L880" s="444">
        <f t="shared" ca="1" si="80"/>
        <v>-19547536.93384799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-19547536.93384799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-81538.300989010691</v>
      </c>
      <c r="L881" s="444">
        <f t="shared" ca="1" si="80"/>
        <v>-19650730.538351577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-19650730.538351577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-81968.274341108976</v>
      </c>
      <c r="L882" s="444">
        <f t="shared" ca="1" si="80"/>
        <v>-19754354.116207264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-19754354.116207264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-82400.039248841</v>
      </c>
      <c r="L883" s="444">
        <f t="shared" ca="1" si="80"/>
        <v>-19858409.458970685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-19858409.458970685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-82833.603177021927</v>
      </c>
      <c r="L884" s="444">
        <f t="shared" ca="1" si="80"/>
        <v>-19962898.365662284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-19962898.365662284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-83268.973621570258</v>
      </c>
      <c r="L885" s="444">
        <f t="shared" ca="1" si="80"/>
        <v>-20067822.642798431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-20067822.642798431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-83706.15810963753</v>
      </c>
      <c r="L886" s="444">
        <f t="shared" ca="1" si="80"/>
        <v>-20173184.104422648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-20173184.104422648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-84145.164199738443</v>
      </c>
      <c r="L887" s="444">
        <f t="shared" ca="1" si="80"/>
        <v>-20278984.572136965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-20278984.572136965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-84585.99948188143</v>
      </c>
      <c r="L888" s="444">
        <f t="shared" ca="1" si="80"/>
        <v>-20385225.875133425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-20385225.875133425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-85028.671577700006</v>
      </c>
      <c r="L889" s="444">
        <f t="shared" ca="1" si="80"/>
        <v>-20491909.850225702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-20491909.850225702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-85473.188140584491</v>
      </c>
      <c r="L890" s="444">
        <f t="shared" ca="1" si="80"/>
        <v>-20599038.341880865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-20599038.341880865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-85919.556855814342</v>
      </c>
      <c r="L891" s="444">
        <f t="shared" ca="1" si="80"/>
        <v>-20706613.202251256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-20706613.202251256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-86367.785440690976</v>
      </c>
      <c r="L892" s="444">
        <f t="shared" ca="1" si="80"/>
        <v>-20814636.291206524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-20814636.291206524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-86817.881644671259</v>
      </c>
      <c r="L893" s="444">
        <f t="shared" ca="1" si="80"/>
        <v>-20923109.476365771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-20923109.476365771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-87269.853249501452</v>
      </c>
      <c r="L894" s="444">
        <f t="shared" ca="1" si="80"/>
        <v>-21032034.63312985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-21032034.63312985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-87723.708069351778</v>
      </c>
      <c r="L895" s="444">
        <f t="shared" ca="1" si="80"/>
        <v>-21141413.644713778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-21141413.644713778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-88179.453950951487</v>
      </c>
      <c r="L896" s="444">
        <f t="shared" ca="1" si="80"/>
        <v>-21251248.402179308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-21251248.402179308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-88637.098773724516</v>
      </c>
      <c r="L897" s="444">
        <f t="shared" ca="1" si="80"/>
        <v>-21361540.804467611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-21361540.804467611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-89096.650449925786</v>
      </c>
      <c r="L898" s="444">
        <f t="shared" ca="1" si="80"/>
        <v>-21472292.758432113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-21472292.758432113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-89558.116924777874</v>
      </c>
      <c r="L899" s="444">
        <f t="shared" ca="1" si="80"/>
        <v>-21583506.178871468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-21583506.178871468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-90021.506176608527</v>
      </c>
      <c r="L900" s="444">
        <f t="shared" ca="1" si="80"/>
        <v>-21695182.988562655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-21695182.988562655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-90486.826216988469</v>
      </c>
      <c r="L901" s="444">
        <f t="shared" ca="1" si="80"/>
        <v>-21807325.11829422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-21807325.11829422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-90954.085090869994</v>
      </c>
      <c r="L902" s="444">
        <f t="shared" ca="1" si="80"/>
        <v>-21919934.506899666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-21919934.506899666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-91423.290876726009</v>
      </c>
      <c r="L903" s="444">
        <f t="shared" ca="1" si="80"/>
        <v>-22033013.101290971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-22033013.101290971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-91894.45168668979</v>
      </c>
      <c r="L904" s="444">
        <f t="shared" ca="1" si="80"/>
        <v>-22146562.85649224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-22146562.85649224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-92367.575666695077</v>
      </c>
      <c r="L905" s="444">
        <f t="shared" ca="1" si="80"/>
        <v>-22260585.735673513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-22260585.735673513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-92842.670996617046</v>
      </c>
      <c r="L906" s="444">
        <f t="shared" ca="1" si="80"/>
        <v>-22375083.710184708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-22375083.710184708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-93319.745890413687</v>
      </c>
      <c r="L907" s="444">
        <f t="shared" ca="1" si="80"/>
        <v>-22490058.759589698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-22490058.759589698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-93798.808596267816</v>
      </c>
      <c r="L908" s="444">
        <f t="shared" ca="1" si="80"/>
        <v>-22605512.871700544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-22605512.871700544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-94279.867396729678</v>
      </c>
      <c r="L909" s="444">
        <f t="shared" ca="1" si="80"/>
        <v>-22721448.042611852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-22721448.042611852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-94762.93060886013</v>
      </c>
      <c r="L910" s="444">
        <f t="shared" ca="1" si="80"/>
        <v>-22837866.276735291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-22837866.276735291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-95248.006584374452</v>
      </c>
      <c r="L911" s="444">
        <f t="shared" ca="1" si="80"/>
        <v>-22954769.586834244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-22954769.586834244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-95735.103709786752</v>
      </c>
      <c r="L912" s="444">
        <f t="shared" ca="1" si="80"/>
        <v>-23072159.994058609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-23072159.994058609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-96224.23040655494</v>
      </c>
      <c r="L913" s="444">
        <f t="shared" ca="1" si="80"/>
        <v>-23190039.527979743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-23190039.527979743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-96715.395131226338</v>
      </c>
      <c r="L914" s="444">
        <f t="shared" ca="1" si="80"/>
        <v>-23308410.226625547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-23308410.226625547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-97208.606375583855</v>
      </c>
      <c r="L915" s="444">
        <f t="shared" ca="1" si="80"/>
        <v>-23427274.136515707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-23427274.136515707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-97703.872666792857</v>
      </c>
      <c r="L916" s="444">
        <f t="shared" ca="1" si="80"/>
        <v>-23546633.312697075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-23546633.312697075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-98201.202567548549</v>
      </c>
      <c r="L917" s="444">
        <f t="shared" ca="1" si="80"/>
        <v>-23666489.8187792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-23666489.8187792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-98700.604676224073</v>
      </c>
      <c r="L918" s="444">
        <f t="shared" ca="1" si="80"/>
        <v>-23786845.726970002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-23786845.726970002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-99202.087627019078</v>
      </c>
      <c r="L919" s="444">
        <f t="shared" ca="1" si="80"/>
        <v>-23907703.118111599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-23907703.118111599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-99705.660090109071</v>
      </c>
      <c r="L920" s="444">
        <f t="shared" ca="1" si="80"/>
        <v>-24029064.081716284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-24029064.081716284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-100211.33077179526</v>
      </c>
      <c r="L921" s="444">
        <f t="shared" ca="1" si="80"/>
        <v>-24150930.716002658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-24150930.716002658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-100719.10841465514</v>
      </c>
      <c r="L922" s="444">
        <f t="shared" ca="1" si="80"/>
        <v>-24273305.127931889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-24273305.127931889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-101229.00179769361</v>
      </c>
      <c r="L923" s="444">
        <f t="shared" ca="1" si="80"/>
        <v>-24396189.433244161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-24396189.433244161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-101741.01973649474</v>
      </c>
      <c r="L924" s="444">
        <f t="shared" ca="1" si="80"/>
        <v>-24519585.756495234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-24519585.756495234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-102255.17108337421</v>
      </c>
      <c r="L925" s="444">
        <f t="shared" ca="1" si="80"/>
        <v>-24643496.231093187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-24643496.231093187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-102771.46472753235</v>
      </c>
      <c r="L926" s="444">
        <f t="shared" ca="1" si="80"/>
        <v>-24767922.999335296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-24767922.999335296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-103289.90959520781</v>
      </c>
      <c r="L927" s="444">
        <f t="shared" ca="1" si="80"/>
        <v>-24892868.21244508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-24892868.21244508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-103810.51464983191</v>
      </c>
      <c r="L928" s="444">
        <f t="shared" ca="1" si="80"/>
        <v>-25018334.030609488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-25018334.030609488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-104333.28889218361</v>
      </c>
      <c r="L929" s="444">
        <f t="shared" ca="1" si="80"/>
        <v>-25144322.623016249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-25144322.623016249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-104858.24136054511</v>
      </c>
      <c r="L930" s="444">
        <f t="shared" ca="1" si="80"/>
        <v>-25270836.167891372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-25270836.167891372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-105385.38113085812</v>
      </c>
      <c r="L931" s="444">
        <f t="shared" ca="1" si="80"/>
        <v>-25397876.852536809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-25397876.852536809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-105914.71731688078</v>
      </c>
      <c r="L932" s="444">
        <f t="shared" ca="1" si="80"/>
        <v>-25525446.873368267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-25525446.873368267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-106446.25907034519</v>
      </c>
      <c r="L933" s="444">
        <f t="shared" ca="1" si="80"/>
        <v>-25653548.435953189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-25653548.435953189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-106980.01558111569</v>
      </c>
      <c r="L934" s="444">
        <f t="shared" ca="1" si="80"/>
        <v>-25782183.755048882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-25782183.755048882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-107515.99607734775</v>
      </c>
      <c r="L935" s="444">
        <f t="shared" ca="1" si="80"/>
        <v>-25911355.054640807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-25911355.054640807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-108054.20982564743</v>
      </c>
      <c r="L936" s="444">
        <f t="shared" ca="1" si="80"/>
        <v>-26041064.567981031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-26041064.567981031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-108594.6661312317</v>
      </c>
      <c r="L937" s="444">
        <f t="shared" ca="1" si="80"/>
        <v>-26171314.53762684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-26171314.53762684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-109137.37433808924</v>
      </c>
      <c r="L938" s="444">
        <f t="shared" ca="1" si="80"/>
        <v>-26302107.215479508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-26302107.215479508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-109682.34382914203</v>
      </c>
      <c r="L939" s="444">
        <f t="shared" ca="1" si="80"/>
        <v>-26433444.862823229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-26433444.862823229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-110229.58402640752</v>
      </c>
      <c r="L940" s="444">
        <f t="shared" ca="1" si="80"/>
        <v>-26565329.750364214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-26565329.750364214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-110779.10439116164</v>
      </c>
      <c r="L941" s="444">
        <f t="shared" ca="1" si="80"/>
        <v>-26697764.158269953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-26697764.158269953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-111330.91442410221</v>
      </c>
      <c r="L942" s="444">
        <f t="shared" ca="1" si="80"/>
        <v>-26830750.376208633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-26830750.376208633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-111885.02366551336</v>
      </c>
      <c r="L943" s="444">
        <f t="shared" ca="1" si="80"/>
        <v>-26964290.703388724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-26964290.703388724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-112441.44169543043</v>
      </c>
      <c r="L944" s="444">
        <f t="shared" ca="1" si="80"/>
        <v>-27098387.448598731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-27098387.448598731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-113000.17813380546</v>
      </c>
      <c r="L945" s="444">
        <f t="shared" ca="1" si="80"/>
        <v>-27233042.930247113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-27233042.930247113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-113561.24264067371</v>
      </c>
      <c r="L946" s="444">
        <f t="shared" ca="1" si="80"/>
        <v>-27368259.476402365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-27368259.476402365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-114124.64491632058</v>
      </c>
      <c r="L947" s="444">
        <f t="shared" ca="1" si="80"/>
        <v>-27504039.424833264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-27504039.424833264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-114690.39470144933</v>
      </c>
      <c r="L948" s="444">
        <f t="shared" ca="1" si="80"/>
        <v>-27640385.123049293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-27640385.123049293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-115258.50177734946</v>
      </c>
      <c r="L949" s="444">
        <f t="shared" ca="1" si="80"/>
        <v>-27777298.928341221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-27777298.928341221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-115828.97596606583</v>
      </c>
      <c r="L950" s="444">
        <f t="shared" ca="1" si="80"/>
        <v>-27914783.207821865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-27914783.207821865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-116401.82713056852</v>
      </c>
      <c r="L951" s="444">
        <f t="shared" ca="1" si="80"/>
        <v>-28052840.338467009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-28052840.338467009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-116977.06517492329</v>
      </c>
      <c r="L952" s="444">
        <f t="shared" ca="1" si="80"/>
        <v>-28191472.707156509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-28191472.707156509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-117554.70004446285</v>
      </c>
      <c r="L953" s="444">
        <f t="shared" ca="1" si="80"/>
        <v>-28330682.710715551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-28330682.710715551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-118134.74172595887</v>
      </c>
      <c r="L954" s="444">
        <f t="shared" ca="1" si="80"/>
        <v>-28470472.755956087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-28470472.755956087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-118717.20024779443</v>
      </c>
      <c r="L955" s="444">
        <f t="shared" ca="1" si="80"/>
        <v>-28610845.259718459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-28610845.259718459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-119302.08568013765</v>
      </c>
      <c r="L956" s="444">
        <f t="shared" ca="1" si="80"/>
        <v>-28751802.648913175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-28751802.648913175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-119889.40813511565</v>
      </c>
      <c r="L957" s="444">
        <f t="shared" ca="1" si="80"/>
        <v>-28893347.360562868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-28893347.360562868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-120479.17776698933</v>
      </c>
      <c r="L958" s="444">
        <f t="shared" ca="1" si="80"/>
        <v>-29035481.841844436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-29035481.841844436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-121071.40477232922</v>
      </c>
      <c r="L959" s="444">
        <f t="shared" ca="1" si="80"/>
        <v>-29178208.550131343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-29178208.550131343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-121666.09939019133</v>
      </c>
      <c r="L960" s="444">
        <f t="shared" ca="1" si="80"/>
        <v>-29321529.953036111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-29321529.953036111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-122263.27190229454</v>
      </c>
      <c r="L961" s="444">
        <f t="shared" ca="1" si="80"/>
        <v>-29465448.528452981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-29465448.528452981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-122862.93263319814</v>
      </c>
      <c r="L962" s="444">
        <f t="shared" ca="1" si="80"/>
        <v>-29609966.764600758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-29609966.764600758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-123465.09195048055</v>
      </c>
      <c r="L963" s="444">
        <f t="shared" ca="1" si="80"/>
        <v>-29755087.160065815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-29755087.160065815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-124069.7602649183</v>
      </c>
      <c r="L964" s="444">
        <f t="shared" ca="1" si="80"/>
        <v>-29900812.223845311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-29900812.223845311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-124676.9480306662</v>
      </c>
      <c r="L965" s="444">
        <f t="shared" ca="1" si="80"/>
        <v>-30047144.475390553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-30047144.475390553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-125286.66574543803</v>
      </c>
      <c r="L966" s="444">
        <f t="shared" ca="1" si="80"/>
        <v>-30194086.444650568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-30194086.444650568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-125898.9239506881</v>
      </c>
      <c r="L967" s="444">
        <f t="shared" ca="1" si="80"/>
        <v>-30341640.672115833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-30341640.672115833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-126513.73323179338</v>
      </c>
      <c r="L968" s="444">
        <f t="shared" ca="1" si="80"/>
        <v>-30489809.708862204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-30489809.708862204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-127131.10421823659</v>
      </c>
      <c r="L969" s="444">
        <f t="shared" ca="1" si="80"/>
        <v>-30638596.116595019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-30638596.116595019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-127751.04758378999</v>
      </c>
      <c r="L970" s="444">
        <f t="shared" ca="1" si="80"/>
        <v>-30788002.467693385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-30788002.467693385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-128373.57404669982</v>
      </c>
      <c r="L971" s="444">
        <f t="shared" ca="1" si="80"/>
        <v>-30938031.345254663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-30938031.345254663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-128998.69436987182</v>
      </c>
      <c r="L972" s="444">
        <f t="shared" ca="1" si="80"/>
        <v>-31088685.343139112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-31088685.343139112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-129626.41936105702</v>
      </c>
      <c r="L973" s="444">
        <f t="shared" ca="1" si="80"/>
        <v>-31239967.066014748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-31239967.066014748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-130256.75987303886</v>
      </c>
      <c r="L974" s="444">
        <f t="shared" ca="1" si="80"/>
        <v>-31391879.129402366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-31391879.129402366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-130889.72680382059</v>
      </c>
      <c r="L975" s="444">
        <f t="shared" ca="1" si="80"/>
        <v>-31544424.159720764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-31544424.159720764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-131525.33109681393</v>
      </c>
      <c r="L976" s="444">
        <f t="shared" ca="1" si="80"/>
        <v>-31697604.794332154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-31697604.794332154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-132163.58374102804</v>
      </c>
      <c r="L977" s="444">
        <f t="shared" ca="1" si="80"/>
        <v>-31851423.681587759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-31851423.681587759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-132804.49577125974</v>
      </c>
      <c r="L978" s="444">
        <f t="shared" ca="1" si="80"/>
        <v>-32005883.480873596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-32005883.480873596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-133448.07826828407</v>
      </c>
      <c r="L979" s="444">
        <f t="shared" ca="1" si="80"/>
        <v>-32160986.862656459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-32160986.862656459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-134094.34235904599</v>
      </c>
      <c r="L980" s="444">
        <f t="shared" ca="1" si="80"/>
        <v>-32316736.508530084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-32316736.508530084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-134743.29921685276</v>
      </c>
      <c r="L981" s="444">
        <f t="shared" ca="1" si="80"/>
        <v>-32473135.111261513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-32473135.111261513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-135394.96006156705</v>
      </c>
      <c r="L982" s="444">
        <f t="shared" ca="1" si="80"/>
        <v>-32630185.374837659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-32630185.374837659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-136049.33615980097</v>
      </c>
      <c r="L983" s="444">
        <f t="shared" ca="1" si="80"/>
        <v>-32787890.014512036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-32787890.014512036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-136706.43882511088</v>
      </c>
      <c r="L984" s="444">
        <f t="shared" ca="1" si="80"/>
        <v>-32946251.756851725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-32946251.756851725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-137366.27941819292</v>
      </c>
      <c r="L985" s="444">
        <f t="shared" ca="1" si="80"/>
        <v>-33105273.339784496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-33105273.339784496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-138028.86934707948</v>
      </c>
      <c r="L986" s="444">
        <f t="shared" ca="1" si="80"/>
        <v>-33264957.512646154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-33264957.512646154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-138694.22006733637</v>
      </c>
      <c r="L987" s="444">
        <f t="shared" ca="1" si="80"/>
        <v>-33425307.036228068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-33425307.036228068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-139362.34308226101</v>
      </c>
      <c r="L988" s="444">
        <f t="shared" ca="1" si="80"/>
        <v>-33586324.68282491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-33586324.68282491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-140033.2499430812</v>
      </c>
      <c r="L989" s="444">
        <f t="shared" ca="1" si="80"/>
        <v>-33748013.236282565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-33748013.236282565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-140706.95224915477</v>
      </c>
      <c r="L990" s="444">
        <f t="shared" ca="1" si="80"/>
        <v>-33910375.492046297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-33910375.492046297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-141383.46164817031</v>
      </c>
      <c r="L991" s="444">
        <f t="shared" ca="1" si="80"/>
        <v>-34073414.257209048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-34073414.257209048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-142062.78983634844</v>
      </c>
      <c r="L992" s="444">
        <f t="shared" ca="1" si="80"/>
        <v>-34237132.350559972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-34237132.350559972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-142744.94855864396</v>
      </c>
      <c r="L993" s="444">
        <f t="shared" ca="1" si="80"/>
        <v>-34401532.602633193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-34401532.602633193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-143429.94960894904</v>
      </c>
      <c r="L994" s="444">
        <f t="shared" ca="1" si="80"/>
        <v>-34566617.855756722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-34566617.855756722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-144117.80483029707</v>
      </c>
      <c r="L995" s="444">
        <f t="shared" ca="1" si="80"/>
        <v>-34732390.964101598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-34732390.964101598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-144808.52611506739</v>
      </c>
      <c r="L996" s="444">
        <f t="shared" ca="1" si="80"/>
        <v>-34898854.793731242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-34898854.793731242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-145502.12540519092</v>
      </c>
      <c r="L997" s="444">
        <f t="shared" ca="1" si="80"/>
        <v>-35066012.222651012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-35066012.222651012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-146198.61469235661</v>
      </c>
      <c r="L998" s="444">
        <f t="shared" ca="1" si="80"/>
        <v>-35233866.14085795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-35233866.14085795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-146898.00601821888</v>
      </c>
      <c r="L999" s="444">
        <f t="shared" ca="1" si="80"/>
        <v>-35402419.450390749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-35402419.450390749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-147600.31147460552</v>
      </c>
      <c r="L1000" s="444">
        <f t="shared" ca="1" si="80"/>
        <v>-35571675.065379933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-35571675.065379933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-148305.54320372711</v>
      </c>
      <c r="L1001" s="444">
        <f t="shared" ca="1" si="80"/>
        <v>-35741635.912098236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-35741635.912098236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-149013.71339838672</v>
      </c>
      <c r="L1002" s="444">
        <f t="shared" ca="1" si="80"/>
        <v>-35912304.929011203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-35912304.929011203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-149724.83430219075</v>
      </c>
      <c r="L1003" s="444">
        <f t="shared" ca="1" si="80"/>
        <v>-36083685.066827975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-36083685.066827975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-150438.91820976062</v>
      </c>
      <c r="L1004" s="444">
        <f t="shared" ca="1" si="80"/>
        <v>-36255779.288552314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-36255779.288552314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-151155.97746694539</v>
      </c>
      <c r="L1005" s="444">
        <f t="shared" ca="1" si="80"/>
        <v>-36428590.56953384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-36428590.56953384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-151876.02447103508</v>
      </c>
      <c r="L1006" s="444">
        <f t="shared" ca="1" si="80"/>
        <v>-36602121.897519454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-36602121.897519454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-152599.07167097513</v>
      </c>
      <c r="L1007" s="444">
        <f t="shared" ca="1" si="80"/>
        <v>-36776376.272705004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-36776376.272705004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-153325.13156758159</v>
      </c>
      <c r="L1008" s="444">
        <f t="shared" ca="1" si="80"/>
        <v>-36951356.707787164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-36951356.707787164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-154054.21671375725</v>
      </c>
      <c r="L1009" s="444">
        <f t="shared" ca="1" si="80"/>
        <v>-37127066.228015497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-37127066.228015497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-154786.33971470865</v>
      </c>
      <c r="L1010" s="444">
        <f t="shared" ca="1" si="80"/>
        <v>-37303507.871244781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-37303507.871244781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-155521.513228164</v>
      </c>
      <c r="L1011" s="444">
        <f t="shared" ca="1" si="80"/>
        <v>-37480684.687987521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-37480684.687987521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-156259.74996459208</v>
      </c>
      <c r="L1012" s="444">
        <f t="shared" ca="1" si="80"/>
        <v>-37658599.741466694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-37658599.741466694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-157001.06268742197</v>
      </c>
      <c r="L1013" s="444">
        <f t="shared" ca="1" si="80"/>
        <v>-37837256.10766869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-37837256.10766869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-157745.46421326362</v>
      </c>
      <c r="L1014" s="444">
        <f t="shared" ca="1" si="80"/>
        <v>-38016656.875396535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-38016656.875396535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-158492.96741212963</v>
      </c>
      <c r="L1015" s="444">
        <f t="shared" ca="1" si="80"/>
        <v>-38196805.146323241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-38196805.146323241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-159243.58520765757</v>
      </c>
      <c r="L1016" s="444">
        <f t="shared" ca="1" si="80"/>
        <v>-38377704.035045475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-38377704.035045475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-159997.33057733355</v>
      </c>
      <c r="L1017" s="444">
        <f t="shared" ca="1" si="80"/>
        <v>-38559356.669137388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-38559356.669137388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-160754.21655271653</v>
      </c>
      <c r="L1018" s="444">
        <f t="shared" ca="1" si="80"/>
        <v>-38741766.189204685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-38741766.189204685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-161514.2562196636</v>
      </c>
      <c r="L1019" s="444">
        <f t="shared" ca="1" si="80"/>
        <v>-38924935.748938926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-38924935.748938926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-162277.46271855626</v>
      </c>
      <c r="L1020" s="444">
        <f t="shared" ca="1" si="80"/>
        <v>-39108868.515172057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-39108868.515172057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-163043.84924452764</v>
      </c>
      <c r="L1021" s="444">
        <f t="shared" ca="1" si="80"/>
        <v>-39293567.667931162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-39293567.667931162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-163813.42904769059</v>
      </c>
      <c r="L1022" s="444">
        <f t="shared" ca="1" si="80"/>
        <v>-39479036.400493428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-39479036.400493428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-164586.21543336668</v>
      </c>
      <c r="L1023" s="444">
        <f t="shared" ca="1" si="80"/>
        <v>-39665277.919441372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-39665277.919441372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-165362.22176231645</v>
      </c>
      <c r="L1024" s="444">
        <f t="shared" ca="1" si="80"/>
        <v>-39852295.444718264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-39852295.444718264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-166141.46145097018</v>
      </c>
      <c r="L1025" s="444">
        <f t="shared" ca="1" si="80"/>
        <v>-40040092.209683813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-40040092.209683813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-166923.94797165995</v>
      </c>
      <c r="L1026" s="444">
        <f t="shared" ca="1" si="80"/>
        <v>-40228671.461170048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-40228671.461170048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-167709.69485285261</v>
      </c>
      <c r="L1027" s="444">
        <f t="shared" ca="1" si="80"/>
        <v>-40418036.459537476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-40418036.459537476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-168498.71567938355</v>
      </c>
      <c r="L1028" s="444">
        <f t="shared" ref="L1028:L1282" ca="1" si="104">I1028-J1028+K1028</f>
        <v>-40608190.478731439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-40608190.478731439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-169291.02409269172</v>
      </c>
      <c r="L1029" s="444">
        <f t="shared" ca="1" si="104"/>
        <v>-40799136.806338705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-40799136.806338705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-170086.63379105536</v>
      </c>
      <c r="L1030" s="444">
        <f t="shared" ca="1" si="104"/>
        <v>-40990878.743644334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-40990878.743644334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-170885.55852982879</v>
      </c>
      <c r="L1031" s="444">
        <f t="shared" ca="1" si="104"/>
        <v>-41183419.605688743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-41183419.605688743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-171687.8121216805</v>
      </c>
      <c r="L1032" s="444">
        <f t="shared" ca="1" si="104"/>
        <v>-41376762.721325003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-41376762.721325003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-172493.40843683158</v>
      </c>
      <c r="L1033" s="444">
        <f t="shared" ca="1" si="104"/>
        <v>-41570911.433276415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-41570911.433276415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-173302.3614032958</v>
      </c>
      <c r="L1034" s="444">
        <f t="shared" ca="1" si="104"/>
        <v>-41765869.098194286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-41765869.098194286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-174114.68500712025</v>
      </c>
      <c r="L1035" s="444">
        <f t="shared" ca="1" si="104"/>
        <v>-41961639.086715981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-41961639.086715981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-174930.39329262733</v>
      </c>
      <c r="L1036" s="444">
        <f t="shared" ca="1" si="104"/>
        <v>-42158224.783523187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-42158224.783523187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-175749.50036265736</v>
      </c>
      <c r="L1037" s="444">
        <f t="shared" ca="1" si="104"/>
        <v>-42355629.587400422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-42355629.587400422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-176572.02037881251</v>
      </c>
      <c r="L1038" s="444">
        <f t="shared" ca="1" si="104"/>
        <v>-42553856.911293812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-42553856.911293812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-177397.96756170163</v>
      </c>
      <c r="L1039" s="444">
        <f t="shared" ca="1" si="104"/>
        <v>-42752910.182370089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-42752910.182370089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-178227.35619118612</v>
      </c>
      <c r="L1040" s="444">
        <f t="shared" ca="1" si="104"/>
        <v>-42952792.842075855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-42952792.842075855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-179060.20060662681</v>
      </c>
      <c r="L1041" s="444">
        <f t="shared" ca="1" si="104"/>
        <v>-43153508.346197061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-43153508.346197061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-179896.51520713183</v>
      </c>
      <c r="L1042" s="444">
        <f t="shared" ca="1" si="104"/>
        <v>-43355060.164918773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-43355060.164918773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-180736.31445180564</v>
      </c>
      <c r="L1043" s="444">
        <f t="shared" ca="1" si="104"/>
        <v>-43557451.782885157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-43557451.782885157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-181579.61285999889</v>
      </c>
      <c r="L1044" s="444">
        <f t="shared" ca="1" si="104"/>
        <v>-43760686.699259736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-43760686.699259736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-182426.42501155962</v>
      </c>
      <c r="L1045" s="444">
        <f t="shared" ca="1" si="104"/>
        <v>-43964768.427785873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-43964768.427785873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-183276.7655470852</v>
      </c>
      <c r="L1046" s="444">
        <f t="shared" ca="1" si="104"/>
        <v>-44169700.496847533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-44169700.496847533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-184130.64916817547</v>
      </c>
      <c r="L1047" s="444">
        <f t="shared" ca="1" si="104"/>
        <v>-44375486.449530289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-44375486.449530289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-184988.09063768695</v>
      </c>
      <c r="L1048" s="444">
        <f t="shared" ca="1" si="104"/>
        <v>-44582129.84368255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-44582129.84368255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-185849.10477998803</v>
      </c>
      <c r="L1049" s="444">
        <f t="shared" ca="1" si="104"/>
        <v>-44789634.251977116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-44789634.251977116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-186713.7064812154</v>
      </c>
      <c r="L1050" s="444">
        <f t="shared" ca="1" si="104"/>
        <v>-44998003.261972912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-44998003.261972912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-187581.91068953121</v>
      </c>
      <c r="L1051" s="444">
        <f t="shared" ca="1" si="104"/>
        <v>-45207240.476177022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-45207240.476177022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-188453.73241538167</v>
      </c>
      <c r="L1052" s="444">
        <f t="shared" ca="1" si="104"/>
        <v>-45417349.512106977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-45417349.512106977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-189329.18673175649</v>
      </c>
      <c r="L1053" s="444">
        <f t="shared" ca="1" si="104"/>
        <v>-45628334.002353311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-45628334.002353311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-190208.28877444952</v>
      </c>
      <c r="L1054" s="444">
        <f t="shared" ca="1" si="104"/>
        <v>-45840197.594642341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-45840197.594642341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-191091.05374232048</v>
      </c>
      <c r="L1055" s="444">
        <f t="shared" ca="1" si="104"/>
        <v>-46052943.951899238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-46052943.951899238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-191977.49689755758</v>
      </c>
      <c r="L1056" s="444">
        <f t="shared" ca="1" si="104"/>
        <v>-46266576.752311371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-46266576.752311371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-192867.63356594145</v>
      </c>
      <c r="L1057" s="444">
        <f t="shared" ca="1" si="104"/>
        <v>-46481099.689391889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-46481099.689391889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-193761.47913711026</v>
      </c>
      <c r="L1058" s="444">
        <f t="shared" ca="1" si="104"/>
        <v>-46696516.472043574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-46696516.472043574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-194659.04906482564</v>
      </c>
      <c r="L1059" s="444">
        <f t="shared" ca="1" si="104"/>
        <v>-46912830.824622974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-46912830.824622974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-195560.35886723979</v>
      </c>
      <c r="L1060" s="444">
        <f t="shared" ca="1" si="104"/>
        <v>-47130046.487004794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-47130046.487004794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-196465.42412716403</v>
      </c>
      <c r="L1061" s="444">
        <f t="shared" ca="1" si="104"/>
        <v>-47348167.214646533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-47348167.214646533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-197374.26049233795</v>
      </c>
      <c r="L1062" s="444">
        <f t="shared" ca="1" si="104"/>
        <v>-47567196.77865345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-47567196.77865345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-198286.88367570011</v>
      </c>
      <c r="L1063" s="444">
        <f t="shared" ca="1" si="104"/>
        <v>-47787138.96584373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-47787138.96584373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-199203.30945565962</v>
      </c>
      <c r="L1064" s="444">
        <f t="shared" ca="1" si="104"/>
        <v>-48007997.57881397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-48007997.57881397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-200123.55367636896</v>
      </c>
      <c r="L1065" s="444">
        <f t="shared" ca="1" si="104"/>
        <v>-48229776.436004914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-48229776.436004914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-201047.63224799788</v>
      </c>
      <c r="L1066" s="444">
        <f t="shared" ca="1" si="104"/>
        <v>-48452479.371767491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-48452479.371767491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-201975.56114700862</v>
      </c>
      <c r="L1067" s="444">
        <f t="shared" ca="1" si="104"/>
        <v>-48676110.23642908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-48676110.23642908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-202907.3564164319</v>
      </c>
      <c r="L1068" s="444">
        <f t="shared" ca="1" si="104"/>
        <v>-48900672.896360092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-48900672.896360092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-203843.03416614444</v>
      </c>
      <c r="L1069" s="444">
        <f t="shared" ca="1" si="104"/>
        <v>-49126171.234040812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-49126171.234040812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-204782.61057314745</v>
      </c>
      <c r="L1070" s="444">
        <f t="shared" ca="1" si="104"/>
        <v>-49352609.148128539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-49352609.148128539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-205726.10188184632</v>
      </c>
      <c r="L1071" s="444">
        <f t="shared" ca="1" si="104"/>
        <v>-49579990.553524964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-49579990.553524964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-206673.52440433143</v>
      </c>
      <c r="L1072" s="444">
        <f t="shared" ca="1" si="104"/>
        <v>-49808319.381443873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-49808319.381443873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-207624.89452066022</v>
      </c>
      <c r="L1073" s="444">
        <f t="shared" ca="1" si="104"/>
        <v>-50037599.579479113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-50037599.579479113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-208580.22867914039</v>
      </c>
      <c r="L1074" s="444">
        <f t="shared" ca="1" si="104"/>
        <v>-50267835.111672834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-50267835.111672834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-209539.5433966142</v>
      </c>
      <c r="L1075" s="444">
        <f t="shared" ca="1" si="104"/>
        <v>-50499029.958584026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-50499029.958584026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-210502.85525874418</v>
      </c>
      <c r="L1076" s="444">
        <f t="shared" ca="1" si="104"/>
        <v>-50731188.117357343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-50731188.117357343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-211470.18092029967</v>
      </c>
      <c r="L1077" s="444">
        <f t="shared" ca="1" si="104"/>
        <v>-50964313.601792224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-50964313.601792224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-212441.53710544499</v>
      </c>
      <c r="L1078" s="444">
        <f t="shared" ca="1" si="104"/>
        <v>-51198410.44241225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-51198410.44241225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-213416.94060802844</v>
      </c>
      <c r="L1079" s="444">
        <f t="shared" ca="1" si="104"/>
        <v>-51433482.686534859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-51433482.686534859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-214396.40829187265</v>
      </c>
      <c r="L1080" s="444">
        <f t="shared" ca="1" si="104"/>
        <v>-51669534.398341313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-51669534.398341313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-215379.9570910662</v>
      </c>
      <c r="L1081" s="444">
        <f t="shared" ca="1" si="104"/>
        <v>-51906569.658946954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-51906569.658946954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-216367.60401025639</v>
      </c>
      <c r="L1082" s="444">
        <f t="shared" ca="1" si="104"/>
        <v>-52144592.566471785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-52144592.566471785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-217359.36612494316</v>
      </c>
      <c r="L1083" s="444">
        <f t="shared" ca="1" si="104"/>
        <v>-52383607.236111306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-52383607.236111306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-218355.26058177455</v>
      </c>
      <c r="L1084" s="444">
        <f t="shared" ca="1" si="104"/>
        <v>-52623617.80020766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-52623617.80020766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-219355.30459884266</v>
      </c>
      <c r="L1085" s="444">
        <f t="shared" ca="1" si="104"/>
        <v>-52864628.408321083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-52864628.408321083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-220359.51546598194</v>
      </c>
      <c r="L1086" s="444">
        <f t="shared" ca="1" si="104"/>
        <v>-53106643.227301642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-53106643.227301642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-221367.91054506757</v>
      </c>
      <c r="L1087" s="444">
        <f t="shared" ca="1" si="104"/>
        <v>-53349666.441361286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-53349666.441361286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-222380.5072703161</v>
      </c>
      <c r="L1088" s="444">
        <f t="shared" ca="1" si="104"/>
        <v>-53593702.252146177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-53593702.252146177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-223397.32314858644</v>
      </c>
      <c r="L1089" s="444">
        <f t="shared" ca="1" si="104"/>
        <v>-53838754.87880934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-53838754.87880934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-224418.375759683</v>
      </c>
      <c r="L1090" s="444">
        <f t="shared" ca="1" si="104"/>
        <v>-54084828.558083601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-54084828.558083601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-225443.68275665908</v>
      </c>
      <c r="L1091" s="444">
        <f t="shared" ca="1" si="104"/>
        <v>-54331927.544354841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-54331927.544354841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-226473.26186612257</v>
      </c>
      <c r="L1092" s="444">
        <f t="shared" ca="1" si="104"/>
        <v>-54580056.109735541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-54580056.109735541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-227507.13088854216</v>
      </c>
      <c r="L1093" s="444">
        <f t="shared" ca="1" si="104"/>
        <v>-54829218.544138663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-54829218.544138663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-228545.30769855517</v>
      </c>
      <c r="L1094" s="444">
        <f t="shared" ca="1" si="104"/>
        <v>-55079419.155351795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-55079419.155351795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-229587.81024527652</v>
      </c>
      <c r="L1095" s="444">
        <f t="shared" ca="1" si="104"/>
        <v>-55330662.269111648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-55330662.269111648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-230634.65655260926</v>
      </c>
      <c r="L1096" s="444">
        <f t="shared" ca="1" si="104"/>
        <v>-55582952.229178838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-55582952.229178838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-231685.86471955592</v>
      </c>
      <c r="L1097" s="444">
        <f t="shared" ca="1" si="104"/>
        <v>-55836293.397412971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-55836293.397412971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-232741.45292053148</v>
      </c>
      <c r="L1098" s="444">
        <f t="shared" ca="1" si="104"/>
        <v>-56090690.153848082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-56090690.153848082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-233801.43940567775</v>
      </c>
      <c r="L1099" s="444">
        <f t="shared" ca="1" si="104"/>
        <v>-56346146.896768339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-56346146.896768339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-234865.84250117879</v>
      </c>
      <c r="L1100" s="444">
        <f t="shared" ca="1" si="104"/>
        <v>-56602668.042784095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-56602668.042784095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-235934.6806095778</v>
      </c>
      <c r="L1101" s="444">
        <f t="shared" ca="1" si="104"/>
        <v>-56860258.026908249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-56860258.026908249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-237007.97221009512</v>
      </c>
      <c r="L1102" s="444">
        <f t="shared" ca="1" si="104"/>
        <v>-57118921.30263292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-57118921.30263292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-238085.73585894791</v>
      </c>
      <c r="L1103" s="444">
        <f t="shared" ca="1" si="104"/>
        <v>-57378662.342006445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-57378662.342006445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-239167.99018967091</v>
      </c>
      <c r="L1104" s="444">
        <f t="shared" ca="1" si="104"/>
        <v>-57639485.635710694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-57639485.635710694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-240254.75391343862</v>
      </c>
      <c r="L1105" s="444">
        <f t="shared" ca="1" si="104"/>
        <v>-57901395.693138711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-57901395.693138711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-241346.04581938867</v>
      </c>
      <c r="L1106" s="444">
        <f t="shared" ca="1" si="104"/>
        <v>-58164397.042472675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-58164397.042472675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-242441.88477494687</v>
      </c>
      <c r="L1107" s="444">
        <f t="shared" ca="1" si="104"/>
        <v>-58428494.230762199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-58428494.230762199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-243542.28972615322</v>
      </c>
      <c r="L1108" s="444">
        <f t="shared" ca="1" si="104"/>
        <v>-58693691.824002929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-58693691.824002929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-244647.27969798961</v>
      </c>
      <c r="L1109" s="444">
        <f t="shared" ca="1" si="104"/>
        <v>-58959994.407215498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-58959994.407215498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-245756.87379470863</v>
      </c>
      <c r="L1110" s="444">
        <f t="shared" ca="1" si="104"/>
        <v>-59227406.584524788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-59227406.584524788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-246871.09120016402</v>
      </c>
      <c r="L1111" s="444">
        <f t="shared" ca="1" si="104"/>
        <v>-59495932.979239531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-59495932.979239531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-247989.9511781421</v>
      </c>
      <c r="L1112" s="444">
        <f t="shared" ca="1" si="104"/>
        <v>-59765578.233932249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-59765578.233932249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-249113.47307269511</v>
      </c>
      <c r="L1113" s="444">
        <f t="shared" ca="1" si="104"/>
        <v>-60036347.010519519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-60036347.010519519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-250241.67630847541</v>
      </c>
      <c r="L1114" s="444">
        <f t="shared" ca="1" si="104"/>
        <v>-60308243.990342572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-60308243.990342572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-251374.58039107145</v>
      </c>
      <c r="L1115" s="444">
        <f t="shared" ca="1" si="104"/>
        <v>-60581273.874248222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-60581273.874248222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-252512.20490734497</v>
      </c>
      <c r="L1116" s="444">
        <f t="shared" ca="1" si="104"/>
        <v>-60855441.382670142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-60855441.382670142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-253654.56952576965</v>
      </c>
      <c r="L1117" s="444">
        <f t="shared" ca="1" si="104"/>
        <v>-61130751.25571049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-61130751.25571049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-254801.69399677112</v>
      </c>
      <c r="L1118" s="444">
        <f t="shared" ca="1" si="104"/>
        <v>-61407208.25322184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-61407208.25322184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-255953.59815306836</v>
      </c>
      <c r="L1119" s="444">
        <f t="shared" ca="1" si="104"/>
        <v>-61684817.154889487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-61684817.154889487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-257110.30191001692</v>
      </c>
      <c r="L1120" s="444">
        <f t="shared" ca="1" si="104"/>
        <v>-61963582.760314085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-61963582.760314085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-258271.82526595276</v>
      </c>
      <c r="L1121" s="444">
        <f t="shared" ca="1" si="104"/>
        <v>-62243509.889094613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-62243509.889094613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-259438.18830253833</v>
      </c>
      <c r="L1122" s="444">
        <f t="shared" ca="1" si="104"/>
        <v>-62524603.38091173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-62524603.38091173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-260609.41118510961</v>
      </c>
      <c r="L1123" s="444">
        <f t="shared" ca="1" si="104"/>
        <v>-62806868.095611416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-62806868.095611416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-261785.51416302496</v>
      </c>
      <c r="L1124" s="444">
        <f t="shared" ca="1" si="104"/>
        <v>-63090308.913289018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-63090308.913289018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-262966.51757001498</v>
      </c>
      <c r="L1125" s="444">
        <f t="shared" ca="1" si="104"/>
        <v>-63374930.734373607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-63374930.734373607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-264152.44182453409</v>
      </c>
      <c r="L1126" s="444">
        <f t="shared" ca="1" si="104"/>
        <v>-63660738.479712717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-63660738.479712717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-265343.30743011372</v>
      </c>
      <c r="L1127" s="444">
        <f t="shared" ca="1" si="104"/>
        <v>-63947737.090657406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-63947737.090657406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-266539.13497571665</v>
      </c>
      <c r="L1128" s="444">
        <f t="shared" ca="1" si="104"/>
        <v>-64235931.529147699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-64235931.529147699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-267739.94513609284</v>
      </c>
      <c r="L1129" s="444">
        <f t="shared" ca="1" si="104"/>
        <v>-64525326.77779837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-64525326.77779837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-268945.75867213722</v>
      </c>
      <c r="L1130" s="444">
        <f t="shared" ca="1" si="104"/>
        <v>-64815927.839985088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-64815927.839985088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-270156.59643124859</v>
      </c>
      <c r="L1131" s="444">
        <f t="shared" ca="1" si="104"/>
        <v>-65107739.739930913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-65107739.739930913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-271372.47934768954</v>
      </c>
      <c r="L1132" s="444">
        <f t="shared" ca="1" si="104"/>
        <v>-65400767.522793181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-65400767.522793181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-272593.42844294896</v>
      </c>
      <c r="L1133" s="444">
        <f t="shared" ca="1" si="104"/>
        <v>-65695016.254750706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-65695016.254750706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-273819.46482610534</v>
      </c>
      <c r="L1134" s="444">
        <f t="shared" ca="1" si="104"/>
        <v>-65990491.023091391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-65990491.023091391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-275050.60969419155</v>
      </c>
      <c r="L1135" s="444">
        <f t="shared" ca="1" si="104"/>
        <v>-66287196.936300159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-66287196.936300159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-276286.8843325614</v>
      </c>
      <c r="L1136" s="444">
        <f t="shared" ca="1" si="104"/>
        <v>-66585139.124147296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-66585139.124147296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-277528.31011525786</v>
      </c>
      <c r="L1137" s="444">
        <f t="shared" ca="1" si="104"/>
        <v>-66884322.737777129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-66884322.737777129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-278774.90850538207</v>
      </c>
      <c r="L1138" s="444">
        <f t="shared" ca="1" si="104"/>
        <v>-67184752.949797094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-67184752.949797094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-280026.70105546532</v>
      </c>
      <c r="L1139" s="444">
        <f t="shared" ca="1" si="104"/>
        <v>-67486434.954367146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-67486434.954367146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-281283.70940784056</v>
      </c>
      <c r="L1140" s="444">
        <f t="shared" ca="1" si="104"/>
        <v>-67789373.967289567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-67789373.967289567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-282545.95529501728</v>
      </c>
      <c r="L1141" s="444">
        <f t="shared" ca="1" si="104"/>
        <v>-68093575.226099163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-68093575.226099163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-283813.46054005728</v>
      </c>
      <c r="L1142" s="444">
        <f t="shared" ca="1" si="104"/>
        <v>-68399043.990153804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-68399043.990153804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-285086.24705695163</v>
      </c>
      <c r="L1143" s="444">
        <f t="shared" ca="1" si="104"/>
        <v>-68705785.540725335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-68705785.540725335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-286364.33685099968</v>
      </c>
      <c r="L1144" s="444">
        <f t="shared" ca="1" si="104"/>
        <v>-69013805.181090921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-69013805.181090921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-287647.75201918959</v>
      </c>
      <c r="L1145" s="444">
        <f t="shared" ca="1" si="104"/>
        <v>-69323108.236624703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-69323108.236624703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-288936.51475058036</v>
      </c>
      <c r="L1146" s="444">
        <f t="shared" ca="1" si="104"/>
        <v>-69633700.054889873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-69633700.054889873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-290230.64732668526</v>
      </c>
      <c r="L1147" s="444">
        <f t="shared" ca="1" si="104"/>
        <v>-69945586.005731136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-69945586.005731136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-291530.17212185718</v>
      </c>
      <c r="L1148" s="444">
        <f t="shared" ca="1" si="104"/>
        <v>-70258771.481367573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-70258771.481367573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-292835.11160367564</v>
      </c>
      <c r="L1149" s="444">
        <f t="shared" ca="1" si="104"/>
        <v>-70573261.896485835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-70573261.896485835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-294145.48833333509</v>
      </c>
      <c r="L1150" s="444">
        <f t="shared" ca="1" si="104"/>
        <v>-70889062.68833375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-70889062.68833375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-295461.32496603474</v>
      </c>
      <c r="L1151" s="444">
        <f t="shared" ca="1" si="104"/>
        <v>-71206179.316814363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-71206179.316814363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-296782.64425137063</v>
      </c>
      <c r="L1152" s="444">
        <f t="shared" ca="1" si="104"/>
        <v>-71524617.264580324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-71524617.264580324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-298109.46903372876</v>
      </c>
      <c r="L1153" s="444">
        <f t="shared" ca="1" si="104"/>
        <v>-71844382.037128642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-71844382.037128642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-299441.82225268008</v>
      </c>
      <c r="L1154" s="444">
        <f t="shared" ca="1" si="104"/>
        <v>-72165479.162895903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-72165479.162895903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-300779.72694337706</v>
      </c>
      <c r="L1155" s="444">
        <f t="shared" ca="1" si="104"/>
        <v>-72487914.193353862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-72487914.193353862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-302123.20623695187</v>
      </c>
      <c r="L1156" s="444">
        <f t="shared" ca="1" si="104"/>
        <v>-72811692.703105405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-72811692.703105405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-303472.2833609166</v>
      </c>
      <c r="L1157" s="444">
        <f t="shared" ca="1" si="104"/>
        <v>-73136820.289980903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-73136820.289980903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-304826.9816395645</v>
      </c>
      <c r="L1158" s="444">
        <f t="shared" ca="1" si="104"/>
        <v>-73463302.575135052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-73463302.575135052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-306187.32449437346</v>
      </c>
      <c r="L1159" s="444">
        <f t="shared" ca="1" si="104"/>
        <v>-73791145.203144014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-73791145.203144014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-307553.3354444108</v>
      </c>
      <c r="L1160" s="444">
        <f t="shared" ca="1" si="104"/>
        <v>-74120353.842103004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-74120353.842103004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-308925.03810673993</v>
      </c>
      <c r="L1161" s="444">
        <f t="shared" ca="1" si="104"/>
        <v>-74450934.183724329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-74450934.183724329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-310302.4561968288</v>
      </c>
      <c r="L1162" s="444">
        <f t="shared" ca="1" si="104"/>
        <v>-74782891.943435743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-74782891.943435743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-311685.61352895969</v>
      </c>
      <c r="L1163" s="444">
        <f t="shared" ca="1" si="104"/>
        <v>-75116232.860479295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-75116232.860479295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-313074.53401664115</v>
      </c>
      <c r="L1164" s="444">
        <f t="shared" ca="1" si="104"/>
        <v>-75450962.698010519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-75450962.698010519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-314469.24167302129</v>
      </c>
      <c r="L1165" s="444">
        <f t="shared" ca="1" si="104"/>
        <v>-75787087.243198127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-75787087.243198127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-315869.76061130298</v>
      </c>
      <c r="L1166" s="444">
        <f t="shared" ca="1" si="104"/>
        <v>-76124612.307324007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-76124612.307324007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-317276.11504516081</v>
      </c>
      <c r="L1167" s="444">
        <f t="shared" ca="1" si="104"/>
        <v>-76463543.725883752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-76463543.725883752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-318688.32928915974</v>
      </c>
      <c r="L1168" s="444">
        <f t="shared" ca="1" si="104"/>
        <v>-76803887.35868749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-76803887.35868749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-320016.19732786453</v>
      </c>
      <c r="L1169" s="444">
        <f t="shared" ca="1" si="104"/>
        <v>-77123903.556015357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-77123903.556015357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-321349.598150064</v>
      </c>
      <c r="L1170" s="444">
        <f t="shared" ca="1" si="104"/>
        <v>-77445253.154165417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-77445253.154165417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-322688.55480902258</v>
      </c>
      <c r="L1171" s="444">
        <f t="shared" ca="1" si="104"/>
        <v>-77767941.708974436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-77767941.708974436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-324033.09045406012</v>
      </c>
      <c r="L1172" s="444">
        <f t="shared" ca="1" si="104"/>
        <v>-78091974.799428493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-78091974.799428493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-325383.22833095206</v>
      </c>
      <c r="L1173" s="444">
        <f t="shared" ca="1" si="104"/>
        <v>-78417358.027759448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-78417358.027759448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-326738.99178233102</v>
      </c>
      <c r="L1174" s="444">
        <f t="shared" ca="1" si="104"/>
        <v>-78744097.019541785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-78744097.019541785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-328100.40424809075</v>
      </c>
      <c r="L1175" s="444">
        <f t="shared" ca="1" si="104"/>
        <v>-79072197.423789874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-79072197.423789874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-329467.48926579114</v>
      </c>
      <c r="L1176" s="444">
        <f t="shared" ca="1" si="104"/>
        <v>-79401664.913055658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-79401664.913055658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-330840.27047106525</v>
      </c>
      <c r="L1177" s="444">
        <f t="shared" ca="1" si="104"/>
        <v>-79732505.183526725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-79732505.183526725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-332218.77159802802</v>
      </c>
      <c r="L1178" s="444">
        <f t="shared" ca="1" si="104"/>
        <v>-80064723.955124751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-80064723.955124751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-333603.01647968648</v>
      </c>
      <c r="L1179" s="444">
        <f t="shared" ca="1" si="104"/>
        <v>-80398326.971604437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-80398326.971604437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-334993.0290483518</v>
      </c>
      <c r="L1180" s="444">
        <f t="shared" ca="1" si="104"/>
        <v>-80733320.00065279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-80733320.00065279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-336388.8333360533</v>
      </c>
      <c r="L1181" s="444">
        <f t="shared" ca="1" si="104"/>
        <v>-81069708.833988845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-81069708.833988845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-337790.45347495354</v>
      </c>
      <c r="L1182" s="444">
        <f t="shared" ca="1" si="104"/>
        <v>-81407499.287463799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-81407499.287463799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-339197.91369776585</v>
      </c>
      <c r="L1183" s="444">
        <f t="shared" ca="1" si="104"/>
        <v>-81746697.201161563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-81746697.201161563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-340611.23833817319</v>
      </c>
      <c r="L1184" s="444">
        <f t="shared" ca="1" si="104"/>
        <v>-82087308.439499736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-82087308.439499736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-342030.45183124888</v>
      </c>
      <c r="L1185" s="444">
        <f t="shared" ca="1" si="104"/>
        <v>-82429338.891330987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-82429338.891330987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-343455.57871387911</v>
      </c>
      <c r="L1186" s="444">
        <f t="shared" ca="1" si="104"/>
        <v>-82772794.470044866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-82772794.470044866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-344886.64362518693</v>
      </c>
      <c r="L1187" s="444">
        <f t="shared" ca="1" si="104"/>
        <v>-83117681.113670051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-83117681.113670051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-346323.67130695854</v>
      </c>
      <c r="L1188" s="444">
        <f t="shared" ca="1" si="104"/>
        <v>-83464004.784977004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-83464004.784977004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-347766.68660407083</v>
      </c>
      <c r="L1189" s="444">
        <f t="shared" ca="1" si="104"/>
        <v>-83811771.471581072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-83811771.471581072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-349215.71446492116</v>
      </c>
      <c r="L1190" s="444">
        <f t="shared" ca="1" si="104"/>
        <v>-84160987.186045989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-84160987.186045989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-350670.77994185826</v>
      </c>
      <c r="L1191" s="444">
        <f t="shared" ca="1" si="104"/>
        <v>-84511657.965987846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-84511657.965987846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-352131.90819161601</v>
      </c>
      <c r="L1192" s="444">
        <f t="shared" ca="1" si="104"/>
        <v>-84863789.874179468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-84863789.874179468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-353599.12447574775</v>
      </c>
      <c r="L1193" s="444">
        <f t="shared" ca="1" si="104"/>
        <v>-85217388.998655215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-85217388.998655215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-355072.45416106342</v>
      </c>
      <c r="L1194" s="444">
        <f t="shared" ca="1" si="104"/>
        <v>-85572461.452816278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-85572461.452816278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-356551.92272006784</v>
      </c>
      <c r="L1195" s="444">
        <f t="shared" ca="1" si="104"/>
        <v>-85929013.375536352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-85929013.375536352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-358037.55573140149</v>
      </c>
      <c r="L1196" s="444">
        <f t="shared" ca="1" si="104"/>
        <v>-86287050.931267753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-86287050.931267753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-359529.37888028228</v>
      </c>
      <c r="L1197" s="444">
        <f t="shared" ca="1" si="104"/>
        <v>-86646580.310148031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-86646580.310148031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-361027.4179589501</v>
      </c>
      <c r="L1198" s="444">
        <f t="shared" ca="1" si="104"/>
        <v>-87007607.728106976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-87007607.728106976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-362531.6988671124</v>
      </c>
      <c r="L1199" s="444">
        <f t="shared" ca="1" si="104"/>
        <v>-87370139.426974088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-87370139.426974088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-364042.24761239201</v>
      </c>
      <c r="L1200" s="444">
        <f t="shared" ca="1" si="104"/>
        <v>-87734181.674586475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-87734181.674586475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-365559.09031077696</v>
      </c>
      <c r="L1201" s="444">
        <f t="shared" ca="1" si="104"/>
        <v>-88099740.764897257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-88099740.764897257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-367082.25318707188</v>
      </c>
      <c r="L1202" s="444">
        <f t="shared" ca="1" si="104"/>
        <v>-88466823.018084332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-88466823.018084332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-368611.7625753514</v>
      </c>
      <c r="L1203" s="444">
        <f t="shared" ca="1" si="104"/>
        <v>-88835434.78065969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-88835434.78065969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-370147.64491941535</v>
      </c>
      <c r="L1204" s="444">
        <f t="shared" ca="1" si="104"/>
        <v>-89205582.425579101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-89205582.425579101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-371689.92677324626</v>
      </c>
      <c r="L1205" s="444">
        <f t="shared" ca="1" si="104"/>
        <v>-89577272.352352351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-89577272.352352351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-373238.63480146811</v>
      </c>
      <c r="L1206" s="444">
        <f t="shared" ca="1" si="104"/>
        <v>-89950510.987153813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-89950510.987153813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-374793.79577980755</v>
      </c>
      <c r="L1207" s="444">
        <f t="shared" ca="1" si="104"/>
        <v>-90325304.782933623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-90325304.782933623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-376355.43659555673</v>
      </c>
      <c r="L1208" s="444">
        <f t="shared" ca="1" si="104"/>
        <v>-90701660.219529182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-90701660.219529182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-377923.58424803824</v>
      </c>
      <c r="L1209" s="444">
        <f t="shared" ca="1" si="104"/>
        <v>-91079583.803777218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-91079583.803777218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-379498.26584907173</v>
      </c>
      <c r="L1210" s="444">
        <f t="shared" ca="1" si="104"/>
        <v>-91459082.069626287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-91459082.069626287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-381079.50862344285</v>
      </c>
      <c r="L1211" s="444">
        <f t="shared" ca="1" si="104"/>
        <v>-91840161.578249723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-91840161.578249723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-382667.33990937384</v>
      </c>
      <c r="L1212" s="444">
        <f t="shared" ca="1" si="104"/>
        <v>-92222828.918159097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-92222828.918159097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-384261.78715899622</v>
      </c>
      <c r="L1213" s="444">
        <f t="shared" ca="1" si="104"/>
        <v>-92607090.705318093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-92607090.705318093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-385862.8779388254</v>
      </c>
      <c r="L1214" s="444">
        <f t="shared" ca="1" si="104"/>
        <v>-92992953.583256915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-92992953.583256915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-387470.63993023714</v>
      </c>
      <c r="L1215" s="444">
        <f t="shared" ca="1" si="104"/>
        <v>-93380424.223187149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-93380424.223187149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-389085.10092994646</v>
      </c>
      <c r="L1216" s="444">
        <f t="shared" ca="1" si="104"/>
        <v>-93769509.324117094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-93769509.324117094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-390706.28885048791</v>
      </c>
      <c r="L1217" s="444">
        <f t="shared" ca="1" si="104"/>
        <v>-94160215.612967581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-94160215.612967581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-392334.23172069824</v>
      </c>
      <c r="L1218" s="444">
        <f t="shared" ca="1" si="104"/>
        <v>-94552549.844688281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-94552549.844688281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-393968.95768620115</v>
      </c>
      <c r="L1219" s="444">
        <f t="shared" ca="1" si="104"/>
        <v>-94946518.802374482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-94946518.802374482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-395610.49500989367</v>
      </c>
      <c r="L1220" s="444">
        <f t="shared" ca="1" si="104"/>
        <v>-95342129.297384381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-95342129.297384381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-397258.87207243493</v>
      </c>
      <c r="L1221" s="444">
        <f t="shared" ca="1" si="104"/>
        <v>-95739388.16945681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-95739388.16945681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-398914.11737273668</v>
      </c>
      <c r="L1222" s="444">
        <f t="shared" ca="1" si="104"/>
        <v>-96138302.286829546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-96138302.286829546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-400576.25952845643</v>
      </c>
      <c r="L1223" s="444">
        <f t="shared" ca="1" si="104"/>
        <v>-96538878.546358004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-96538878.546358004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-402245.32727649168</v>
      </c>
      <c r="L1224" s="444">
        <f t="shared" ca="1" si="104"/>
        <v>-96941123.873634502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-96941123.873634502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-403921.34947347711</v>
      </c>
      <c r="L1225" s="444">
        <f t="shared" ca="1" si="104"/>
        <v>-97345045.223107979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-97345045.223107979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-405604.35509628325</v>
      </c>
      <c r="L1226" s="444">
        <f t="shared" ca="1" si="104"/>
        <v>-97750649.578204259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-97750649.578204259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-407294.37324251776</v>
      </c>
      <c r="L1227" s="444">
        <f t="shared" ca="1" si="104"/>
        <v>-98157943.951446772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-98157943.951446772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-408991.4331310282</v>
      </c>
      <c r="L1228" s="444">
        <f t="shared" ca="1" si="104"/>
        <v>-98566935.384577796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-98566935.384577796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-410695.56410240749</v>
      </c>
      <c r="L1229" s="444">
        <f t="shared" ca="1" si="104"/>
        <v>-98977630.948680207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-98977630.948680207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-412406.79561950086</v>
      </c>
      <c r="L1230" s="444">
        <f t="shared" ca="1" si="104"/>
        <v>-99390037.74429971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-99390037.74429971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-414125.15726791543</v>
      </c>
      <c r="L1231" s="444">
        <f t="shared" ca="1" si="104"/>
        <v>-99804162.901567623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-99804162.901567623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-415850.67875653174</v>
      </c>
      <c r="L1232" s="444">
        <f t="shared" ca="1" si="104"/>
        <v>-100220013.58032416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-100220013.58032416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-417583.38991801732</v>
      </c>
      <c r="L1233" s="444">
        <f t="shared" ca="1" si="104"/>
        <v>-100637596.97024217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-100637596.97024217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-419323.32070934237</v>
      </c>
      <c r="L1234" s="444">
        <f t="shared" ca="1" si="104"/>
        <v>-101056920.29095152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-101056920.29095152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-421070.501212298</v>
      </c>
      <c r="L1235" s="444">
        <f t="shared" ca="1" si="104"/>
        <v>-101477990.79216382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-101477990.79216382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-422824.9616340159</v>
      </c>
      <c r="L1236" s="444">
        <f t="shared" ca="1" si="104"/>
        <v>-101900815.75379783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-101900815.75379783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-424586.73230749095</v>
      </c>
      <c r="L1237" s="444">
        <f t="shared" ca="1" si="104"/>
        <v>-102325402.48610532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-102325402.48610532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-426355.8436921055</v>
      </c>
      <c r="L1238" s="444">
        <f t="shared" ca="1" si="104"/>
        <v>-102751758.32979743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-102751758.32979743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-428132.32637415593</v>
      </c>
      <c r="L1239" s="444">
        <f t="shared" ca="1" si="104"/>
        <v>-103179890.65617159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-103179890.65617159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-429916.21106738161</v>
      </c>
      <c r="L1240" s="444">
        <f t="shared" ca="1" si="104"/>
        <v>-103609806.86723897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-103609806.86723897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-431707.5286134957</v>
      </c>
      <c r="L1241" s="444">
        <f t="shared" ca="1" si="104"/>
        <v>-104041514.39585246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-104041514.39585246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-433506.30998271861</v>
      </c>
      <c r="L1242" s="444">
        <f t="shared" ca="1" si="104"/>
        <v>-104475020.70583518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-104475020.70583518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-435312.58627431322</v>
      </c>
      <c r="L1243" s="444">
        <f t="shared" ca="1" si="104"/>
        <v>-104910333.29210949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-104910333.29210949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-437126.38871712284</v>
      </c>
      <c r="L1244" s="444">
        <f t="shared" ca="1" si="104"/>
        <v>-105347459.68082662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-105347459.68082662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-438947.74867011089</v>
      </c>
      <c r="L1245" s="444">
        <f t="shared" ca="1" si="104"/>
        <v>-105786407.42949674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-105786407.42949674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-440776.69762290304</v>
      </c>
      <c r="L1246" s="444">
        <f t="shared" ca="1" si="104"/>
        <v>-106227184.12711965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-106227184.12711965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-442613.26719633181</v>
      </c>
      <c r="L1247" s="444">
        <f t="shared" ca="1" si="104"/>
        <v>-106669797.39431597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-106669797.39431597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-444457.48914298322</v>
      </c>
      <c r="L1248" s="444">
        <f t="shared" ca="1" si="104"/>
        <v>-107114254.88345896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-107114254.88345896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-446309.39534774562</v>
      </c>
      <c r="L1249" s="444">
        <f t="shared" ca="1" si="104"/>
        <v>-107560564.2788067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-107560564.2788067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-448169.01782836125</v>
      </c>
      <c r="L1250" s="444">
        <f t="shared" ca="1" si="104"/>
        <v>-108008733.29663506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-108008733.29663506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-450036.38873597939</v>
      </c>
      <c r="L1251" s="444">
        <f t="shared" ca="1" si="104"/>
        <v>-108458769.68537104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-108458769.68537104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-451911.54035571258</v>
      </c>
      <c r="L1252" s="444">
        <f t="shared" ca="1" si="104"/>
        <v>-108910681.22572675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-108910681.22572675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-453794.50510719471</v>
      </c>
      <c r="L1253" s="444">
        <f t="shared" ca="1" si="104"/>
        <v>-109364475.73083395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-109364475.73083395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-455685.31554514146</v>
      </c>
      <c r="L1254" s="444">
        <f t="shared" ca="1" si="104"/>
        <v>-109820161.04637909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-109820161.04637909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-457584.00435991283</v>
      </c>
      <c r="L1255" s="444">
        <f t="shared" ca="1" si="104"/>
        <v>-110277745.05073901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-110277745.05073901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-459490.60437807918</v>
      </c>
      <c r="L1256" s="444">
        <f t="shared" ca="1" si="104"/>
        <v>-110737235.65511708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-110737235.65511708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-461405.1485629878</v>
      </c>
      <c r="L1257" s="444">
        <f t="shared" ca="1" si="104"/>
        <v>-111198640.80368006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-111198640.80368006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-463327.67001533357</v>
      </c>
      <c r="L1258" s="444">
        <f t="shared" ca="1" si="104"/>
        <v>-111661968.4736954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-111661968.4736954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-465258.20197373081</v>
      </c>
      <c r="L1259" s="444">
        <f t="shared" ca="1" si="104"/>
        <v>-112127226.67566913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-112127226.67566913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-467196.77781528805</v>
      </c>
      <c r="L1260" s="444">
        <f t="shared" ca="1" si="104"/>
        <v>-112594423.45348442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-112594423.45348442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-469143.43105618504</v>
      </c>
      <c r="L1261" s="444">
        <f t="shared" ca="1" si="104"/>
        <v>-113063566.8845406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-113063566.8845406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-471098.19535225251</v>
      </c>
      <c r="L1262" s="444">
        <f t="shared" ca="1" si="104"/>
        <v>-113534665.07989286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-113534665.07989286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-473061.1044995535</v>
      </c>
      <c r="L1263" s="444">
        <f t="shared" ca="1" si="104"/>
        <v>-114007726.18439241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-114007726.18439241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-475032.19243496837</v>
      </c>
      <c r="L1264" s="444">
        <f t="shared" ca="1" si="104"/>
        <v>-114482758.37682737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-114482758.37682737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-477011.49323678063</v>
      </c>
      <c r="L1265" s="444">
        <f t="shared" ca="1" si="104"/>
        <v>-114959769.87006415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-114959769.87006415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-478999.04112526728</v>
      </c>
      <c r="L1266" s="444">
        <f t="shared" ca="1" si="104"/>
        <v>-115438768.91118942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-115438768.91118942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-480994.87046328926</v>
      </c>
      <c r="L1267" s="444">
        <f t="shared" ca="1" si="104"/>
        <v>-115919763.7816527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-115919763.7816527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-482999.01575688634</v>
      </c>
      <c r="L1268" s="444">
        <f t="shared" ca="1" si="104"/>
        <v>-116402762.79740959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-116402762.79740959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-485011.51165587333</v>
      </c>
      <c r="L1269" s="444">
        <f t="shared" ca="1" si="104"/>
        <v>-116887774.30906546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-116887774.30906546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-487032.39295443939</v>
      </c>
      <c r="L1270" s="444">
        <f t="shared" ca="1" si="104"/>
        <v>-117374806.7020199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-117374806.7020199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-489061.69459174958</v>
      </c>
      <c r="L1271" s="444">
        <f t="shared" ca="1" si="104"/>
        <v>-117863868.39661165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-117863868.39661165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-491099.45165254851</v>
      </c>
      <c r="L1272" s="444">
        <f t="shared" ca="1" si="104"/>
        <v>-118354967.84826419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-118354967.84826419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-493145.69936776743</v>
      </c>
      <c r="L1273" s="444">
        <f t="shared" ca="1" si="104"/>
        <v>-118848113.54763195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-118848113.54763195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-495200.47311513312</v>
      </c>
      <c r="L1274" s="444">
        <f t="shared" ca="1" si="104"/>
        <v>-119343314.02074708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-119343314.02074708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-497263.80841977947</v>
      </c>
      <c r="L1275" s="444">
        <f t="shared" ca="1" si="104"/>
        <v>-119840577.82916686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-119840577.82916686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-499335.74095486192</v>
      </c>
      <c r="L1276" s="444">
        <f t="shared" ca="1" si="104"/>
        <v>-120339913.57012172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-120339913.57012172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-501416.30654217384</v>
      </c>
      <c r="L1277" s="444">
        <f t="shared" ca="1" si="104"/>
        <v>-120841329.87666389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-120841329.87666389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-503505.54115276615</v>
      </c>
      <c r="L1278" s="444">
        <f t="shared" ca="1" si="104"/>
        <v>-121344835.41781665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-121344835.41781665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-505603.48090756935</v>
      </c>
      <c r="L1279" s="444">
        <f t="shared" ca="1" si="104"/>
        <v>-121850438.89872423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-121850438.89872423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-507710.1620780176</v>
      </c>
      <c r="L1280" s="444">
        <f t="shared" ca="1" si="104"/>
        <v>-122358149.06080225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-122358149.06080225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-509825.62108667608</v>
      </c>
      <c r="L1281" s="444">
        <f t="shared" ca="1" si="104"/>
        <v>-122867974.68188892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-122867974.68188892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-511949.89450787054</v>
      </c>
      <c r="L1282" s="444">
        <f t="shared" ca="1" si="104"/>
        <v>-123379924.57639679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-123379924.57639679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-514083.01906831999</v>
      </c>
      <c r="L1283" s="444">
        <f t="shared" ref="L1283:L1537" ca="1" si="109">I1283-J1283+K1283</f>
        <v>-123894007.59546511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-123894007.59546511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-516225.03164777131</v>
      </c>
      <c r="L1284" s="444">
        <f t="shared" ca="1" si="109"/>
        <v>-124410232.62711288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-124410232.62711288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-518375.96927963698</v>
      </c>
      <c r="L1285" s="444">
        <f t="shared" ca="1" si="109"/>
        <v>-124928608.59639251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-124928608.59639251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-520535.86915163544</v>
      </c>
      <c r="L1286" s="444">
        <f t="shared" ca="1" si="109"/>
        <v>-125449144.46554415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-125449144.46554415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-522704.76860643394</v>
      </c>
      <c r="L1287" s="444">
        <f t="shared" ca="1" si="109"/>
        <v>-125971849.23415059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-125971849.23415059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-524882.70514229406</v>
      </c>
      <c r="L1288" s="444">
        <f t="shared" ca="1" si="109"/>
        <v>-126496731.93929288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-126496731.93929288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-527069.71641372028</v>
      </c>
      <c r="L1289" s="444">
        <f t="shared" ca="1" si="109"/>
        <v>-127023801.6557066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-127023801.6557066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-529265.84023211082</v>
      </c>
      <c r="L1290" s="444">
        <f t="shared" ca="1" si="109"/>
        <v>-127553067.4959387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-127553067.4959387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-531471.11456641124</v>
      </c>
      <c r="L1291" s="444">
        <f t="shared" ca="1" si="109"/>
        <v>-128084538.61050512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-128084538.61050512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-533685.57754377136</v>
      </c>
      <c r="L1292" s="444">
        <f t="shared" ca="1" si="109"/>
        <v>-128618224.18804888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-128618224.18804888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-535909.26745020365</v>
      </c>
      <c r="L1293" s="444">
        <f t="shared" ca="1" si="109"/>
        <v>-129154133.45549908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-129154133.45549908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-538142.22273124626</v>
      </c>
      <c r="L1294" s="444">
        <f t="shared" ca="1" si="109"/>
        <v>-129692275.67823033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-129692275.67823033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-540384.48199262645</v>
      </c>
      <c r="L1295" s="444">
        <f t="shared" ca="1" si="109"/>
        <v>-130232660.16022296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-130232660.16022296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-542636.08400092891</v>
      </c>
      <c r="L1296" s="444">
        <f t="shared" ca="1" si="109"/>
        <v>-130775296.24422389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-130775296.24422389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-544897.06768426625</v>
      </c>
      <c r="L1297" s="444">
        <f t="shared" ca="1" si="109"/>
        <v>-131320193.31190816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-131320193.31190816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-547167.47213295067</v>
      </c>
      <c r="L1298" s="444">
        <f t="shared" ca="1" si="109"/>
        <v>-131867360.78404111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-131867360.78404111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-549447.33660017117</v>
      </c>
      <c r="L1299" s="444">
        <f t="shared" ca="1" si="109"/>
        <v>-132416808.12064128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-132416808.12064128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-551736.700502672</v>
      </c>
      <c r="L1300" s="444">
        <f t="shared" ca="1" si="109"/>
        <v>-132968544.82114395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-132968544.82114395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-554035.60342143313</v>
      </c>
      <c r="L1301" s="444">
        <f t="shared" ca="1" si="109"/>
        <v>-133522580.42456539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-133522580.42456539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-556344.08510235581</v>
      </c>
      <c r="L1302" s="444">
        <f t="shared" ca="1" si="109"/>
        <v>-134078924.50966774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-134078924.50966774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-558662.18545694894</v>
      </c>
      <c r="L1303" s="444">
        <f t="shared" ca="1" si="109"/>
        <v>-134637586.69512469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-134637586.69512469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-560989.94456301956</v>
      </c>
      <c r="L1304" s="444">
        <f t="shared" ca="1" si="109"/>
        <v>-135198576.63968772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-135198576.63968772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-563327.40266536549</v>
      </c>
      <c r="L1305" s="444">
        <f t="shared" ca="1" si="109"/>
        <v>-135761904.04235309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-135761904.04235309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-565674.60017647117</v>
      </c>
      <c r="L1306" s="444">
        <f t="shared" ca="1" si="109"/>
        <v>-136327578.64252958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-136327578.64252958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-568031.5776772066</v>
      </c>
      <c r="L1307" s="444">
        <f t="shared" ca="1" si="109"/>
        <v>-136895610.2202068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-136895610.2202068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-570398.37591752829</v>
      </c>
      <c r="L1308" s="444">
        <f t="shared" ca="1" si="109"/>
        <v>-137466008.59612432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-137466008.59612432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-572775.03581718472</v>
      </c>
      <c r="L1309" s="444">
        <f t="shared" ca="1" si="109"/>
        <v>-138038783.6319415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-138038783.6319415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-575161.59846642287</v>
      </c>
      <c r="L1310" s="444">
        <f t="shared" ca="1" si="109"/>
        <v>-138613945.23040792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-138613945.23040792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-577558.10512669967</v>
      </c>
      <c r="L1311" s="444">
        <f t="shared" ca="1" si="109"/>
        <v>-139191503.33553463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-139191503.33553463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-579964.59723139426</v>
      </c>
      <c r="L1312" s="444">
        <f t="shared" ca="1" si="109"/>
        <v>-139771467.93276602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-139771467.93276602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-582381.1163865251</v>
      </c>
      <c r="L1313" s="444">
        <f t="shared" ca="1" si="109"/>
        <v>-140353849.04915255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-140353849.04915255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-584807.70437146898</v>
      </c>
      <c r="L1314" s="444">
        <f t="shared" ca="1" si="109"/>
        <v>-140938656.75352404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-140938656.75352404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-587244.40313968342</v>
      </c>
      <c r="L1315" s="444">
        <f t="shared" ca="1" si="109"/>
        <v>-141525901.15666372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-141525901.15666372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-589691.25481943216</v>
      </c>
      <c r="L1316" s="444">
        <f t="shared" ca="1" si="109"/>
        <v>-142115592.41148314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-142115592.41148314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-592148.3017145131</v>
      </c>
      <c r="L1317" s="444">
        <f t="shared" ca="1" si="109"/>
        <v>-142707740.71319765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-142707740.71319765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-594615.58630499023</v>
      </c>
      <c r="L1318" s="444">
        <f t="shared" ca="1" si="109"/>
        <v>-143302356.29950264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-143302356.29950264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-597093.15124792769</v>
      </c>
      <c r="L1319" s="444">
        <f t="shared" ca="1" si="109"/>
        <v>-143899449.45075056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-143899449.45075056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-599581.03937812732</v>
      </c>
      <c r="L1320" s="444">
        <f t="shared" ca="1" si="109"/>
        <v>-144499030.4901287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-144499030.4901287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-602079.29370886961</v>
      </c>
      <c r="L1321" s="444">
        <f t="shared" ca="1" si="109"/>
        <v>-145101109.78383756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-145101109.78383756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-604587.95743265643</v>
      </c>
      <c r="L1322" s="444">
        <f t="shared" ca="1" si="109"/>
        <v>-145705697.74127021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-145705697.74127021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-607107.07392195927</v>
      </c>
      <c r="L1323" s="444">
        <f t="shared" ca="1" si="109"/>
        <v>-146312804.81519216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-146312804.81519216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-609636.68672996736</v>
      </c>
      <c r="L1324" s="444">
        <f t="shared" ca="1" si="109"/>
        <v>-146922441.50192213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-146922441.50192213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-612176.83959134226</v>
      </c>
      <c r="L1325" s="444">
        <f t="shared" ca="1" si="109"/>
        <v>-147534618.34151348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-147534618.34151348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-614727.57642297284</v>
      </c>
      <c r="L1326" s="444">
        <f t="shared" ca="1" si="109"/>
        <v>-148149345.91793644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-148149345.91793644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-617288.94132473518</v>
      </c>
      <c r="L1327" s="444">
        <f t="shared" ca="1" si="109"/>
        <v>-148766634.85926118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-148766634.85926118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-619860.97858025494</v>
      </c>
      <c r="L1328" s="444">
        <f t="shared" ca="1" si="109"/>
        <v>-149386495.83784145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-149386495.83784145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-622443.73265767272</v>
      </c>
      <c r="L1329" s="444">
        <f t="shared" ca="1" si="109"/>
        <v>-150008939.57049912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-150008939.57049912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-625037.24821041303</v>
      </c>
      <c r="L1330" s="444">
        <f t="shared" ca="1" si="109"/>
        <v>-150633976.81870952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-150633976.81870952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-627641.5700779563</v>
      </c>
      <c r="L1331" s="444">
        <f t="shared" ca="1" si="109"/>
        <v>-151261618.38878748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-151261618.38878748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-630256.74328661454</v>
      </c>
      <c r="L1332" s="444">
        <f t="shared" ca="1" si="109"/>
        <v>-151891875.13207409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-151891875.13207409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-632882.81305030873</v>
      </c>
      <c r="L1333" s="444">
        <f t="shared" ca="1" si="109"/>
        <v>-152524757.94512439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-152524757.94512439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-635519.82477135165</v>
      </c>
      <c r="L1334" s="444">
        <f t="shared" ca="1" si="109"/>
        <v>-153160277.76989573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-153160277.76989573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-638167.82404123223</v>
      </c>
      <c r="L1335" s="444">
        <f t="shared" ca="1" si="109"/>
        <v>-153798445.59393695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-153798445.59393695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-640826.85664140398</v>
      </c>
      <c r="L1336" s="444">
        <f t="shared" ca="1" si="109"/>
        <v>-154439272.45057836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-154439272.45057836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-643496.96854407655</v>
      </c>
      <c r="L1337" s="444">
        <f t="shared" ca="1" si="109"/>
        <v>-155082769.41912243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-155082769.41912243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-646178.20591301005</v>
      </c>
      <c r="L1338" s="444">
        <f t="shared" ca="1" si="109"/>
        <v>-155728947.62503543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-155728947.62503543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-648870.61510431429</v>
      </c>
      <c r="L1339" s="444">
        <f t="shared" ca="1" si="109"/>
        <v>-156377818.24013975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-156377818.24013975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-651574.24266724894</v>
      </c>
      <c r="L1340" s="444">
        <f t="shared" ca="1" si="109"/>
        <v>-157029392.48280701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-157029392.48280701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-654289.13534502918</v>
      </c>
      <c r="L1341" s="444">
        <f t="shared" ca="1" si="109"/>
        <v>-157683681.61815205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-157683681.61815205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-657015.34007563349</v>
      </c>
      <c r="L1342" s="444">
        <f t="shared" ca="1" si="109"/>
        <v>-158340696.95822769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-158340696.95822769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-659752.90399261541</v>
      </c>
      <c r="L1343" s="444">
        <f t="shared" ca="1" si="109"/>
        <v>-159000449.86222032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-159000449.86222032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-662501.87442591798</v>
      </c>
      <c r="L1344" s="444">
        <f t="shared" ca="1" si="109"/>
        <v>-159662951.73664623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-159662951.73664623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-665262.29890269262</v>
      </c>
      <c r="L1345" s="444">
        <f t="shared" ca="1" si="109"/>
        <v>-160328214.03554893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-160328214.03554893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-668034.22514812055</v>
      </c>
      <c r="L1346" s="444">
        <f t="shared" ca="1" si="109"/>
        <v>-160996248.26069704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-160996248.26069704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-670817.70108623768</v>
      </c>
      <c r="L1347" s="444">
        <f t="shared" ca="1" si="109"/>
        <v>-161667065.96178326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-161667065.96178326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-673612.77484076354</v>
      </c>
      <c r="L1348" s="444">
        <f t="shared" ca="1" si="109"/>
        <v>-162340678.73662403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-162340678.73662403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-676419.49473593349</v>
      </c>
      <c r="L1349" s="444">
        <f t="shared" ca="1" si="109"/>
        <v>-163017098.23135996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-163017098.23135996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-679237.9092973331</v>
      </c>
      <c r="L1350" s="444">
        <f t="shared" ca="1" si="109"/>
        <v>-163696336.14065731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-163696336.14065731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-682068.06725273875</v>
      </c>
      <c r="L1351" s="444">
        <f t="shared" ca="1" si="109"/>
        <v>-164378404.20791003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-164378404.20791003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-684910.01753295842</v>
      </c>
      <c r="L1352" s="444">
        <f t="shared" ca="1" si="109"/>
        <v>-165063314.22544298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-165063314.22544298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-687763.80927267903</v>
      </c>
      <c r="L1353" s="444">
        <f t="shared" ca="1" si="109"/>
        <v>-165751078.03471565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-165751078.03471565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-690629.49181131518</v>
      </c>
      <c r="L1354" s="444">
        <f t="shared" ca="1" si="109"/>
        <v>-166441707.52652696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-166441707.52652696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-693507.11469386227</v>
      </c>
      <c r="L1355" s="444">
        <f t="shared" ca="1" si="109"/>
        <v>-167135214.64122081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-167135214.64122081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-696396.72767175338</v>
      </c>
      <c r="L1356" s="444">
        <f t="shared" ca="1" si="109"/>
        <v>-167831611.36889255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-167831611.36889255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-699298.38070371898</v>
      </c>
      <c r="L1357" s="444">
        <f t="shared" ca="1" si="109"/>
        <v>-168530909.74959627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-168530909.74959627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-702212.12395665108</v>
      </c>
      <c r="L1358" s="444">
        <f t="shared" ca="1" si="109"/>
        <v>-169233121.87355292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-169233121.87355292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-705138.0078064705</v>
      </c>
      <c r="L1359" s="444">
        <f t="shared" ca="1" si="109"/>
        <v>-169938259.8813594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-169938259.8813594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-708076.08283899748</v>
      </c>
      <c r="L1360" s="444">
        <f t="shared" ca="1" si="109"/>
        <v>-170646335.96419841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-170646335.96419841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-711026.39985082671</v>
      </c>
      <c r="L1361" s="444">
        <f t="shared" ca="1" si="109"/>
        <v>-171357362.36404923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-171357362.36404923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-713989.00985020516</v>
      </c>
      <c r="L1362" s="444">
        <f t="shared" ca="1" si="109"/>
        <v>-172071351.37389943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-172071351.37389943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-716963.96405791433</v>
      </c>
      <c r="L1363" s="444">
        <f t="shared" ca="1" si="109"/>
        <v>-172788315.33795735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-172788315.33795735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-719951.31390815566</v>
      </c>
      <c r="L1364" s="444">
        <f t="shared" ca="1" si="109"/>
        <v>-173508266.65186551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-173508266.65186551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-722951.11104943964</v>
      </c>
      <c r="L1365" s="444">
        <f t="shared" ca="1" si="109"/>
        <v>-174231217.76291496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-174231217.76291496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-725963.40734547901</v>
      </c>
      <c r="L1366" s="444">
        <f t="shared" ca="1" si="109"/>
        <v>-174957181.17026043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-174957181.17026043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-728988.25487608509</v>
      </c>
      <c r="L1367" s="444">
        <f t="shared" ca="1" si="109"/>
        <v>-175686169.42513651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-175686169.42513651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-732025.7059380688</v>
      </c>
      <c r="L1368" s="444">
        <f t="shared" ca="1" si="109"/>
        <v>-176418195.13107458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-176418195.13107458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-735075.81304614409</v>
      </c>
      <c r="L1369" s="444">
        <f t="shared" ca="1" si="109"/>
        <v>-177153270.94412073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-177153270.94412073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-738138.62893383636</v>
      </c>
      <c r="L1370" s="444">
        <f t="shared" ca="1" si="109"/>
        <v>-177891409.57305458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-177891409.57305458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-741214.2065543941</v>
      </c>
      <c r="L1371" s="444">
        <f t="shared" ca="1" si="109"/>
        <v>-178632623.77960896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-178632623.77960896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-744302.59908170404</v>
      </c>
      <c r="L1372" s="444">
        <f t="shared" ca="1" si="109"/>
        <v>-179376926.37869066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-179376926.37869066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-747403.85991121107</v>
      </c>
      <c r="L1373" s="444">
        <f t="shared" ca="1" si="109"/>
        <v>-180124330.23860186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-180124330.23860186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-750518.04266084114</v>
      </c>
      <c r="L1374" s="444">
        <f t="shared" ca="1" si="109"/>
        <v>-180874848.2812627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-180874848.2812627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-753645.20117192785</v>
      </c>
      <c r="L1375" s="444">
        <f t="shared" ca="1" si="109"/>
        <v>-181628493.48243463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-181628493.48243463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-756785.38951014425</v>
      </c>
      <c r="L1376" s="444">
        <f t="shared" ca="1" si="109"/>
        <v>-182385278.87194479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-182385278.87194479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-759938.66196643654</v>
      </c>
      <c r="L1377" s="444">
        <f t="shared" ca="1" si="109"/>
        <v>-183145217.53391123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-183145217.53391123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-763105.0730579634</v>
      </c>
      <c r="L1378" s="444">
        <f t="shared" ca="1" si="109"/>
        <v>-183908322.60696918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-183908322.60696918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-766284.67752903828</v>
      </c>
      <c r="L1379" s="444">
        <f t="shared" ca="1" si="109"/>
        <v>-184674607.28449821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-184674607.28449821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-769477.53035207593</v>
      </c>
      <c r="L1380" s="444">
        <f t="shared" ca="1" si="109"/>
        <v>-185444084.8148503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-185444084.8148503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-772683.6867285429</v>
      </c>
      <c r="L1381" s="444">
        <f t="shared" ca="1" si="109"/>
        <v>-186216768.50157884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-186216768.50157884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-775903.20208991179</v>
      </c>
      <c r="L1382" s="444">
        <f t="shared" ca="1" si="109"/>
        <v>-186992671.70366874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-186992671.70366874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-779136.13209861971</v>
      </c>
      <c r="L1383" s="444">
        <f t="shared" ca="1" si="109"/>
        <v>-187771807.83576736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-187771807.83576736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-782382.53264903068</v>
      </c>
      <c r="L1384" s="444">
        <f t="shared" ca="1" si="109"/>
        <v>-188554190.3684164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-188554190.3684164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-785642.45986840164</v>
      </c>
      <c r="L1385" s="444">
        <f t="shared" ca="1" si="109"/>
        <v>-189339832.8282848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-189339832.8282848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-788915.97011785337</v>
      </c>
      <c r="L1386" s="444">
        <f t="shared" ca="1" si="109"/>
        <v>-190128748.79840267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-190128748.79840267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-792203.11999334441</v>
      </c>
      <c r="L1387" s="444">
        <f t="shared" ca="1" si="109"/>
        <v>-190920951.91839603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-190920951.91839603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-795503.96632665012</v>
      </c>
      <c r="L1388" s="444">
        <f t="shared" ca="1" si="109"/>
        <v>-191716455.88472268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-191716455.88472268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-798818.56618634448</v>
      </c>
      <c r="L1389" s="444">
        <f t="shared" ca="1" si="109"/>
        <v>-192515274.45090902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-192515274.45090902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-802146.97687878762</v>
      </c>
      <c r="L1390" s="444">
        <f t="shared" ca="1" si="109"/>
        <v>-193317421.42778781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-193317421.42778781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-805489.25594911585</v>
      </c>
      <c r="L1391" s="444">
        <f t="shared" ca="1" si="109"/>
        <v>-194122910.68373692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-194122910.68373692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-808845.46118223714</v>
      </c>
      <c r="L1392" s="444">
        <f t="shared" ca="1" si="109"/>
        <v>-194931756.14491916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-194931756.14491916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-812215.65060382977</v>
      </c>
      <c r="L1393" s="444">
        <f t="shared" ca="1" si="109"/>
        <v>-195743971.79552299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-195743971.79552299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-815599.88248134579</v>
      </c>
      <c r="L1394" s="444">
        <f t="shared" ca="1" si="109"/>
        <v>-196559571.67800432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-196559571.67800432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-818998.21532501804</v>
      </c>
      <c r="L1395" s="444">
        <f t="shared" ca="1" si="109"/>
        <v>-197378569.89332935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-197378569.89332935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-822410.70788887225</v>
      </c>
      <c r="L1396" s="444">
        <f t="shared" ca="1" si="109"/>
        <v>-198200980.60121822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-198200980.60121822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-825837.41917174263</v>
      </c>
      <c r="L1397" s="444">
        <f t="shared" ca="1" si="109"/>
        <v>-199026818.02038997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-199026818.02038997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-829278.4084182916</v>
      </c>
      <c r="L1398" s="444">
        <f t="shared" ca="1" si="109"/>
        <v>-199856096.42880827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-199856096.42880827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-832733.73512003443</v>
      </c>
      <c r="L1399" s="444">
        <f t="shared" ca="1" si="109"/>
        <v>-200688830.1639283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-200688830.1639283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-836203.45901636791</v>
      </c>
      <c r="L1400" s="444">
        <f t="shared" ca="1" si="109"/>
        <v>-201525033.62294468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-201525033.62294468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-839687.64009560284</v>
      </c>
      <c r="L1401" s="444">
        <f t="shared" ca="1" si="109"/>
        <v>-202364721.26304027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-202364721.26304027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-843186.33859600115</v>
      </c>
      <c r="L1402" s="444">
        <f t="shared" ca="1" si="109"/>
        <v>-203207907.60163626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-203207907.60163626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-846699.61500681774</v>
      </c>
      <c r="L1403" s="444">
        <f t="shared" ca="1" si="109"/>
        <v>-204054607.21664307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-204054607.21664307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-850227.53006934607</v>
      </c>
      <c r="L1404" s="444">
        <f t="shared" ca="1" si="109"/>
        <v>-204904834.74671242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-204904834.74671242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-853770.14477796841</v>
      </c>
      <c r="L1405" s="444">
        <f t="shared" ca="1" si="109"/>
        <v>-205758604.89149037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-205758604.89149037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-857327.52038120991</v>
      </c>
      <c r="L1406" s="444">
        <f t="shared" ca="1" si="109"/>
        <v>-206615932.41187158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-206615932.41187158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-860899.71838279825</v>
      </c>
      <c r="L1407" s="444">
        <f t="shared" ca="1" si="109"/>
        <v>-207476832.13025439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-207476832.13025439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-864486.80054272665</v>
      </c>
      <c r="L1408" s="444">
        <f t="shared" ca="1" si="109"/>
        <v>-208341318.9307971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-208341318.9307971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-868088.82887832122</v>
      </c>
      <c r="L1409" s="444">
        <f t="shared" ca="1" si="109"/>
        <v>-209209407.75967541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-209209407.75967541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-871705.86566531425</v>
      </c>
      <c r="L1410" s="444">
        <f t="shared" ca="1" si="109"/>
        <v>-210081113.62534073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-210081113.62534073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-875337.97343891987</v>
      </c>
      <c r="L1411" s="444">
        <f t="shared" ca="1" si="109"/>
        <v>-210956451.59877965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-210956451.59877965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-878985.21499491518</v>
      </c>
      <c r="L1412" s="444">
        <f t="shared" ca="1" si="109"/>
        <v>-211835436.81377456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-211835436.81377456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-882647.65339072736</v>
      </c>
      <c r="L1413" s="444">
        <f t="shared" ca="1" si="109"/>
        <v>-212718084.46716529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-212718084.46716529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-886325.35194652202</v>
      </c>
      <c r="L1414" s="444">
        <f t="shared" ca="1" si="109"/>
        <v>-213604409.81911182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-213604409.81911182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-890018.37424629927</v>
      </c>
      <c r="L1415" s="444">
        <f t="shared" ca="1" si="109"/>
        <v>-214494428.19335812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-214494428.19335812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-893726.7841389922</v>
      </c>
      <c r="L1416" s="444">
        <f t="shared" ca="1" si="109"/>
        <v>-215388154.9774971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-215388154.9774971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-897450.64573957119</v>
      </c>
      <c r="L1417" s="444">
        <f t="shared" ca="1" si="109"/>
        <v>-216285605.62323669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-216285605.62323669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-901190.0234301528</v>
      </c>
      <c r="L1418" s="444">
        <f t="shared" ca="1" si="109"/>
        <v>-217186795.64666682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-217186795.64666682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-904944.98186111159</v>
      </c>
      <c r="L1419" s="444">
        <f t="shared" ca="1" si="109"/>
        <v>-218091740.62852794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-218091740.62852794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-908715.58595219976</v>
      </c>
      <c r="L1420" s="444">
        <f t="shared" ca="1" si="109"/>
        <v>-219000456.21448013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-219000456.21448013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-912501.90089366713</v>
      </c>
      <c r="L1421" s="444">
        <f t="shared" ca="1" si="109"/>
        <v>-219912958.11537379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-219912958.11537379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-916303.99214739073</v>
      </c>
      <c r="L1422" s="444">
        <f t="shared" ca="1" si="109"/>
        <v>-220829262.10752118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-220829262.10752118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-920121.92544800474</v>
      </c>
      <c r="L1423" s="444">
        <f t="shared" ca="1" si="109"/>
        <v>-221749384.03296918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-221749384.03296918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-923955.7668040382</v>
      </c>
      <c r="L1424" s="444">
        <f t="shared" ca="1" si="109"/>
        <v>-222673339.79977322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-222673339.79977322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-927805.58249905508</v>
      </c>
      <c r="L1425" s="444">
        <f t="shared" ca="1" si="109"/>
        <v>-223601145.38227227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-223601145.38227227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-931671.43909280107</v>
      </c>
      <c r="L1426" s="444">
        <f t="shared" ca="1" si="109"/>
        <v>-224532816.82136509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-224532816.82136509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-935553.40342235449</v>
      </c>
      <c r="L1427" s="444">
        <f t="shared" ca="1" si="109"/>
        <v>-225468370.22478744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-225468370.22478744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-939451.54260328086</v>
      </c>
      <c r="L1428" s="444">
        <f t="shared" ca="1" si="109"/>
        <v>-226407821.76739073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-226407821.76739073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-943365.92403079453</v>
      </c>
      <c r="L1429" s="444">
        <f t="shared" ca="1" si="109"/>
        <v>-227351187.69142151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-227351187.69142151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-947296.61538092291</v>
      </c>
      <c r="L1430" s="444">
        <f t="shared" ca="1" si="109"/>
        <v>-228298484.30680242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-228298484.30680242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-951243.68461167684</v>
      </c>
      <c r="L1431" s="444">
        <f t="shared" ca="1" si="109"/>
        <v>-229249727.9914141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-229249727.9914141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-955207.19996422553</v>
      </c>
      <c r="L1432" s="444">
        <f t="shared" ca="1" si="109"/>
        <v>-230204935.19137833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-230204935.19137833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-959187.22996407631</v>
      </c>
      <c r="L1433" s="444">
        <f t="shared" ca="1" si="109"/>
        <v>-231164122.4213424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-231164122.4213424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-963183.84342226014</v>
      </c>
      <c r="L1434" s="444">
        <f t="shared" ca="1" si="109"/>
        <v>-232127306.26476467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-232127306.26476467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-967197.10943651944</v>
      </c>
      <c r="L1435" s="444">
        <f t="shared" ca="1" si="109"/>
        <v>-233094503.37420118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-233094503.37420118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-971227.09739250503</v>
      </c>
      <c r="L1436" s="444">
        <f t="shared" ca="1" si="109"/>
        <v>-234065730.47159368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-234065730.47159368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-975273.87696497375</v>
      </c>
      <c r="L1437" s="444">
        <f t="shared" ca="1" si="109"/>
        <v>-235041004.34855866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-235041004.34855866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-979337.51811899431</v>
      </c>
      <c r="L1438" s="444">
        <f t="shared" ca="1" si="109"/>
        <v>-236020341.86667767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-236020341.86667767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-983418.09111115686</v>
      </c>
      <c r="L1439" s="444">
        <f t="shared" ca="1" si="109"/>
        <v>-237003759.95778883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-237003759.95778883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-987515.66649078683</v>
      </c>
      <c r="L1440" s="444">
        <f t="shared" ca="1" si="109"/>
        <v>-237991275.62427962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-237991275.62427962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-991630.31510116509</v>
      </c>
      <c r="L1441" s="444">
        <f t="shared" ca="1" si="109"/>
        <v>-238982905.93938079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-238982905.93938079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-995762.10808075313</v>
      </c>
      <c r="L1442" s="444">
        <f t="shared" ca="1" si="109"/>
        <v>-239978668.04746154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-239978668.04746154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-999911.11686442303</v>
      </c>
      <c r="L1443" s="444">
        <f t="shared" ca="1" si="109"/>
        <v>-240978579.16432595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-240978579.16432595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-1004077.4131846915</v>
      </c>
      <c r="L1444" s="444">
        <f t="shared" ca="1" si="109"/>
        <v>-241982656.57751065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-241982656.57751065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-1008261.069072961</v>
      </c>
      <c r="L1445" s="444">
        <f t="shared" ca="1" si="109"/>
        <v>-242990917.64658362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-242990917.64658362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-1012462.1568607651</v>
      </c>
      <c r="L1446" s="444">
        <f t="shared" ca="1" si="109"/>
        <v>-244003379.80344439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-244003379.80344439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-1016680.7491810182</v>
      </c>
      <c r="L1447" s="444">
        <f t="shared" ca="1" si="109"/>
        <v>-245020060.55262542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-245020060.55262542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-1020916.9189692724</v>
      </c>
      <c r="L1448" s="444">
        <f t="shared" ca="1" si="109"/>
        <v>-246040977.47159469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-246040977.47159469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-1025170.739464978</v>
      </c>
      <c r="L1449" s="444">
        <f t="shared" ca="1" si="109"/>
        <v>-247066148.21105966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-247066148.21105966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-1029442.2842127485</v>
      </c>
      <c r="L1450" s="444">
        <f t="shared" ca="1" si="109"/>
        <v>-248095590.4952724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-248095590.4952724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-1033731.6270636348</v>
      </c>
      <c r="L1451" s="444">
        <f t="shared" ca="1" si="109"/>
        <v>-249129322.12233603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-249129322.12233603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-1038038.8421764</v>
      </c>
      <c r="L1452" s="444">
        <f t="shared" ca="1" si="109"/>
        <v>-250167360.96451244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-250167360.96451244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-1042364.0040188018</v>
      </c>
      <c r="L1453" s="444">
        <f t="shared" ca="1" si="109"/>
        <v>-251209724.96853125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-251209724.96853125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-1046707.1873688801</v>
      </c>
      <c r="L1454" s="444">
        <f t="shared" ca="1" si="109"/>
        <v>-252256432.15590012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-252256432.15590012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-1051068.4673162503</v>
      </c>
      <c r="L1455" s="444">
        <f t="shared" ca="1" si="109"/>
        <v>-253307500.62321636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-253307500.62321636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-1055447.9192634015</v>
      </c>
      <c r="L1456" s="444">
        <f t="shared" ca="1" si="109"/>
        <v>-254362948.54247975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-254362948.54247975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-1059845.6189269989</v>
      </c>
      <c r="L1457" s="444">
        <f t="shared" ca="1" si="109"/>
        <v>-255422794.16140676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-255422794.16140676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-1064261.6423391949</v>
      </c>
      <c r="L1458" s="444">
        <f t="shared" ca="1" si="109"/>
        <v>-256487055.80374596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-256487055.80374596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-1068696.0658489414</v>
      </c>
      <c r="L1459" s="444">
        <f t="shared" ca="1" si="109"/>
        <v>-257555751.8695949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-257555751.8695949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-1073148.966123312</v>
      </c>
      <c r="L1460" s="444">
        <f t="shared" ca="1" si="109"/>
        <v>-258628900.83571821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-258628900.83571821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-1077620.4201488257</v>
      </c>
      <c r="L1461" s="444">
        <f t="shared" ca="1" si="109"/>
        <v>-259706521.25586703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-259706521.25586703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-1082110.5052327793</v>
      </c>
      <c r="L1462" s="444">
        <f t="shared" ca="1" si="109"/>
        <v>-260788631.76109982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-260788631.76109982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-1086619.2990045825</v>
      </c>
      <c r="L1463" s="444">
        <f t="shared" ca="1" si="109"/>
        <v>-261875251.0601044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-261875251.0601044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-1091146.8794171019</v>
      </c>
      <c r="L1464" s="444">
        <f t="shared" ca="1" si="109"/>
        <v>-262966397.93952149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-262966397.93952149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-1095693.3247480062</v>
      </c>
      <c r="L1465" s="444">
        <f t="shared" ca="1" si="109"/>
        <v>-264062091.2642695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-264062091.2642695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-1100258.7136011228</v>
      </c>
      <c r="L1466" s="444">
        <f t="shared" ca="1" si="109"/>
        <v>-265162349.97787061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-265162349.97787061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-1104843.1249077944</v>
      </c>
      <c r="L1467" s="444">
        <f t="shared" ca="1" si="109"/>
        <v>-266267193.1027784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-266267193.1027784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-1109446.6379282435</v>
      </c>
      <c r="L1468" s="444">
        <f t="shared" ca="1" si="109"/>
        <v>-267376639.74070665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-267376639.74070665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-1114069.3322529444</v>
      </c>
      <c r="L1469" s="444">
        <f t="shared" ca="1" si="109"/>
        <v>-268490709.0729596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-268490709.0729596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-1118711.2878039982</v>
      </c>
      <c r="L1470" s="444">
        <f t="shared" ca="1" si="109"/>
        <v>-269609420.36076361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-269609420.36076361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-1123372.5848365151</v>
      </c>
      <c r="L1471" s="444">
        <f t="shared" ca="1" si="109"/>
        <v>-270732792.94560015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-270732792.94560015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-1128053.3039400007</v>
      </c>
      <c r="L1472" s="444">
        <f t="shared" ca="1" si="109"/>
        <v>-271860846.24954015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-271860846.24954015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-1132753.5260397505</v>
      </c>
      <c r="L1473" s="444">
        <f t="shared" ca="1" si="109"/>
        <v>-272993599.77557993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-272993599.77557993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-1137473.3323982498</v>
      </c>
      <c r="L1474" s="444">
        <f t="shared" ca="1" si="109"/>
        <v>-274131073.10797817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-274131073.10797817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-1142212.8046165756</v>
      </c>
      <c r="L1475" s="444">
        <f t="shared" ca="1" si="109"/>
        <v>-275273285.91259474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-275273285.91259474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-1146972.0246358113</v>
      </c>
      <c r="L1476" s="444">
        <f t="shared" ca="1" si="109"/>
        <v>-276420257.93723053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-276420257.93723053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-1151751.0747384606</v>
      </c>
      <c r="L1477" s="444">
        <f t="shared" ca="1" si="109"/>
        <v>-277572009.01196897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-277572009.01196897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-1156550.0375498708</v>
      </c>
      <c r="L1478" s="444">
        <f t="shared" ca="1" si="109"/>
        <v>-278728559.04951882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-278728559.04951882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-1161368.9960396618</v>
      </c>
      <c r="L1479" s="444">
        <f t="shared" ca="1" si="109"/>
        <v>-279889928.04555851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-279889928.04555851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-1166208.0335231605</v>
      </c>
      <c r="L1480" s="444">
        <f t="shared" ca="1" si="109"/>
        <v>-281056136.07908165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-281056136.07908165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-1171067.2336628402</v>
      </c>
      <c r="L1481" s="444">
        <f t="shared" ca="1" si="109"/>
        <v>-282227203.3127445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-282227203.3127445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-1175946.6804697688</v>
      </c>
      <c r="L1482" s="444">
        <f t="shared" ca="1" si="109"/>
        <v>-283403149.99321425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-283403149.99321425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-1180846.4583050595</v>
      </c>
      <c r="L1483" s="444">
        <f t="shared" ca="1" si="109"/>
        <v>-284583996.45151931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-284583996.45151931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-1185766.6518813304</v>
      </c>
      <c r="L1484" s="444">
        <f t="shared" ca="1" si="109"/>
        <v>-285769763.10340065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-285769763.10340065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-1190707.3462641693</v>
      </c>
      <c r="L1485" s="444">
        <f t="shared" ca="1" si="109"/>
        <v>-286960470.44966483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-286960470.44966483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-1195668.6268736036</v>
      </c>
      <c r="L1486" s="444">
        <f t="shared" ca="1" si="109"/>
        <v>-288156139.07653844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-288156139.07653844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-1200650.5794855768</v>
      </c>
      <c r="L1487" s="444">
        <f t="shared" ca="1" si="109"/>
        <v>-289356789.65602404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-289356789.65602404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-1205653.2902334335</v>
      </c>
      <c r="L1488" s="444">
        <f t="shared" ca="1" si="109"/>
        <v>-290562442.94625747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-290562442.94625747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-1210676.845609406</v>
      </c>
      <c r="L1489" s="444">
        <f t="shared" ca="1" si="109"/>
        <v>-291773119.7918669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-291773119.7918669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-1215721.332466112</v>
      </c>
      <c r="L1490" s="444">
        <f t="shared" ca="1" si="109"/>
        <v>-292988841.12433302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-292988841.12433302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-1220786.8380180541</v>
      </c>
      <c r="L1491" s="444">
        <f t="shared" ca="1" si="109"/>
        <v>-294209627.96235108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-294209627.96235108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-1225873.4498431296</v>
      </c>
      <c r="L1492" s="444">
        <f t="shared" ca="1" si="109"/>
        <v>-295435501.41219419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-295435501.41219419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-1230981.2558841424</v>
      </c>
      <c r="L1493" s="444">
        <f t="shared" ca="1" si="109"/>
        <v>-296666482.66807836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-296666482.66807836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-1236110.3444503264</v>
      </c>
      <c r="L1494" s="444">
        <f t="shared" ca="1" si="109"/>
        <v>-297902593.01252872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-297902593.01252872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-1241260.8042188697</v>
      </c>
      <c r="L1495" s="444">
        <f t="shared" ca="1" si="109"/>
        <v>-299143853.81674761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-299143853.81674761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-1246432.7242364483</v>
      </c>
      <c r="L1496" s="444">
        <f t="shared" ca="1" si="109"/>
        <v>-300390286.54098403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-300390286.54098403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-1251626.1939207667</v>
      </c>
      <c r="L1497" s="444">
        <f t="shared" ca="1" si="109"/>
        <v>-301641912.73490483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-301641912.73490483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-1256841.3030621035</v>
      </c>
      <c r="L1498" s="444">
        <f t="shared" ca="1" si="109"/>
        <v>-302898754.03796691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-302898754.03796691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-1262078.141824862</v>
      </c>
      <c r="L1499" s="444">
        <f t="shared" ca="1" si="109"/>
        <v>-304160832.17979175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-304160832.17979175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-1267336.8007491322</v>
      </c>
      <c r="L1500" s="444">
        <f t="shared" ca="1" si="109"/>
        <v>-305428168.98054087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-305428168.98054087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-1272617.3707522536</v>
      </c>
      <c r="L1501" s="444">
        <f t="shared" ca="1" si="109"/>
        <v>-306700786.35129315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-306700786.35129315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-1277919.9431303882</v>
      </c>
      <c r="L1502" s="444">
        <f t="shared" ca="1" si="109"/>
        <v>-307978706.29442352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-307978706.29442352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-1283244.609560098</v>
      </c>
      <c r="L1503" s="444">
        <f t="shared" ca="1" si="109"/>
        <v>-309261950.90398359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-309261950.90398359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-1288591.4620999317</v>
      </c>
      <c r="L1504" s="444">
        <f t="shared" ca="1" si="109"/>
        <v>-310550542.3660835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-310550542.3660835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-1293960.5931920146</v>
      </c>
      <c r="L1505" s="444">
        <f t="shared" ca="1" si="109"/>
        <v>-311844502.95927554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-311844502.95927554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-1299352.0956636481</v>
      </c>
      <c r="L1506" s="444">
        <f t="shared" ca="1" si="109"/>
        <v>-313143855.05493921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-313143855.05493921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-1304766.0627289133</v>
      </c>
      <c r="L1507" s="444">
        <f t="shared" ca="1" si="109"/>
        <v>-314448621.11766815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-314448621.11766815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-1310202.587990284</v>
      </c>
      <c r="L1508" s="444">
        <f t="shared" ca="1" si="109"/>
        <v>-315758823.70565844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-315758823.70565844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-1315661.7654402435</v>
      </c>
      <c r="L1509" s="444">
        <f t="shared" ca="1" si="109"/>
        <v>-317074485.47109866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-317074485.47109866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-1321143.6894629111</v>
      </c>
      <c r="L1510" s="444">
        <f t="shared" ca="1" si="109"/>
        <v>-318395629.16056156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-318395629.16056156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-1326648.4548356731</v>
      </c>
      <c r="L1511" s="444">
        <f t="shared" ca="1" si="109"/>
        <v>-319722277.61539721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-319722277.61539721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-1332176.1567308218</v>
      </c>
      <c r="L1512" s="444">
        <f t="shared" ca="1" si="109"/>
        <v>-321054453.77212805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-321054453.77212805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-1337726.8907172002</v>
      </c>
      <c r="L1513" s="444">
        <f t="shared" ca="1" si="109"/>
        <v>-322392180.66284525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-322392180.66284525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-1343300.7527618553</v>
      </c>
      <c r="L1514" s="444">
        <f t="shared" ca="1" si="109"/>
        <v>-323735481.41560709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-323735481.41560709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-1348897.8392316962</v>
      </c>
      <c r="L1515" s="444">
        <f t="shared" ca="1" si="109"/>
        <v>-325084379.25483876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-325084379.25483876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-1354518.2468951615</v>
      </c>
      <c r="L1516" s="444">
        <f t="shared" ca="1" si="109"/>
        <v>-326438897.5017339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-326438897.5017339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-1360162.0729238912</v>
      </c>
      <c r="L1517" s="444">
        <f t="shared" ca="1" si="109"/>
        <v>-327799059.5746578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-327799059.5746578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-1365829.4148944074</v>
      </c>
      <c r="L1518" s="444">
        <f t="shared" ca="1" si="109"/>
        <v>-329164888.9895522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-329164888.9895522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-1371520.3707898008</v>
      </c>
      <c r="L1519" s="444">
        <f t="shared" ca="1" si="109"/>
        <v>-330536409.36034203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-330536409.36034203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-1377235.039001425</v>
      </c>
      <c r="L1520" s="444">
        <f t="shared" ca="1" si="109"/>
        <v>-331913644.39934343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-331913644.39934343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-1382973.5183305976</v>
      </c>
      <c r="L1521" s="444">
        <f t="shared" ca="1" si="109"/>
        <v>-333296617.91767401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-333296617.91767401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-1388735.9079903082</v>
      </c>
      <c r="L1522" s="444">
        <f t="shared" ca="1" si="109"/>
        <v>-334685353.82566434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-334685353.82566434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-1394522.3076069348</v>
      </c>
      <c r="L1523" s="444">
        <f t="shared" ca="1" si="109"/>
        <v>-336079876.13327128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-336079876.13327128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-1400332.8172219635</v>
      </c>
      <c r="L1524" s="444">
        <f t="shared" ca="1" si="109"/>
        <v>-337480208.95049322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-337480208.95049322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-1406167.5372937217</v>
      </c>
      <c r="L1525" s="444">
        <f t="shared" ca="1" si="109"/>
        <v>-338886376.48778695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-338886376.48778695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-1412026.5686991122</v>
      </c>
      <c r="L1526" s="444">
        <f t="shared" ca="1" si="109"/>
        <v>-340298403.05648607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-340298403.05648607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-1417910.0127353587</v>
      </c>
      <c r="L1527" s="444">
        <f t="shared" ca="1" si="109"/>
        <v>-341716313.06922144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-341716313.06922144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-1423817.9711217559</v>
      </c>
      <c r="L1528" s="444">
        <f t="shared" ca="1" si="109"/>
        <v>-343140131.04034317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-343140131.04034317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-1429750.5460014299</v>
      </c>
      <c r="L1529" s="444">
        <f t="shared" ca="1" si="109"/>
        <v>-344569881.5863446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-344569881.5863446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-1435707.8399431026</v>
      </c>
      <c r="L1530" s="444">
        <f t="shared" ca="1" si="109"/>
        <v>-346005589.42628771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-346005589.42628771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-1441689.9559428655</v>
      </c>
      <c r="L1531" s="444">
        <f t="shared" ca="1" si="109"/>
        <v>-347447279.38223058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-347447279.38223058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-1447696.9974259608</v>
      </c>
      <c r="L1532" s="444">
        <f t="shared" ca="1" si="109"/>
        <v>-348894976.37965655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-348894976.37965655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-1453729.068248569</v>
      </c>
      <c r="L1533" s="444">
        <f t="shared" ca="1" si="109"/>
        <v>-350348705.44790512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-350348705.44790512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-1459786.2726996047</v>
      </c>
      <c r="L1534" s="444">
        <f t="shared" ca="1" si="109"/>
        <v>-351808491.72060472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-351808491.72060472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-1465868.7155025196</v>
      </c>
      <c r="L1535" s="444">
        <f t="shared" ca="1" si="109"/>
        <v>-353274360.43610722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-353274360.43610722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-1471976.5018171135</v>
      </c>
      <c r="L1536" s="444">
        <f t="shared" ca="1" si="109"/>
        <v>-354746336.93792433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-354746336.93792433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-1478109.7372413513</v>
      </c>
      <c r="L1537" s="444">
        <f t="shared" ca="1" si="109"/>
        <v>-356224446.67516565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-356224446.67516565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-1484268.5278131901</v>
      </c>
      <c r="L1538" s="444">
        <f t="shared" ref="L1538:L1792" ca="1" si="114">I1538-J1538+K1538</f>
        <v>-357708715.20297885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-357708715.20297885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-1490452.980012412</v>
      </c>
      <c r="L1539" s="444">
        <f t="shared" ca="1" si="114"/>
        <v>-359199168.18299127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-359199168.18299127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-1496663.2007624635</v>
      </c>
      <c r="L1540" s="444">
        <f t="shared" ca="1" si="114"/>
        <v>-360695831.38375372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-360695831.38375372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-1502899.2974323072</v>
      </c>
      <c r="L1541" s="444">
        <f t="shared" ca="1" si="114"/>
        <v>-362198730.68118602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-362198730.68118602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-1509161.3778382752</v>
      </c>
      <c r="L1542" s="444">
        <f t="shared" ca="1" si="114"/>
        <v>-363707892.05902427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-363707892.05902427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-1515449.5502459344</v>
      </c>
      <c r="L1543" s="444">
        <f t="shared" ca="1" si="114"/>
        <v>-365223341.60927022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-365223341.60927022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-1521763.9233719592</v>
      </c>
      <c r="L1544" s="444">
        <f t="shared" ca="1" si="114"/>
        <v>-366745105.53264219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-366745105.53264219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-1528104.6063860091</v>
      </c>
      <c r="L1545" s="444">
        <f t="shared" ca="1" si="114"/>
        <v>-368273210.13902819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-368273210.13902819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-1534471.7089126175</v>
      </c>
      <c r="L1546" s="444">
        <f t="shared" ca="1" si="114"/>
        <v>-369807681.8479408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-369807681.8479408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-1540865.3410330866</v>
      </c>
      <c r="L1547" s="444">
        <f t="shared" ca="1" si="114"/>
        <v>-371348547.1889739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-371348547.1889739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-1547285.6132873911</v>
      </c>
      <c r="L1548" s="444">
        <f t="shared" ca="1" si="114"/>
        <v>-372895832.80226129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-372895832.80226129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-1553732.6366760887</v>
      </c>
      <c r="L1549" s="444">
        <f t="shared" ca="1" si="114"/>
        <v>-374449565.43893737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-374449565.43893737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-1560206.5226622389</v>
      </c>
      <c r="L1550" s="444">
        <f t="shared" ca="1" si="114"/>
        <v>-376009771.96159959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-376009771.96159959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-1566707.3831733316</v>
      </c>
      <c r="L1551" s="444">
        <f t="shared" ca="1" si="114"/>
        <v>-377576479.34477293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-377576479.34477293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-1573235.3306032205</v>
      </c>
      <c r="L1552" s="444">
        <f t="shared" ca="1" si="114"/>
        <v>-379149714.67537618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-379149714.67537618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-1579790.4778140674</v>
      </c>
      <c r="L1553" s="444">
        <f t="shared" ca="1" si="114"/>
        <v>-380729505.15319026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-380729505.15319026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-1586372.9381382926</v>
      </c>
      <c r="L1554" s="444">
        <f t="shared" ca="1" si="114"/>
        <v>-382315878.09132856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-382315878.09132856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-1592982.8253805356</v>
      </c>
      <c r="L1555" s="444">
        <f t="shared" ca="1" si="114"/>
        <v>-383908860.91670913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-383908860.91670913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-1599620.2538196214</v>
      </c>
      <c r="L1556" s="444">
        <f t="shared" ca="1" si="114"/>
        <v>-385508481.17052877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-385508481.17052877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-1606285.3382105366</v>
      </c>
      <c r="L1557" s="444">
        <f t="shared" ca="1" si="114"/>
        <v>-387114766.50873929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-387114766.50873929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-1612978.1937864136</v>
      </c>
      <c r="L1558" s="444">
        <f t="shared" ca="1" si="114"/>
        <v>-388727744.70252573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-388727744.70252573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-1619698.936260524</v>
      </c>
      <c r="L1559" s="444">
        <f t="shared" ca="1" si="114"/>
        <v>-390347443.63878626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-390347443.63878626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-1626447.681828276</v>
      </c>
      <c r="L1560" s="444">
        <f t="shared" ca="1" si="114"/>
        <v>-391973891.32061452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-391973891.32061452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-1633224.5471692272</v>
      </c>
      <c r="L1561" s="444">
        <f t="shared" ca="1" si="114"/>
        <v>-393607115.86778373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-393607115.86778373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-1640029.6494490989</v>
      </c>
      <c r="L1562" s="444">
        <f t="shared" ca="1" si="114"/>
        <v>-395247145.51723284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-395247145.51723284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-1646863.1063218035</v>
      </c>
      <c r="L1563" s="444">
        <f t="shared" ca="1" si="114"/>
        <v>-396894008.62355465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-396894008.62355465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-1653725.0359314778</v>
      </c>
      <c r="L1564" s="444">
        <f t="shared" ca="1" si="114"/>
        <v>-398547733.65948611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-398547733.65948611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-1660615.5569145256</v>
      </c>
      <c r="L1565" s="444">
        <f t="shared" ca="1" si="114"/>
        <v>-400208349.21640062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-400208349.21640062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-1667534.7884016694</v>
      </c>
      <c r="L1566" s="444">
        <f t="shared" ca="1" si="114"/>
        <v>-401875884.00480229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-401875884.00480229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-1674482.8500200096</v>
      </c>
      <c r="L1567" s="444">
        <f t="shared" ca="1" si="114"/>
        <v>-403550366.85482228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-403550366.85482228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-1681459.8618950928</v>
      </c>
      <c r="L1568" s="444">
        <f t="shared" ca="1" si="114"/>
        <v>-405231826.71671736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-405231826.71671736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-1688465.944652989</v>
      </c>
      <c r="L1569" s="444">
        <f t="shared" ca="1" si="114"/>
        <v>-406920292.66137034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-406920292.66137034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-1695501.2194223765</v>
      </c>
      <c r="L1570" s="444">
        <f t="shared" ca="1" si="114"/>
        <v>-408615793.88079274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-408615793.88079274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-1702565.8078366364</v>
      </c>
      <c r="L1571" s="444">
        <f t="shared" ca="1" si="114"/>
        <v>-410318359.68862939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-410318359.68862939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-1709659.8320359557</v>
      </c>
      <c r="L1572" s="444">
        <f t="shared" ca="1" si="114"/>
        <v>-412028019.52066535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-412028019.52066535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-1716783.414669439</v>
      </c>
      <c r="L1573" s="444">
        <f t="shared" ca="1" si="114"/>
        <v>-413744802.9353348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-413744802.9353348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-1723936.6788972283</v>
      </c>
      <c r="L1574" s="444">
        <f t="shared" ca="1" si="114"/>
        <v>-415468739.614232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-415468739.614232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-1731119.7483926334</v>
      </c>
      <c r="L1575" s="444">
        <f t="shared" ca="1" si="114"/>
        <v>-417199859.36262465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-417199859.36262465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-1738332.7473442694</v>
      </c>
      <c r="L1576" s="444">
        <f t="shared" ca="1" si="114"/>
        <v>-418938192.1099689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-418938192.1099689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-1745575.8004582035</v>
      </c>
      <c r="L1577" s="444">
        <f t="shared" ca="1" si="114"/>
        <v>-420683767.91042709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-420683767.91042709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-1752849.0329601129</v>
      </c>
      <c r="L1578" s="444">
        <f t="shared" ca="1" si="114"/>
        <v>-422436616.94338721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-422436616.94338721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-1760152.5705974468</v>
      </c>
      <c r="L1579" s="444">
        <f t="shared" ca="1" si="114"/>
        <v>-424196769.51398468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-424196769.51398468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-1767486.5396416027</v>
      </c>
      <c r="L1580" s="444">
        <f t="shared" ca="1" si="114"/>
        <v>-425964256.0536263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-425964256.0536263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-1774851.0668901096</v>
      </c>
      <c r="L1581" s="444">
        <f t="shared" ca="1" si="114"/>
        <v>-427739107.12051642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-427739107.12051642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-1782246.2796688187</v>
      </c>
      <c r="L1582" s="444">
        <f t="shared" ca="1" si="114"/>
        <v>-429521353.40018523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-429521353.40018523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-1789672.305834105</v>
      </c>
      <c r="L1583" s="444">
        <f t="shared" ca="1" si="114"/>
        <v>-431311025.70601934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-431311025.70601934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-1797129.2737750802</v>
      </c>
      <c r="L1584" s="444">
        <f t="shared" ca="1" si="114"/>
        <v>-433108154.97979444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-433108154.97979444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-1804617.3124158098</v>
      </c>
      <c r="L1585" s="444">
        <f t="shared" ca="1" si="114"/>
        <v>-434912772.29221028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-434912772.29221028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-1812136.5512175425</v>
      </c>
      <c r="L1586" s="444">
        <f t="shared" ca="1" si="114"/>
        <v>-436724908.84342784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-436724908.84342784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-1819687.1201809493</v>
      </c>
      <c r="L1587" s="444">
        <f t="shared" ca="1" si="114"/>
        <v>-438544595.9636088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-438544595.9636088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-1827269.1498483696</v>
      </c>
      <c r="L1588" s="444">
        <f t="shared" ca="1" si="114"/>
        <v>-440371865.11345714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-440371865.11345714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-1834882.7713060717</v>
      </c>
      <c r="L1589" s="444">
        <f t="shared" ca="1" si="114"/>
        <v>-442206747.88476324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-442206747.88476324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-1842528.1161865136</v>
      </c>
      <c r="L1590" s="444">
        <f t="shared" ca="1" si="114"/>
        <v>-444049276.00094974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-444049276.00094974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-1850205.3166706238</v>
      </c>
      <c r="L1591" s="444">
        <f t="shared" ca="1" si="114"/>
        <v>-445899481.31762034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-445899481.31762034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-1857914.5054900846</v>
      </c>
      <c r="L1592" s="444">
        <f t="shared" ca="1" si="114"/>
        <v>-447757395.8231104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-447757395.8231104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-1865655.8159296263</v>
      </c>
      <c r="L1593" s="444">
        <f t="shared" ca="1" si="114"/>
        <v>-449623051.63904005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-449623051.63904005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-1873429.3818293335</v>
      </c>
      <c r="L1594" s="444">
        <f t="shared" ca="1" si="114"/>
        <v>-451496481.02086937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-451496481.02086937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-1881235.3375869556</v>
      </c>
      <c r="L1595" s="444">
        <f t="shared" ca="1" si="114"/>
        <v>-453377716.35845631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-453377716.35845631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-1889073.8181602347</v>
      </c>
      <c r="L1596" s="444">
        <f t="shared" ca="1" si="114"/>
        <v>-455266790.17661655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-455266790.17661655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-1896944.9590692353</v>
      </c>
      <c r="L1597" s="444">
        <f t="shared" ca="1" si="114"/>
        <v>-457163735.1356858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-457163735.1356858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-1904848.896398691</v>
      </c>
      <c r="L1598" s="444">
        <f t="shared" ca="1" si="114"/>
        <v>-459068584.03208447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-459068584.03208447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-1912785.7668003519</v>
      </c>
      <c r="L1599" s="444">
        <f t="shared" ca="1" si="114"/>
        <v>-460981369.79888481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-460981369.79888481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-1920755.7074953534</v>
      </c>
      <c r="L1600" s="444">
        <f t="shared" ca="1" si="114"/>
        <v>-462902125.50638014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-462902125.50638014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-1928758.8562765839</v>
      </c>
      <c r="L1601" s="444">
        <f t="shared" ca="1" si="114"/>
        <v>-464830884.36265671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-464830884.36265671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-1936795.3515110696</v>
      </c>
      <c r="L1602" s="444">
        <f t="shared" ca="1" si="114"/>
        <v>-466767679.71416777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-466767679.71416777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-1944865.3321423659</v>
      </c>
      <c r="L1603" s="444">
        <f t="shared" ca="1" si="114"/>
        <v>-468712545.04631013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-468712545.04631013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-1952968.9376929591</v>
      </c>
      <c r="L1604" s="444">
        <f t="shared" ca="1" si="114"/>
        <v>-470665513.98400307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-470665513.98400307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-1961106.3082666798</v>
      </c>
      <c r="L1605" s="444">
        <f t="shared" ca="1" si="114"/>
        <v>-472626620.29226977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-472626620.29226977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-1969277.5845511241</v>
      </c>
      <c r="L1606" s="444">
        <f t="shared" ca="1" si="114"/>
        <v>-474595897.87682086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-474595897.87682086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-1977482.9078200869</v>
      </c>
      <c r="L1607" s="444">
        <f t="shared" ca="1" si="114"/>
        <v>-476573380.78464097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-476573380.78464097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-1985722.4199360041</v>
      </c>
      <c r="L1608" s="444">
        <f t="shared" ca="1" si="114"/>
        <v>-478559103.20457697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-478559103.20457697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-1993996.2633524041</v>
      </c>
      <c r="L1609" s="444">
        <f t="shared" ca="1" si="114"/>
        <v>-480553099.46792936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-480553099.46792936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-2002304.5811163723</v>
      </c>
      <c r="L1610" s="444">
        <f t="shared" ca="1" si="114"/>
        <v>-482555404.04904574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-482555404.04904574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-2010647.5168710237</v>
      </c>
      <c r="L1611" s="444">
        <f t="shared" ca="1" si="114"/>
        <v>-484566051.56591678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-484566051.56591678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-2019025.2148579864</v>
      </c>
      <c r="L1612" s="444">
        <f t="shared" ca="1" si="114"/>
        <v>-486585076.78077477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-486585076.78077477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-2027437.8199198947</v>
      </c>
      <c r="L1613" s="444">
        <f t="shared" ca="1" si="114"/>
        <v>-488612514.60069466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-488612514.60069466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-2035885.4775028944</v>
      </c>
      <c r="L1614" s="444">
        <f t="shared" ca="1" si="114"/>
        <v>-490648400.07819754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-490648400.07819754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-2044368.3336591565</v>
      </c>
      <c r="L1615" s="444">
        <f t="shared" ca="1" si="114"/>
        <v>-492692768.41185671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-492692768.41185671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-2052886.5350494029</v>
      </c>
      <c r="L1616" s="444">
        <f t="shared" ca="1" si="114"/>
        <v>-494745654.94690609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-494745654.94690609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-2061440.228945442</v>
      </c>
      <c r="L1617" s="444">
        <f t="shared" ca="1" si="114"/>
        <v>-496807095.17585152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-496807095.17585152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-2070029.5632327145</v>
      </c>
      <c r="L1618" s="444">
        <f t="shared" ca="1" si="114"/>
        <v>-498877124.73908424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-498877124.73908424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-2078654.6864128511</v>
      </c>
      <c r="L1619" s="444">
        <f t="shared" ca="1" si="114"/>
        <v>-500955779.42549711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-500955779.42549711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-2087315.7476062379</v>
      </c>
      <c r="L1620" s="444">
        <f t="shared" ca="1" si="114"/>
        <v>-503043095.17310333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-503043095.17310333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-2096012.8965545974</v>
      </c>
      <c r="L1621" s="444">
        <f t="shared" ca="1" si="114"/>
        <v>-505139108.06965792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-505139108.06965792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-2104746.2836235748</v>
      </c>
      <c r="L1622" s="444">
        <f t="shared" ca="1" si="114"/>
        <v>-507243854.3532815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-507243854.3532815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-2113516.0598053397</v>
      </c>
      <c r="L1623" s="444">
        <f t="shared" ca="1" si="114"/>
        <v>-509357370.41308683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-509357370.41308683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-2122322.3767211949</v>
      </c>
      <c r="L1624" s="444">
        <f t="shared" ca="1" si="114"/>
        <v>-511479692.78980803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-511479692.78980803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-2131165.3866242003</v>
      </c>
      <c r="L1625" s="444">
        <f t="shared" ca="1" si="114"/>
        <v>-513610858.17643225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-513610858.17643225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-2140045.242401801</v>
      </c>
      <c r="L1626" s="444">
        <f t="shared" ca="1" si="114"/>
        <v>-515750903.41883403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-515750903.41883403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-2148962.0975784753</v>
      </c>
      <c r="L1627" s="444">
        <f t="shared" ca="1" si="114"/>
        <v>-517899865.5164125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-517899865.5164125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-2157916.1063183858</v>
      </c>
      <c r="L1628" s="444">
        <f t="shared" ca="1" si="114"/>
        <v>-520057781.62273091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-520057781.62273091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-2166907.4234280451</v>
      </c>
      <c r="L1629" s="444">
        <f t="shared" ca="1" si="114"/>
        <v>-522224689.04615897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-522224689.04615897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-2175936.2043589959</v>
      </c>
      <c r="L1630" s="444">
        <f t="shared" ca="1" si="114"/>
        <v>-524400625.25051796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-524400625.25051796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-2185002.6052104915</v>
      </c>
      <c r="L1631" s="444">
        <f t="shared" ca="1" si="114"/>
        <v>-526585627.85572845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-526585627.85572845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-2194106.7827322017</v>
      </c>
      <c r="L1632" s="444">
        <f t="shared" ca="1" si="114"/>
        <v>-528779734.63846064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-528779734.63846064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-2203248.8943269192</v>
      </c>
      <c r="L1633" s="444">
        <f t="shared" ca="1" si="114"/>
        <v>-530982983.53278756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-530982983.53278756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-2212429.0980532817</v>
      </c>
      <c r="L1634" s="444">
        <f t="shared" ca="1" si="114"/>
        <v>-533195412.63084084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-533195412.63084084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-2221647.5526285036</v>
      </c>
      <c r="L1635" s="444">
        <f t="shared" ca="1" si="114"/>
        <v>-535417060.18346936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-535417060.18346936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-2230904.4174311222</v>
      </c>
      <c r="L1636" s="444">
        <f t="shared" ca="1" si="114"/>
        <v>-537647964.60090053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-537647964.60090053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-2240199.8525037523</v>
      </c>
      <c r="L1637" s="444">
        <f t="shared" ca="1" si="114"/>
        <v>-539888164.45340431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-539888164.45340431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-2249534.0185558512</v>
      </c>
      <c r="L1638" s="444">
        <f t="shared" ca="1" si="114"/>
        <v>-542137698.47196019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-542137698.47196019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-2258907.0769665008</v>
      </c>
      <c r="L1639" s="444">
        <f t="shared" ca="1" si="114"/>
        <v>-544396605.54892671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-544396605.54892671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-2268319.1897871946</v>
      </c>
      <c r="L1640" s="444">
        <f t="shared" ca="1" si="114"/>
        <v>-546664924.73871386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-546664924.73871386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-2277770.5197446411</v>
      </c>
      <c r="L1641" s="444">
        <f t="shared" ca="1" si="114"/>
        <v>-548942695.2584585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-548942695.2584585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-2287261.2302435772</v>
      </c>
      <c r="L1642" s="444">
        <f t="shared" ca="1" si="114"/>
        <v>-551229956.48870206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-551229956.48870206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-2296791.485369592</v>
      </c>
      <c r="L1643" s="444">
        <f t="shared" ca="1" si="114"/>
        <v>-553526747.97407162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-553526747.97407162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-2306361.4498919649</v>
      </c>
      <c r="L1644" s="444">
        <f t="shared" ca="1" si="114"/>
        <v>-555833109.42396355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-555833109.42396355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-2315971.2892665146</v>
      </c>
      <c r="L1645" s="444">
        <f t="shared" ca="1" si="114"/>
        <v>-558149080.71323001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-558149080.71323001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-2325621.1696384582</v>
      </c>
      <c r="L1646" s="444">
        <f t="shared" ca="1" si="114"/>
        <v>-560474701.88286853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-560474701.88286853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-2335311.2578452853</v>
      </c>
      <c r="L1647" s="444">
        <f t="shared" ca="1" si="114"/>
        <v>-562810013.14071381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-562810013.14071381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-2345041.7214196408</v>
      </c>
      <c r="L1648" s="444">
        <f t="shared" ca="1" si="114"/>
        <v>-565155054.8621335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-565155054.8621335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-2354812.728592223</v>
      </c>
      <c r="L1649" s="444">
        <f t="shared" ca="1" si="114"/>
        <v>-567509867.59072578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-567509867.59072578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-2364624.4482946908</v>
      </c>
      <c r="L1650" s="444">
        <f t="shared" ca="1" si="114"/>
        <v>-569874492.03902042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-569874492.03902042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-2374477.050162585</v>
      </c>
      <c r="L1651" s="444">
        <f t="shared" ca="1" si="114"/>
        <v>-572248969.08918297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-572248969.08918297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-2384370.7045382624</v>
      </c>
      <c r="L1652" s="444">
        <f t="shared" ca="1" si="114"/>
        <v>-574633339.7937212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-574633339.7937212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-2394305.5824738382</v>
      </c>
      <c r="L1653" s="444">
        <f t="shared" ca="1" si="114"/>
        <v>-577027645.37619507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-577027645.37619507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-2404281.8557341462</v>
      </c>
      <c r="L1654" s="444">
        <f t="shared" ca="1" si="114"/>
        <v>-579431927.23192918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-579431927.23192918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-2414299.6967997048</v>
      </c>
      <c r="L1655" s="444">
        <f t="shared" ca="1" si="114"/>
        <v>-581846226.92872894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-581846226.92872894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-2424359.2788697039</v>
      </c>
      <c r="L1656" s="444">
        <f t="shared" ca="1" si="114"/>
        <v>-584270586.20759869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-584270586.20759869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-2434460.7758649946</v>
      </c>
      <c r="L1657" s="444">
        <f t="shared" ca="1" si="114"/>
        <v>-586705046.98346364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-586705046.98346364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-2444604.3624310987</v>
      </c>
      <c r="L1658" s="444">
        <f t="shared" ca="1" si="114"/>
        <v>-589149651.34589469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-589149651.34589469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-2454790.2139412276</v>
      </c>
      <c r="L1659" s="444">
        <f t="shared" ca="1" si="114"/>
        <v>-591604441.55983591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-591604441.55983591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-2465018.5064993161</v>
      </c>
      <c r="L1660" s="444">
        <f t="shared" ca="1" si="114"/>
        <v>-594069460.0663352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-594069460.0663352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-2475289.4169430635</v>
      </c>
      <c r="L1661" s="444">
        <f t="shared" ca="1" si="114"/>
        <v>-596544749.48327827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-596544749.48327827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-2485603.1228469927</v>
      </c>
      <c r="L1662" s="444">
        <f t="shared" ca="1" si="114"/>
        <v>-599030352.60612524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-599030352.60612524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-2495959.8025255217</v>
      </c>
      <c r="L1663" s="444">
        <f t="shared" ca="1" si="114"/>
        <v>-601526312.40865076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-601526312.40865076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-2506359.6350360448</v>
      </c>
      <c r="L1664" s="444">
        <f t="shared" ca="1" si="114"/>
        <v>-604032672.04368675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-604032672.04368675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-2516802.8001820282</v>
      </c>
      <c r="L1665" s="444">
        <f t="shared" ca="1" si="114"/>
        <v>-606549474.84386873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-606549474.84386873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-2527289.4785161195</v>
      </c>
      <c r="L1666" s="444">
        <f t="shared" ca="1" si="114"/>
        <v>-609076764.32238483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-609076764.32238483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-2537819.8513432699</v>
      </c>
      <c r="L1667" s="444">
        <f t="shared" ca="1" si="114"/>
        <v>-611614584.17372811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-611614584.17372811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-2548394.1007238673</v>
      </c>
      <c r="L1668" s="444">
        <f t="shared" ca="1" si="114"/>
        <v>-614162978.27445197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-614162978.27445197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-2559012.4094768832</v>
      </c>
      <c r="L1669" s="444">
        <f t="shared" ca="1" si="114"/>
        <v>-616721990.68392885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-616721990.68392885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-2569674.9611830367</v>
      </c>
      <c r="L1670" s="444">
        <f t="shared" ca="1" si="114"/>
        <v>-619291665.64511192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-619291665.64511192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-2580381.9401879665</v>
      </c>
      <c r="L1671" s="444">
        <f t="shared" ca="1" si="114"/>
        <v>-621872047.58529985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-621872047.58529985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-2591133.531605416</v>
      </c>
      <c r="L1672" s="444">
        <f t="shared" ca="1" si="114"/>
        <v>-624463181.11690521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-624463181.11690521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-2601929.9213204384</v>
      </c>
      <c r="L1673" s="444">
        <f t="shared" ca="1" si="114"/>
        <v>-627065111.03822565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-627065111.03822565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-2612771.2959926068</v>
      </c>
      <c r="L1674" s="444">
        <f t="shared" ca="1" si="114"/>
        <v>-629677882.33421826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-629677882.33421826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-2623657.8430592427</v>
      </c>
      <c r="L1675" s="444">
        <f t="shared" ca="1" si="114"/>
        <v>-632301540.17727757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-632301540.17727757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-2634589.7507386566</v>
      </c>
      <c r="L1676" s="444">
        <f t="shared" ca="1" si="114"/>
        <v>-634936129.92801619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-634936129.92801619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-2645567.2080334006</v>
      </c>
      <c r="L1677" s="444">
        <f t="shared" ca="1" si="114"/>
        <v>-637581697.13604963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-637581697.13604963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-2656590.40473354</v>
      </c>
      <c r="L1678" s="444">
        <f t="shared" ca="1" si="114"/>
        <v>-640238287.54078317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-640238287.54078317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-2667659.53141993</v>
      </c>
      <c r="L1679" s="444">
        <f t="shared" ca="1" si="114"/>
        <v>-642905947.07220304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-642905947.07220304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-2678774.7794675129</v>
      </c>
      <c r="L1680" s="444">
        <f t="shared" ca="1" si="114"/>
        <v>-645584721.8516705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-645584721.8516705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-2689936.3410486272</v>
      </c>
      <c r="L1681" s="444">
        <f t="shared" ca="1" si="114"/>
        <v>-648274658.1927191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-648274658.1927191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-2701144.4091363298</v>
      </c>
      <c r="L1682" s="444">
        <f t="shared" ca="1" si="114"/>
        <v>-650975802.6018554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-650975802.6018554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-2712399.1775077307</v>
      </c>
      <c r="L1683" s="444">
        <f t="shared" ca="1" si="114"/>
        <v>-653688201.77936316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-653688201.77936316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-2723700.8407473466</v>
      </c>
      <c r="L1684" s="444">
        <f t="shared" ca="1" si="114"/>
        <v>-656411902.62011051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-656411902.62011051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-2735049.5942504606</v>
      </c>
      <c r="L1685" s="444">
        <f t="shared" ca="1" si="114"/>
        <v>-659146952.21436095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-659146952.21436095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-2746445.6342265038</v>
      </c>
      <c r="L1686" s="444">
        <f t="shared" ca="1" si="114"/>
        <v>-661893397.84858751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-661893397.84858751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-2757889.1577024478</v>
      </c>
      <c r="L1687" s="444">
        <f t="shared" ca="1" si="114"/>
        <v>-664651287.00628996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-664651287.00628996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-2769380.3625262082</v>
      </c>
      <c r="L1688" s="444">
        <f t="shared" ca="1" si="114"/>
        <v>-667420667.36881614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-667420667.36881614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-2780919.4473700672</v>
      </c>
      <c r="L1689" s="444">
        <f t="shared" ca="1" si="114"/>
        <v>-670201586.81618619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-670201586.81618619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-2792506.611734109</v>
      </c>
      <c r="L1690" s="444">
        <f t="shared" ca="1" si="114"/>
        <v>-672994093.42792034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-672994093.42792034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-2804142.0559496679</v>
      </c>
      <c r="L1691" s="444">
        <f t="shared" ca="1" si="114"/>
        <v>-675798235.48387003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-675798235.48387003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-2815825.9811827918</v>
      </c>
      <c r="L1692" s="444">
        <f t="shared" ca="1" si="114"/>
        <v>-678614061.46505284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-678614061.46505284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-2827558.5894377204</v>
      </c>
      <c r="L1693" s="444">
        <f t="shared" ca="1" si="114"/>
        <v>-681441620.05449057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-681441620.05449057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-2839340.0835603774</v>
      </c>
      <c r="L1694" s="444">
        <f t="shared" ca="1" si="114"/>
        <v>-684280960.13805091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-684280960.13805091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-2851170.6672418788</v>
      </c>
      <c r="L1695" s="444">
        <f t="shared" ca="1" si="114"/>
        <v>-687132130.80529284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-687132130.80529284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-2863050.5450220536</v>
      </c>
      <c r="L1696" s="444">
        <f t="shared" ca="1" si="114"/>
        <v>-689995181.35031486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-689995181.35031486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-2874979.9222929785</v>
      </c>
      <c r="L1697" s="444">
        <f t="shared" ca="1" si="114"/>
        <v>-692870161.2726078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-692870161.2726078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-2886959.0053025326</v>
      </c>
      <c r="L1698" s="444">
        <f t="shared" ca="1" si="114"/>
        <v>-695757120.27791035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-695757120.27791035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-2898988.0011579599</v>
      </c>
      <c r="L1699" s="444">
        <f t="shared" ca="1" si="114"/>
        <v>-698656108.27906835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-698656108.27906835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-2911067.1178294513</v>
      </c>
      <c r="L1700" s="444">
        <f t="shared" ca="1" si="114"/>
        <v>-701567175.39689779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-701567175.39689779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-2923196.5641537406</v>
      </c>
      <c r="L1701" s="444">
        <f t="shared" ca="1" si="114"/>
        <v>-704490371.96105158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-704490371.96105158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-2935376.549837715</v>
      </c>
      <c r="L1702" s="444">
        <f t="shared" ca="1" si="114"/>
        <v>-707425748.51088929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-707425748.51088929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-2947607.2854620386</v>
      </c>
      <c r="L1703" s="444">
        <f t="shared" ca="1" si="114"/>
        <v>-710373355.79635131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-710373355.79635131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-2959888.982484797</v>
      </c>
      <c r="L1704" s="444">
        <f t="shared" ca="1" si="114"/>
        <v>-713333244.77883613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-713333244.77883613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-2972221.8532451503</v>
      </c>
      <c r="L1705" s="444">
        <f t="shared" ca="1" si="114"/>
        <v>-716305466.63208127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-716305466.63208127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-2984606.1109670051</v>
      </c>
      <c r="L1706" s="444">
        <f t="shared" ca="1" si="114"/>
        <v>-719290072.74304831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-719290072.74304831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-2997041.9697627011</v>
      </c>
      <c r="L1707" s="444">
        <f t="shared" ca="1" si="114"/>
        <v>-722287114.71281099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-722287114.71281099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-3009529.6446367125</v>
      </c>
      <c r="L1708" s="444">
        <f t="shared" ca="1" si="114"/>
        <v>-725296644.35744774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-725296644.35744774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-3022069.3514893656</v>
      </c>
      <c r="L1709" s="444">
        <f t="shared" ca="1" si="114"/>
        <v>-728318713.70893717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-728318713.70893717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-3034661.3071205714</v>
      </c>
      <c r="L1710" s="444">
        <f t="shared" ca="1" si="114"/>
        <v>-731353375.01605773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-731353375.01605773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-3047305.7292335737</v>
      </c>
      <c r="L1711" s="444">
        <f t="shared" ca="1" si="114"/>
        <v>-734400680.74529135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-734400680.74529135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-3060002.8364387141</v>
      </c>
      <c r="L1712" s="444">
        <f t="shared" ca="1" si="114"/>
        <v>-737460683.58173001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-737460683.58173001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-3072752.8482572082</v>
      </c>
      <c r="L1713" s="444">
        <f t="shared" ca="1" si="114"/>
        <v>-740533436.42998719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-740533436.42998719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-3085555.9851249466</v>
      </c>
      <c r="L1714" s="444">
        <f t="shared" ca="1" si="114"/>
        <v>-743618992.41511214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-743618992.41511214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-3098412.4683963004</v>
      </c>
      <c r="L1715" s="444">
        <f t="shared" ca="1" si="114"/>
        <v>-746717404.88350844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-746717404.88350844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-3111322.5203479519</v>
      </c>
      <c r="L1716" s="444">
        <f t="shared" ca="1" si="114"/>
        <v>-749828727.4038564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-749828727.4038564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-3124286.3641827349</v>
      </c>
      <c r="L1717" s="444">
        <f t="shared" ca="1" si="114"/>
        <v>-752953013.76803911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-752953013.76803911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-3137304.2240334963</v>
      </c>
      <c r="L1718" s="444">
        <f t="shared" ca="1" si="114"/>
        <v>-756090317.99207258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-756090317.99207258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-3150376.324966969</v>
      </c>
      <c r="L1719" s="444">
        <f t="shared" ca="1" si="114"/>
        <v>-759240694.31703961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-759240694.31703961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-3163502.8929876648</v>
      </c>
      <c r="L1720" s="444">
        <f t="shared" ca="1" si="114"/>
        <v>-762404197.21002722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-762404197.21002722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-3176684.1550417799</v>
      </c>
      <c r="L1721" s="444">
        <f t="shared" ca="1" si="114"/>
        <v>-765580881.36506903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-765580881.36506903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-3189920.3390211212</v>
      </c>
      <c r="L1722" s="444">
        <f t="shared" ca="1" si="114"/>
        <v>-768770801.70409012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-768770801.70409012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-3203211.6737670423</v>
      </c>
      <c r="L1723" s="444">
        <f t="shared" ca="1" si="114"/>
        <v>-771974013.37785721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-771974013.37785721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-3216558.3890744052</v>
      </c>
      <c r="L1724" s="444">
        <f t="shared" ca="1" si="114"/>
        <v>-775190571.76693165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-775190571.76693165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-3229960.7156955483</v>
      </c>
      <c r="L1725" s="444">
        <f t="shared" ca="1" si="114"/>
        <v>-778420532.48262715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-778420532.48262715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-3243418.8853442799</v>
      </c>
      <c r="L1726" s="444">
        <f t="shared" ca="1" si="114"/>
        <v>-781663951.36797142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-781663951.36797142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-3256933.1306998809</v>
      </c>
      <c r="L1727" s="444">
        <f t="shared" ca="1" si="114"/>
        <v>-784920884.49867129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-784920884.49867129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-3270503.6854111305</v>
      </c>
      <c r="L1728" s="444">
        <f t="shared" ca="1" si="114"/>
        <v>-788191388.18408239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-788191388.18408239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-3284130.7841003435</v>
      </c>
      <c r="L1729" s="444">
        <f t="shared" ca="1" si="114"/>
        <v>-791475518.96818268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-791475518.96818268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-3297814.6623674277</v>
      </c>
      <c r="L1730" s="444">
        <f t="shared" ca="1" si="114"/>
        <v>-794773333.63055015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-794773333.63055015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-3311555.5567939589</v>
      </c>
      <c r="L1731" s="444">
        <f t="shared" ca="1" si="114"/>
        <v>-798084889.18734407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-798084889.18734407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-3325353.7049472667</v>
      </c>
      <c r="L1732" s="444">
        <f t="shared" ca="1" si="114"/>
        <v>-801410242.89229131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-801410242.89229131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-3339209.345384547</v>
      </c>
      <c r="L1733" s="444">
        <f t="shared" ca="1" si="114"/>
        <v>-804749452.23767591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-804749452.23767591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-3353122.7176569831</v>
      </c>
      <c r="L1734" s="444">
        <f t="shared" ca="1" si="114"/>
        <v>-808102574.95533288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-808102574.95533288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-3367094.0623138868</v>
      </c>
      <c r="L1735" s="444">
        <f t="shared" ca="1" si="114"/>
        <v>-811469669.01764679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-811469669.01764679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-3381123.6209068615</v>
      </c>
      <c r="L1736" s="444">
        <f t="shared" ca="1" si="114"/>
        <v>-814850792.63855362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-814850792.63855362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-3395211.6359939734</v>
      </c>
      <c r="L1737" s="444">
        <f t="shared" ca="1" si="114"/>
        <v>-818246004.27454758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-818246004.27454758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-3409358.3511439483</v>
      </c>
      <c r="L1738" s="444">
        <f t="shared" ca="1" si="114"/>
        <v>-821655362.62569153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-821655362.62569153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-3423564.0109403813</v>
      </c>
      <c r="L1739" s="444">
        <f t="shared" ca="1" si="114"/>
        <v>-825078926.63663197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-825078926.63663197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-3437828.8609859664</v>
      </c>
      <c r="L1740" s="444">
        <f t="shared" ca="1" si="114"/>
        <v>-828516755.49761796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-828516755.49761796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-3452153.1479067416</v>
      </c>
      <c r="L1741" s="444">
        <f t="shared" ca="1" si="114"/>
        <v>-831968908.64552474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-831968908.64552474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-3466537.1193563528</v>
      </c>
      <c r="L1742" s="444">
        <f t="shared" ca="1" si="114"/>
        <v>-835435445.76488113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-835435445.76488113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-3480981.024020338</v>
      </c>
      <c r="L1743" s="444">
        <f t="shared" ca="1" si="114"/>
        <v>-838916426.78890145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-838916426.78890145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-3495485.1116204225</v>
      </c>
      <c r="L1744" s="444">
        <f t="shared" ca="1" si="114"/>
        <v>-842411911.90052187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-842411911.90052187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-3510049.6329188407</v>
      </c>
      <c r="L1745" s="444">
        <f t="shared" ca="1" si="114"/>
        <v>-845921961.53344071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-845921961.53344071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-3524674.8397226697</v>
      </c>
      <c r="L1746" s="444">
        <f t="shared" ca="1" si="114"/>
        <v>-849446636.37316334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-849446636.37316334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-3539360.9848881802</v>
      </c>
      <c r="L1747" s="444">
        <f t="shared" ca="1" si="114"/>
        <v>-852985997.35805154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-852985997.35805154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-3554108.3223252143</v>
      </c>
      <c r="L1748" s="444">
        <f t="shared" ca="1" si="114"/>
        <v>-856540105.68037677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-856540105.68037677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-3568917.1070015696</v>
      </c>
      <c r="L1749" s="444">
        <f t="shared" ca="1" si="114"/>
        <v>-860109022.78737831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-860109022.78737831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-3583787.5949474094</v>
      </c>
      <c r="L1750" s="444">
        <f t="shared" ca="1" si="114"/>
        <v>-863692810.38232577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-863692810.38232577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-3598720.0432596905</v>
      </c>
      <c r="L1751" s="444">
        <f t="shared" ca="1" si="114"/>
        <v>-867291530.42558551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-867291530.42558551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-3613714.7101066061</v>
      </c>
      <c r="L1752" s="444">
        <f t="shared" ca="1" si="114"/>
        <v>-870905245.13569212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-870905245.13569212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-3628771.8547320506</v>
      </c>
      <c r="L1753" s="444">
        <f t="shared" ca="1" si="114"/>
        <v>-874534016.99042416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-874534016.99042416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-3643891.7374601001</v>
      </c>
      <c r="L1754" s="444">
        <f t="shared" ca="1" si="114"/>
        <v>-878177908.72788429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-878177908.72788429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-3659074.6196995173</v>
      </c>
      <c r="L1755" s="444">
        <f t="shared" ca="1" si="114"/>
        <v>-881836983.34758377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-881836983.34758377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-3674320.7639482655</v>
      </c>
      <c r="L1756" s="444">
        <f t="shared" ca="1" si="114"/>
        <v>-885511304.11153209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-885511304.11153209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-3689630.43379805</v>
      </c>
      <c r="L1757" s="444">
        <f t="shared" ca="1" si="114"/>
        <v>-889200934.54533017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-889200934.54533017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-3705003.8939388762</v>
      </c>
      <c r="L1758" s="444">
        <f t="shared" ca="1" si="114"/>
        <v>-892905938.43926907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-892905938.43926907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-3720441.410163621</v>
      </c>
      <c r="L1759" s="444">
        <f t="shared" ca="1" si="114"/>
        <v>-896626379.84943271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-896626379.84943271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-3735943.2493726364</v>
      </c>
      <c r="L1760" s="444">
        <f t="shared" ca="1" si="114"/>
        <v>-900362323.09880531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-900362323.09880531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-3751509.6795783555</v>
      </c>
      <c r="L1761" s="444">
        <f t="shared" ca="1" si="114"/>
        <v>-904113832.77838361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-904113832.77838361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-3767140.9699099315</v>
      </c>
      <c r="L1762" s="444">
        <f t="shared" ca="1" si="114"/>
        <v>-907880973.74829352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-907880973.74829352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-3782837.3906178898</v>
      </c>
      <c r="L1763" s="444">
        <f t="shared" ca="1" si="114"/>
        <v>-911663811.13891137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-911663811.13891137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-3798599.2130787969</v>
      </c>
      <c r="L1764" s="444">
        <f t="shared" ca="1" si="114"/>
        <v>-915462410.35199022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-915462410.35199022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-3814426.7097999589</v>
      </c>
      <c r="L1765" s="444">
        <f t="shared" ca="1" si="114"/>
        <v>-919276837.06179023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-919276837.06179023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-3830320.1544241258</v>
      </c>
      <c r="L1766" s="444">
        <f t="shared" ca="1" si="114"/>
        <v>-923107157.2162143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-923107157.2162143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-3846279.8217342268</v>
      </c>
      <c r="L1767" s="444">
        <f t="shared" ca="1" si="114"/>
        <v>-926953437.03794849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-926953437.03794849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-3862305.9876581188</v>
      </c>
      <c r="L1768" s="444">
        <f t="shared" ca="1" si="114"/>
        <v>-930815743.02560663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-930815743.02560663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-3878398.9292733609</v>
      </c>
      <c r="L1769" s="444">
        <f t="shared" ca="1" si="114"/>
        <v>-934694141.95488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-934694141.95488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-3894558.9248119998</v>
      </c>
      <c r="L1770" s="444">
        <f t="shared" ca="1" si="114"/>
        <v>-938588700.87969196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-938588700.87969196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-3910786.2536653834</v>
      </c>
      <c r="L1771" s="444">
        <f t="shared" ca="1" si="114"/>
        <v>-942499487.13335729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-942499487.13335729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-3927081.1963889888</v>
      </c>
      <c r="L1772" s="444">
        <f t="shared" ca="1" si="114"/>
        <v>-946426568.32974625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-946426568.32974625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-3943444.0347072762</v>
      </c>
      <c r="L1773" s="444">
        <f t="shared" ca="1" si="114"/>
        <v>-950370012.36445355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-950370012.36445355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-3959875.0515185562</v>
      </c>
      <c r="L1774" s="444">
        <f t="shared" ca="1" si="114"/>
        <v>-954329887.41597211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-954329887.41597211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-3976374.5308998837</v>
      </c>
      <c r="L1775" s="444">
        <f t="shared" ca="1" si="114"/>
        <v>-958306261.946872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-958306261.946872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-3992942.7581119668</v>
      </c>
      <c r="L1776" s="444">
        <f t="shared" ca="1" si="114"/>
        <v>-962299204.70498395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-962299204.70498395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-4009580.0196040999</v>
      </c>
      <c r="L1777" s="444">
        <f t="shared" ca="1" si="114"/>
        <v>-966308784.72458804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-966308784.72458804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-4026286.6030191169</v>
      </c>
      <c r="L1778" s="444">
        <f t="shared" ca="1" si="114"/>
        <v>-970335071.32760715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-970335071.32760715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-4043062.7971983631</v>
      </c>
      <c r="L1779" s="444">
        <f t="shared" ca="1" si="114"/>
        <v>-974378134.12480557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-974378134.12480557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-4059908.8921866897</v>
      </c>
      <c r="L1780" s="444">
        <f t="shared" ca="1" si="114"/>
        <v>-978438043.01699221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-978438043.01699221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-4076825.1792374677</v>
      </c>
      <c r="L1781" s="444">
        <f t="shared" ca="1" si="114"/>
        <v>-982514868.1962297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-982514868.1962297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-4093811.9508176236</v>
      </c>
      <c r="L1782" s="444">
        <f t="shared" ca="1" si="114"/>
        <v>-986608680.14704728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-986608680.14704728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-4110869.5006126976</v>
      </c>
      <c r="L1783" s="444">
        <f t="shared" ca="1" si="114"/>
        <v>-990719549.64766002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-990719549.64766002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-4127998.1235319166</v>
      </c>
      <c r="L1784" s="444">
        <f t="shared" ca="1" si="114"/>
        <v>-994847547.77119195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-994847547.77119195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-4145198.1157132993</v>
      </c>
      <c r="L1785" s="444">
        <f t="shared" ca="1" si="114"/>
        <v>-998992745.88690531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-998992745.88690531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-4162469.7745287716</v>
      </c>
      <c r="L1786" s="444">
        <f t="shared" ca="1" si="114"/>
        <v>-1003155215.6614341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-1003155215.6614341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-4179813.3985893079</v>
      </c>
      <c r="L1787" s="444">
        <f t="shared" ca="1" si="114"/>
        <v>-1007335029.0600233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-1007335029.0600233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-4197229.287750097</v>
      </c>
      <c r="L1788" s="444">
        <f t="shared" ca="1" si="114"/>
        <v>-1011532258.3477734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-1011532258.3477734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-4214717.7431157222</v>
      </c>
      <c r="L1789" s="444">
        <f t="shared" ca="1" si="114"/>
        <v>-1015746976.0908891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-1015746976.0908891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-4232279.067045371</v>
      </c>
      <c r="L1790" s="444">
        <f t="shared" ca="1" si="114"/>
        <v>-1019979255.1579344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-1019979255.1579344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-4249913.5631580604</v>
      </c>
      <c r="L1791" s="444">
        <f t="shared" ca="1" si="114"/>
        <v>-1024229168.7210925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-1024229168.7210925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-4267621.5363378851</v>
      </c>
      <c r="L1792" s="444">
        <f t="shared" ca="1" si="114"/>
        <v>-1028496790.2574303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-1028496790.2574303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-4285403.2927392926</v>
      </c>
      <c r="L1793" s="444">
        <f t="shared" ref="L1793:L2047" ca="1" si="119">I1793-J1793+K1793</f>
        <v>-1032782193.5501696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-1032782193.5501696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-4303259.1397923734</v>
      </c>
      <c r="L1794" s="444">
        <f t="shared" ca="1" si="119"/>
        <v>-1037085452.6899619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-1037085452.6899619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-4321189.3862081748</v>
      </c>
      <c r="L1795" s="444">
        <f t="shared" ca="1" si="119"/>
        <v>-1041406642.0761701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-1041406642.0761701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-4339194.341984042</v>
      </c>
      <c r="L1796" s="444">
        <f t="shared" ca="1" si="119"/>
        <v>-1045745836.4181541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-1045745836.4181541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-4357274.3184089754</v>
      </c>
      <c r="L1797" s="444">
        <f t="shared" ca="1" si="119"/>
        <v>-1050103110.7365631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-1050103110.7365631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-4375429.6280690124</v>
      </c>
      <c r="L1798" s="444">
        <f t="shared" ca="1" si="119"/>
        <v>-1054478540.3646321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-1054478540.3646321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-4393660.584852634</v>
      </c>
      <c r="L1799" s="444">
        <f t="shared" ca="1" si="119"/>
        <v>-1058872200.9494847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-1058872200.9494847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-4411967.5039561866</v>
      </c>
      <c r="L1800" s="444">
        <f t="shared" ca="1" si="119"/>
        <v>-1063284168.4534409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-1063284168.4534409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-4430350.701889338</v>
      </c>
      <c r="L1801" s="444">
        <f t="shared" ca="1" si="119"/>
        <v>-1067714519.1553303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-1067714519.1553303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-4448810.4964805422</v>
      </c>
      <c r="L1802" s="444">
        <f t="shared" ca="1" si="119"/>
        <v>-1072163329.6518109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-1072163329.6518109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-4467347.2068825457</v>
      </c>
      <c r="L1803" s="444">
        <f t="shared" ca="1" si="119"/>
        <v>-1076630676.8586934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-1076630676.8586934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-4485961.1535778893</v>
      </c>
      <c r="L1804" s="444">
        <f t="shared" ca="1" si="119"/>
        <v>-1081116638.0122712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-1081116638.0122712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-4504652.6583844628</v>
      </c>
      <c r="L1805" s="444">
        <f t="shared" ca="1" si="119"/>
        <v>-1085621290.6706557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-1085621290.6706557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-4523422.0444610659</v>
      </c>
      <c r="L1806" s="444">
        <f t="shared" ca="1" si="119"/>
        <v>-1090144712.7151167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-1090144712.7151167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-4542269.6363129867</v>
      </c>
      <c r="L1807" s="444">
        <f t="shared" ca="1" si="119"/>
        <v>-1094686982.3514297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-1094686982.3514297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-4561195.7597976234</v>
      </c>
      <c r="L1808" s="444">
        <f t="shared" ca="1" si="119"/>
        <v>-1099248178.1112273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-1099248178.1112273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-4580200.7421301138</v>
      </c>
      <c r="L1809" s="444">
        <f t="shared" ca="1" si="119"/>
        <v>-1103828378.8533573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-1103828378.8533573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-4599284.9118889887</v>
      </c>
      <c r="L1810" s="444">
        <f t="shared" ca="1" si="119"/>
        <v>-1108427663.7652464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-1108427663.7652464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-4618448.5990218595</v>
      </c>
      <c r="L1811" s="444">
        <f t="shared" ca="1" si="119"/>
        <v>-1113046112.3642683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-1113046112.3642683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-4637692.1348511176</v>
      </c>
      <c r="L1812" s="444">
        <f t="shared" ca="1" si="119"/>
        <v>-1117683804.4991195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-1117683804.4991195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-4657015.8520796644</v>
      </c>
      <c r="L1813" s="444">
        <f t="shared" ca="1" si="119"/>
        <v>-1122340820.3511992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-1122340820.3511992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-4676420.0847966634</v>
      </c>
      <c r="L1814" s="444">
        <f t="shared" ca="1" si="119"/>
        <v>-1127017240.4359958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-1127017240.4359958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-4695905.168483316</v>
      </c>
      <c r="L1815" s="444">
        <f t="shared" ca="1" si="119"/>
        <v>-1131713145.6044791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-1131713145.6044791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-4715471.4400186632</v>
      </c>
      <c r="L1816" s="444">
        <f t="shared" ca="1" si="119"/>
        <v>-1136428617.0444977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-1136428617.0444977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-4735119.2376854075</v>
      </c>
      <c r="L1817" s="444">
        <f t="shared" ca="1" si="119"/>
        <v>-1141163736.2821832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-1141163736.2821832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-4754848.9011757635</v>
      </c>
      <c r="L1818" s="444">
        <f t="shared" ca="1" si="119"/>
        <v>-1145918585.1833589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-1145918585.1833589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-4774660.7715973286</v>
      </c>
      <c r="L1819" s="444">
        <f t="shared" ca="1" si="119"/>
        <v>-1150693245.9549563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-1150693245.9549563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-4794555.1914789844</v>
      </c>
      <c r="L1820" s="444">
        <f t="shared" ca="1" si="119"/>
        <v>-1155487801.1464353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-1155487801.1464353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-4814532.5047768131</v>
      </c>
      <c r="L1821" s="444">
        <f t="shared" ca="1" si="119"/>
        <v>-1160302333.651212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-1160302333.651212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-4834593.0568800494</v>
      </c>
      <c r="L1822" s="444">
        <f t="shared" ca="1" si="119"/>
        <v>-1165136926.708092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-1165136926.708092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-4854737.1946170498</v>
      </c>
      <c r="L1823" s="444">
        <f t="shared" ca="1" si="119"/>
        <v>-1169991663.902709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-1169991663.902709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-4874965.266261287</v>
      </c>
      <c r="L1824" s="444">
        <f t="shared" ca="1" si="119"/>
        <v>-1174866629.1689703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-1174866629.1689703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-4895277.6215373762</v>
      </c>
      <c r="L1825" s="444">
        <f t="shared" ca="1" si="119"/>
        <v>-1179761906.7905078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-1179761906.7905078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-4915674.6116271159</v>
      </c>
      <c r="L1826" s="444">
        <f t="shared" ca="1" si="119"/>
        <v>-1184677581.4021349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-1184677581.4021349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-4936156.5891755624</v>
      </c>
      <c r="L1827" s="444">
        <f t="shared" ca="1" si="119"/>
        <v>-1189613737.9913104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-1189613737.9913104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-4956723.9082971262</v>
      </c>
      <c r="L1828" s="444">
        <f t="shared" ca="1" si="119"/>
        <v>-1194570461.8996074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-1194570461.8996074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-4977376.9245816972</v>
      </c>
      <c r="L1829" s="444">
        <f t="shared" ca="1" si="119"/>
        <v>-1199547838.8241892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-1199547838.8241892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-4998115.9951007878</v>
      </c>
      <c r="L1830" s="444">
        <f t="shared" ca="1" si="119"/>
        <v>-1204545954.8192899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-1204545954.8192899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-5018941.4784137076</v>
      </c>
      <c r="L1831" s="444">
        <f t="shared" ca="1" si="119"/>
        <v>-1209564896.2977037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-1209564896.2977037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-5039853.7345737657</v>
      </c>
      <c r="L1832" s="444">
        <f t="shared" ca="1" si="119"/>
        <v>-1214604750.0322776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-1214604750.0322776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-5060853.1251344895</v>
      </c>
      <c r="L1833" s="444">
        <f t="shared" ca="1" si="119"/>
        <v>-1219665603.1574121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-1219665603.1574121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-5081940.0131558832</v>
      </c>
      <c r="L1834" s="444">
        <f t="shared" ca="1" si="119"/>
        <v>-1224747543.170568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-1224747543.170568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-5103114.7632106999</v>
      </c>
      <c r="L1835" s="444">
        <f t="shared" ca="1" si="119"/>
        <v>-1229850657.9337788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-1229850657.9337788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-5124377.7413907452</v>
      </c>
      <c r="L1836" s="444">
        <f t="shared" ca="1" si="119"/>
        <v>-1234975035.6751695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-1234975035.6751695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-5145729.3153132061</v>
      </c>
      <c r="L1837" s="444">
        <f t="shared" ca="1" si="119"/>
        <v>-1240120764.9904826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-1240120764.9904826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-5167169.8541270103</v>
      </c>
      <c r="L1838" s="444">
        <f t="shared" ca="1" si="119"/>
        <v>-1245287934.8446095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-1245287934.8446095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-5188699.7285192059</v>
      </c>
      <c r="L1839" s="444">
        <f t="shared" ca="1" si="119"/>
        <v>-1250476634.5731287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-1250476634.5731287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-5210319.3107213695</v>
      </c>
      <c r="L1840" s="444">
        <f t="shared" ca="1" si="119"/>
        <v>-1255686953.8838501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-1255686953.8838501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-5232028.9745160416</v>
      </c>
      <c r="L1841" s="444">
        <f t="shared" ca="1" si="119"/>
        <v>-1260918982.8583663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-1260918982.8583663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-5253829.0952431923</v>
      </c>
      <c r="L1842" s="444">
        <f t="shared" ca="1" si="119"/>
        <v>-1266172811.9536095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-1266172811.9536095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-5275720.0498067057</v>
      </c>
      <c r="L1843" s="444">
        <f t="shared" ca="1" si="119"/>
        <v>-1271448532.0034161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-1271448532.0034161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-5297702.2166809002</v>
      </c>
      <c r="L1844" s="444">
        <f t="shared" ca="1" si="119"/>
        <v>-1276746234.2200971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-1276746234.2200971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-5319775.9759170711</v>
      </c>
      <c r="L1845" s="444">
        <f t="shared" ca="1" si="119"/>
        <v>-1282066010.1960142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-1282066010.1960142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-5341941.7091500591</v>
      </c>
      <c r="L1846" s="444">
        <f t="shared" ca="1" si="119"/>
        <v>-1287407951.9051642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-1287407951.9051642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-5364199.7996048508</v>
      </c>
      <c r="L1847" s="444">
        <f t="shared" ca="1" si="119"/>
        <v>-1292772151.7047691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-1292772151.7047691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-5386550.6321032047</v>
      </c>
      <c r="L1848" s="444">
        <f t="shared" ca="1" si="119"/>
        <v>-1298158702.3368723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-1298158702.3368723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-5408994.5930703012</v>
      </c>
      <c r="L1849" s="444">
        <f t="shared" ca="1" si="119"/>
        <v>-1303567696.9299426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-1303567696.9299426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-5431532.0705414275</v>
      </c>
      <c r="L1850" s="444">
        <f t="shared" ca="1" si="119"/>
        <v>-1308999229.000484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-1308999229.000484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-5454163.4541686829</v>
      </c>
      <c r="L1851" s="444">
        <f t="shared" ca="1" si="119"/>
        <v>-1314453392.4546528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-1314453392.4546528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-5476889.1352277203</v>
      </c>
      <c r="L1852" s="444">
        <f t="shared" ca="1" si="119"/>
        <v>-1319930281.5898805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-1319930281.5898805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-5499709.5066245021</v>
      </c>
      <c r="L1853" s="444">
        <f t="shared" ca="1" si="119"/>
        <v>-1325429991.0965049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-1325429991.0965049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-5522624.9629021036</v>
      </c>
      <c r="L1854" s="444">
        <f t="shared" ca="1" si="119"/>
        <v>-1330952616.059407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-1330952616.059407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-5545635.9002475291</v>
      </c>
      <c r="L1855" s="444">
        <f t="shared" ca="1" si="119"/>
        <v>-1336498251.9596546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-1336498251.9596546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-5568742.7164985603</v>
      </c>
      <c r="L1856" s="444">
        <f t="shared" ca="1" si="119"/>
        <v>-1342066994.6761532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-1342066994.6761532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-5591945.8111506384</v>
      </c>
      <c r="L1857" s="444">
        <f t="shared" ca="1" si="119"/>
        <v>-1347658940.4873037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-1347658940.4873037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-5615245.5853637652</v>
      </c>
      <c r="L1858" s="444">
        <f t="shared" ca="1" si="119"/>
        <v>-1353274186.0726676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-1353274186.0726676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-5638642.4419694487</v>
      </c>
      <c r="L1859" s="444">
        <f t="shared" ca="1" si="119"/>
        <v>-1358912828.514637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-1358912828.514637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-5662136.7854776541</v>
      </c>
      <c r="L1860" s="444">
        <f t="shared" ca="1" si="119"/>
        <v>-1364574965.3001146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-1364574965.3001146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-5685729.0220838105</v>
      </c>
      <c r="L1861" s="444">
        <f t="shared" ca="1" si="119"/>
        <v>-1370260694.3221984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-1370260694.3221984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-5709419.5596758267</v>
      </c>
      <c r="L1862" s="444">
        <f t="shared" ca="1" si="119"/>
        <v>-1375970113.8818743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-1375970113.8818743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-5733208.8078411426</v>
      </c>
      <c r="L1863" s="444">
        <f t="shared" ca="1" si="119"/>
        <v>-1381703322.6897154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-1381703322.6897154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-5757097.1778738145</v>
      </c>
      <c r="L1864" s="444">
        <f t="shared" ca="1" si="119"/>
        <v>-1387460419.8675892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-1387460419.8675892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-5781085.0827816222</v>
      </c>
      <c r="L1865" s="444">
        <f t="shared" ca="1" si="119"/>
        <v>-1393241504.9503708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-1393241504.9503708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-5805172.9372932119</v>
      </c>
      <c r="L1866" s="444">
        <f t="shared" ca="1" si="119"/>
        <v>-1399046677.8876641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-1399046677.8876641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-5829361.1578652672</v>
      </c>
      <c r="L1867" s="444">
        <f t="shared" ca="1" si="119"/>
        <v>-1404876039.0455294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-1404876039.0455294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-5853650.1626897054</v>
      </c>
      <c r="L1868" s="444">
        <f t="shared" ca="1" si="119"/>
        <v>-1410729689.2082191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-1410729689.2082191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-5878040.3717009127</v>
      </c>
      <c r="L1869" s="444">
        <f t="shared" ca="1" si="119"/>
        <v>-1416607729.5799201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-1416607729.5799201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-5902532.2065829998</v>
      </c>
      <c r="L1870" s="444">
        <f t="shared" ca="1" si="119"/>
        <v>-1422510261.7865031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-1422510261.7865031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-5927126.0907770963</v>
      </c>
      <c r="L1871" s="444">
        <f t="shared" ca="1" si="119"/>
        <v>-1428437387.8772802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-1428437387.8772802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-5951822.4494886678</v>
      </c>
      <c r="L1872" s="444">
        <f t="shared" ca="1" si="119"/>
        <v>-1434389210.3267689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-1434389210.3267689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-5976621.7096948698</v>
      </c>
      <c r="L1873" s="444">
        <f t="shared" ca="1" si="119"/>
        <v>-1440365832.0364637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-1440365832.0364637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-6001524.3001519321</v>
      </c>
      <c r="L1874" s="444">
        <f t="shared" ca="1" si="119"/>
        <v>-1446367356.3366156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-1446367356.3366156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-6026530.6514025647</v>
      </c>
      <c r="L1875" s="444">
        <f t="shared" ca="1" si="119"/>
        <v>-1452393886.988018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-1452393886.988018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-6051641.1957834084</v>
      </c>
      <c r="L1876" s="444">
        <f t="shared" ca="1" si="119"/>
        <v>-1458445528.1838014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-1458445528.1838014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-6076856.3674325058</v>
      </c>
      <c r="L1877" s="444">
        <f t="shared" ca="1" si="119"/>
        <v>-1464522384.551234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-1464522384.551234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-6102176.6022968087</v>
      </c>
      <c r="L1878" s="444">
        <f t="shared" ca="1" si="119"/>
        <v>-1470624561.1535308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-1470624561.1535308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-6127602.3381397119</v>
      </c>
      <c r="L1879" s="444">
        <f t="shared" ca="1" si="119"/>
        <v>-1476752163.4916706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-1476752163.4916706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-6153134.0145486277</v>
      </c>
      <c r="L1880" s="444">
        <f t="shared" ca="1" si="119"/>
        <v>-1482905297.5062191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-1482905297.5062191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-6178772.0729425801</v>
      </c>
      <c r="L1881" s="444">
        <f t="shared" ca="1" si="119"/>
        <v>-1489084069.5791616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-1489084069.5791616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-6204516.9565798398</v>
      </c>
      <c r="L1882" s="444">
        <f t="shared" ca="1" si="119"/>
        <v>-1495288586.5357416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-1495288586.5357416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-6230369.1105655897</v>
      </c>
      <c r="L1883" s="444">
        <f t="shared" ca="1" si="119"/>
        <v>-1501518955.6463072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-1501518955.6463072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-6256328.9818596132</v>
      </c>
      <c r="L1884" s="444">
        <f t="shared" ca="1" si="119"/>
        <v>-1507775284.6281669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-1507775284.6281669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-6282397.0192840286</v>
      </c>
      <c r="L1885" s="444">
        <f t="shared" ca="1" si="119"/>
        <v>-1514057681.6474509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-1514057681.6474509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-6308573.6735310452</v>
      </c>
      <c r="L1886" s="444">
        <f t="shared" ca="1" si="119"/>
        <v>-1520366255.320982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-1520366255.320982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-6334859.3971707579</v>
      </c>
      <c r="L1887" s="444">
        <f t="shared" ca="1" si="119"/>
        <v>-1526701114.7181528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-1526701114.7181528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-6361254.6446589697</v>
      </c>
      <c r="L1888" s="444">
        <f t="shared" ca="1" si="119"/>
        <v>-1533062369.3628118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-1533062369.3628118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-6387759.8723450489</v>
      </c>
      <c r="L1889" s="444">
        <f t="shared" ca="1" si="119"/>
        <v>-1539450129.2351568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-1539450129.2351568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-6414375.5384798199</v>
      </c>
      <c r="L1890" s="444">
        <f t="shared" ca="1" si="119"/>
        <v>-1545864504.7736366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-1545864504.7736366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-6441102.1032234859</v>
      </c>
      <c r="L1891" s="444">
        <f t="shared" ca="1" si="119"/>
        <v>-1552305606.8768601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-1552305606.8768601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-6467940.0286535835</v>
      </c>
      <c r="L1892" s="444">
        <f t="shared" ca="1" si="119"/>
        <v>-1558773546.9055138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-1558773546.9055138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-6494889.7787729744</v>
      </c>
      <c r="L1893" s="444">
        <f t="shared" ca="1" si="119"/>
        <v>-1565268436.6842868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-1565268436.6842868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-6521951.8195178621</v>
      </c>
      <c r="L1894" s="444">
        <f t="shared" ca="1" si="119"/>
        <v>-1571790388.5038047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-1571790388.5038047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-6549126.6187658524</v>
      </c>
      <c r="L1895" s="444">
        <f t="shared" ca="1" si="119"/>
        <v>-1578339515.1225705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-1578339515.1225705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-6576414.6463440433</v>
      </c>
      <c r="L1896" s="444">
        <f t="shared" ca="1" si="119"/>
        <v>-1584915929.7689145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-1584915929.7689145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-6603816.3740371438</v>
      </c>
      <c r="L1897" s="444">
        <f t="shared" ca="1" si="119"/>
        <v>-1591519746.1429515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-1591519746.1429515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-6631332.2755956315</v>
      </c>
      <c r="L1898" s="444">
        <f t="shared" ca="1" si="119"/>
        <v>-1598151078.4185472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-1598151078.4185472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-6658962.8267439464</v>
      </c>
      <c r="L1899" s="444">
        <f t="shared" ca="1" si="119"/>
        <v>-1604810041.245291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-1604810041.245291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-6686708.5051887129</v>
      </c>
      <c r="L1900" s="444">
        <f t="shared" ca="1" si="119"/>
        <v>-1611496749.7504797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-1611496749.7504797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-6714569.790626999</v>
      </c>
      <c r="L1901" s="444">
        <f t="shared" ca="1" si="119"/>
        <v>-1618211319.5411067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-1618211319.5411067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-6742547.1647546114</v>
      </c>
      <c r="L1902" s="444">
        <f t="shared" ca="1" si="119"/>
        <v>-1624953866.7058613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-1624953866.7058613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-6770641.1112744221</v>
      </c>
      <c r="L1903" s="444">
        <f t="shared" ca="1" si="119"/>
        <v>-1631724507.8171358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-1631724507.8171358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-6798852.1159047326</v>
      </c>
      <c r="L1904" s="444">
        <f t="shared" ca="1" si="119"/>
        <v>-1638523359.9330406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-1638523359.9330406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-6827180.6663876688</v>
      </c>
      <c r="L1905" s="444">
        <f t="shared" ca="1" si="119"/>
        <v>-1645350540.5994282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-1645350540.5994282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-6855627.2524976172</v>
      </c>
      <c r="L1906" s="444">
        <f t="shared" ca="1" si="119"/>
        <v>-1652206167.8519258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-1652206167.8519258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-6884192.3660496911</v>
      </c>
      <c r="L1907" s="444">
        <f t="shared" ca="1" si="119"/>
        <v>-1659090360.2179756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-1659090360.2179756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-6912876.5009082314</v>
      </c>
      <c r="L1908" s="444">
        <f t="shared" ca="1" si="119"/>
        <v>-1666003236.7188838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-1666003236.7188838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-6941680.1529953489</v>
      </c>
      <c r="L1909" s="444">
        <f t="shared" ca="1" si="119"/>
        <v>-1672944916.8718791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-1672944916.8718791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-6970603.8202994959</v>
      </c>
      <c r="L1910" s="444">
        <f t="shared" ca="1" si="119"/>
        <v>-1679915520.6921785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-1679915520.6921785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-6999648.0028840769</v>
      </c>
      <c r="L1911" s="444">
        <f t="shared" ca="1" si="119"/>
        <v>-1686915168.6950626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-1686915168.6950626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-7028813.2028960939</v>
      </c>
      <c r="L1912" s="444">
        <f t="shared" ca="1" si="119"/>
        <v>-1693943981.8979588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-1693943981.8979588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-7058099.9245748287</v>
      </c>
      <c r="L1913" s="444">
        <f t="shared" ca="1" si="119"/>
        <v>-1701002081.8225336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-1701002081.8225336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-7087508.6742605567</v>
      </c>
      <c r="L1914" s="444">
        <f t="shared" ca="1" si="119"/>
        <v>-1708089590.4967942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-1708089590.4967942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-7117039.9604033092</v>
      </c>
      <c r="L1915" s="444">
        <f t="shared" ca="1" si="119"/>
        <v>-1715206630.4571974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-1715206630.4571974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-7146694.2935716547</v>
      </c>
      <c r="L1916" s="444">
        <f t="shared" ca="1" si="119"/>
        <v>-1722353324.7507691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-1722353324.7507691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-7176472.1864615381</v>
      </c>
      <c r="L1917" s="444">
        <f t="shared" ca="1" si="119"/>
        <v>-1729529796.9372306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-1729529796.9372306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-7206374.1539051263</v>
      </c>
      <c r="L1918" s="444">
        <f t="shared" ca="1" si="119"/>
        <v>-1736736171.0911357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-1736736171.0911357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-7236400.7128797323</v>
      </c>
      <c r="L1919" s="444">
        <f t="shared" ca="1" si="119"/>
        <v>-1743972571.8040154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-1743972571.8040154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-7266552.3825167306</v>
      </c>
      <c r="L1920" s="444">
        <f t="shared" ca="1" si="119"/>
        <v>-1751239124.186532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-1751239124.186532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-7296829.6841105502</v>
      </c>
      <c r="L1921" s="444">
        <f t="shared" ca="1" si="119"/>
        <v>-1758535953.8706427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-1758535953.8706427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-7327233.1411276776</v>
      </c>
      <c r="L1922" s="444">
        <f t="shared" ca="1" si="119"/>
        <v>-1765863187.0117702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-1765863187.0117702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-7357763.2792157093</v>
      </c>
      <c r="L1923" s="444">
        <f t="shared" ca="1" si="119"/>
        <v>-1773220950.2909861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-1773220950.2909861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-7388420.6262124414</v>
      </c>
      <c r="L1924" s="444">
        <f t="shared" ca="1" si="119"/>
        <v>-1780609370.9171984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-1780609370.9171984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-7419205.7121549929</v>
      </c>
      <c r="L1925" s="444">
        <f t="shared" ca="1" si="119"/>
        <v>-1788028576.6293535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-1788028576.6293535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-7450119.0692889737</v>
      </c>
      <c r="L1926" s="444">
        <f t="shared" ca="1" si="119"/>
        <v>-1795478695.6986425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-1795478695.6986425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-7481161.2320776768</v>
      </c>
      <c r="L1927" s="444">
        <f t="shared" ca="1" si="119"/>
        <v>-1802959856.9307201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-1802959856.9307201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-7512332.7372113327</v>
      </c>
      <c r="L1928" s="444">
        <f t="shared" ca="1" si="119"/>
        <v>-1810472189.6679313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-1810472189.6679313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-7543634.1236163815</v>
      </c>
      <c r="L1929" s="444">
        <f t="shared" ca="1" si="119"/>
        <v>-1818015823.7915478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-1818015823.7915478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-7575065.9324647821</v>
      </c>
      <c r="L1930" s="444">
        <f t="shared" ca="1" si="119"/>
        <v>-1825590889.7240126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-1825590889.7240126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-7606628.7071833871</v>
      </c>
      <c r="L1931" s="444">
        <f t="shared" ca="1" si="119"/>
        <v>-1833197518.431196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-1833197518.431196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-7638322.993463316</v>
      </c>
      <c r="L1932" s="444">
        <f t="shared" ca="1" si="119"/>
        <v>-1840835841.4246593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-1840835841.4246593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-7670149.3392694136</v>
      </c>
      <c r="L1933" s="444">
        <f t="shared" ca="1" si="119"/>
        <v>-1848505990.7639287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-1848505990.7639287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-7702108.2948497022</v>
      </c>
      <c r="L1934" s="444">
        <f t="shared" ca="1" si="119"/>
        <v>-1856208099.0587783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-1856208099.0587783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-7734200.4127449086</v>
      </c>
      <c r="L1935" s="444">
        <f t="shared" ca="1" si="119"/>
        <v>-1863942299.4715233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-1863942299.4715233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-7766426.2477980135</v>
      </c>
      <c r="L1936" s="444">
        <f t="shared" ca="1" si="119"/>
        <v>-1871708725.7193213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-1871708725.7193213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-7798786.3571638381</v>
      </c>
      <c r="L1937" s="444">
        <f t="shared" ca="1" si="119"/>
        <v>-1879507512.0764852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-1879507512.0764852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-7831281.3003186872</v>
      </c>
      <c r="L1938" s="444">
        <f t="shared" ca="1" si="119"/>
        <v>-1887338793.3768039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-1887338793.3768039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-7863911.6390700173</v>
      </c>
      <c r="L1939" s="444">
        <f t="shared" ca="1" si="119"/>
        <v>-1895202705.0158739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-1895202705.0158739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-7896677.9375661416</v>
      </c>
      <c r="L1940" s="444">
        <f t="shared" ca="1" si="119"/>
        <v>-1903099382.95344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-1903099382.95344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-7929580.7623060001</v>
      </c>
      <c r="L1941" s="444">
        <f t="shared" ca="1" si="119"/>
        <v>-1911028963.7157459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-1911028963.7157459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-7962620.6821489409</v>
      </c>
      <c r="L1942" s="444">
        <f t="shared" ca="1" si="119"/>
        <v>-1918991584.3978949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-1918991584.3978949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-7995798.2683245614</v>
      </c>
      <c r="L1943" s="444">
        <f t="shared" ca="1" si="119"/>
        <v>-1926987382.6662195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-1926987382.6662195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-8029114.0944425799</v>
      </c>
      <c r="L1944" s="444">
        <f t="shared" ca="1" si="119"/>
        <v>-1935016496.7606621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-1935016496.7606621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-8062568.7365027592</v>
      </c>
      <c r="L1945" s="444">
        <f t="shared" ca="1" si="119"/>
        <v>-1943079065.4971647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-1943079065.4971647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-8096162.7729048515</v>
      </c>
      <c r="L1946" s="444">
        <f t="shared" ca="1" si="119"/>
        <v>-1951175228.2700696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-1951175228.2700696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-8129896.7844586233</v>
      </c>
      <c r="L1947" s="444">
        <f t="shared" ca="1" si="119"/>
        <v>-1959305125.0545282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-1959305125.0545282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-8163771.3543938678</v>
      </c>
      <c r="L1948" s="444">
        <f t="shared" ca="1" si="119"/>
        <v>-1967468896.4089222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-1967468896.4089222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-8197787.068370508</v>
      </c>
      <c r="L1949" s="444">
        <f t="shared" ca="1" si="119"/>
        <v>-1975666683.4772928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-1975666683.4772928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-8231944.5144887194</v>
      </c>
      <c r="L1950" s="444">
        <f t="shared" ca="1" si="119"/>
        <v>-1983898627.9917815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-1983898627.9917815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-8266244.2832990885</v>
      </c>
      <c r="L1951" s="444">
        <f t="shared" ca="1" si="119"/>
        <v>-1992164872.2750807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-1992164872.2750807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-8300686.9678128362</v>
      </c>
      <c r="L1952" s="444">
        <f t="shared" ca="1" si="119"/>
        <v>-2000465559.2428935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-2000465559.2428935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-8335273.1635120558</v>
      </c>
      <c r="L1953" s="444">
        <f t="shared" ca="1" si="119"/>
        <v>-2008800832.4064054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-2008800832.4064054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-8370003.4683600226</v>
      </c>
      <c r="L1954" s="444">
        <f t="shared" ca="1" si="119"/>
        <v>-2017170835.8747654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-2017170835.8747654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-8404878.4828115236</v>
      </c>
      <c r="L1955" s="444">
        <f t="shared" ca="1" si="119"/>
        <v>-2025575714.3575768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-2025575714.3575768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-8439898.8098232374</v>
      </c>
      <c r="L1956" s="444">
        <f t="shared" ca="1" si="119"/>
        <v>-2034015613.1674001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-2034015613.1674001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-8475065.0548641663</v>
      </c>
      <c r="L1957" s="444">
        <f t="shared" ca="1" si="119"/>
        <v>-2042490678.2222643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-2042490678.2222643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-8510377.8259261008</v>
      </c>
      <c r="L1958" s="444">
        <f t="shared" ca="1" si="119"/>
        <v>-2051001056.0481904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-2051001056.0481904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-8545837.7335341256</v>
      </c>
      <c r="L1959" s="444">
        <f t="shared" ca="1" si="119"/>
        <v>-2059546893.7817245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-2059546893.7817245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-8581445.3907571845</v>
      </c>
      <c r="L1960" s="444">
        <f t="shared" ca="1" si="119"/>
        <v>-2068128339.1724815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-2068128339.1724815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-8617201.4132186715</v>
      </c>
      <c r="L1961" s="444">
        <f t="shared" ca="1" si="119"/>
        <v>-2076745540.5857003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-2076745540.5857003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-8653106.4191070851</v>
      </c>
      <c r="L1962" s="444">
        <f t="shared" ca="1" si="119"/>
        <v>-2085398647.0048075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-2085398647.0048075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-8689161.0291866958</v>
      </c>
      <c r="L1963" s="444">
        <f t="shared" ca="1" si="119"/>
        <v>-2094087808.0339942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-2094087808.0339942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-8725365.8668083083</v>
      </c>
      <c r="L1964" s="444">
        <f t="shared" ca="1" si="119"/>
        <v>-2102813173.9008026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-2102813173.9008026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-8761721.5579200108</v>
      </c>
      <c r="L1965" s="444">
        <f t="shared" ca="1" si="119"/>
        <v>-2111574895.4587226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-2111574895.4587226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-8798228.7310780101</v>
      </c>
      <c r="L1966" s="444">
        <f t="shared" ca="1" si="119"/>
        <v>-2120373124.1898005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-2120373124.1898005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-8834888.017457502</v>
      </c>
      <c r="L1967" s="444">
        <f t="shared" ca="1" si="119"/>
        <v>-2129208012.207258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-2129208012.207258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-8871700.0508635752</v>
      </c>
      <c r="L1968" s="444">
        <f t="shared" ca="1" si="119"/>
        <v>-2138079712.2581215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-2138079712.2581215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-8908665.4677421711</v>
      </c>
      <c r="L1969" s="444">
        <f t="shared" ca="1" si="119"/>
        <v>-2146988377.7258637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-2146988377.7258637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-8945784.9071910996</v>
      </c>
      <c r="L1970" s="444">
        <f t="shared" ca="1" si="119"/>
        <v>-2155934162.6330547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-2155934162.6330547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-8983059.0109710619</v>
      </c>
      <c r="L1971" s="444">
        <f t="shared" ca="1" si="119"/>
        <v>-2164917221.6440258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-2164917221.6440258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-9020488.4235167746</v>
      </c>
      <c r="L1972" s="444">
        <f t="shared" ca="1" si="119"/>
        <v>-2173937710.0675426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-2173937710.0675426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-9058073.7919480931</v>
      </c>
      <c r="L1973" s="444">
        <f t="shared" ca="1" si="119"/>
        <v>-2182995783.8594909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-2182995783.8594909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-9095815.7660812121</v>
      </c>
      <c r="L1974" s="444">
        <f t="shared" ca="1" si="119"/>
        <v>-2192091599.6255722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-2192091599.6255722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-9133714.9984398838</v>
      </c>
      <c r="L1975" s="444">
        <f t="shared" ca="1" si="119"/>
        <v>-2201225314.624012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-2201225314.624012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-9171772.1442667171</v>
      </c>
      <c r="L1976" s="444">
        <f t="shared" ca="1" si="119"/>
        <v>-2210397086.7682786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-2210397086.7682786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-9209987.8615344949</v>
      </c>
      <c r="L1977" s="444">
        <f t="shared" ca="1" si="119"/>
        <v>-2219607074.6298132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-2219607074.6298132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-9248362.8109575547</v>
      </c>
      <c r="L1978" s="444">
        <f t="shared" ca="1" si="119"/>
        <v>-2228855437.4407706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-2228855437.4407706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-9286897.6560032107</v>
      </c>
      <c r="L1979" s="444">
        <f t="shared" ca="1" si="119"/>
        <v>-2238142335.0967736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-2238142335.0967736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-9325593.0629032236</v>
      </c>
      <c r="L1980" s="444">
        <f t="shared" ca="1" si="119"/>
        <v>-2247467928.159677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-2247467928.159677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-9364449.7006653212</v>
      </c>
      <c r="L1981" s="444">
        <f t="shared" ca="1" si="119"/>
        <v>-2256832377.8603425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-2256832377.8603425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-9403468.2410847601</v>
      </c>
      <c r="L1982" s="444">
        <f t="shared" ca="1" si="119"/>
        <v>-2266235846.1014271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-2266235846.1014271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-9442649.3587559462</v>
      </c>
      <c r="L1983" s="444">
        <f t="shared" ca="1" si="119"/>
        <v>-2275678495.4601831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-2275678495.4601831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-9481993.7310840972</v>
      </c>
      <c r="L1984" s="444">
        <f t="shared" ca="1" si="119"/>
        <v>-2285160489.191267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-2285160489.191267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-9521502.0382969454</v>
      </c>
      <c r="L1985" s="444">
        <f t="shared" ca="1" si="119"/>
        <v>-2294681991.2295642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-2294681991.2295642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-9561174.9634565171</v>
      </c>
      <c r="L1986" s="444">
        <f t="shared" ca="1" si="119"/>
        <v>-2304243166.1930208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-2304243166.1930208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-9601013.1924709193</v>
      </c>
      <c r="L1987" s="444">
        <f t="shared" ca="1" si="119"/>
        <v>-2313844179.3854918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-2313844179.3854918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-9641017.4141062163</v>
      </c>
      <c r="L1988" s="444">
        <f t="shared" ca="1" si="119"/>
        <v>-2323485196.7995982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-2323485196.7995982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-9681188.3199983258</v>
      </c>
      <c r="L1989" s="444">
        <f t="shared" ca="1" si="119"/>
        <v>-2333166385.1195965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-2333166385.1195965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-9721526.6046649851</v>
      </c>
      <c r="L1990" s="444">
        <f t="shared" ca="1" si="119"/>
        <v>-2342887911.7242613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-2342887911.7242613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-9762032.9655177556</v>
      </c>
      <c r="L1991" s="444">
        <f t="shared" ca="1" si="119"/>
        <v>-2352649944.6897788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-2352649944.6897788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-9802708.1028740779</v>
      </c>
      <c r="L1992" s="444">
        <f t="shared" ca="1" si="119"/>
        <v>-2362452652.7926531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-2362452652.7926531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-9843552.7199693881</v>
      </c>
      <c r="L1993" s="444">
        <f t="shared" ca="1" si="119"/>
        <v>-2372296205.5126224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-2372296205.5126224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-9884567.5229692589</v>
      </c>
      <c r="L1994" s="444">
        <f t="shared" ca="1" si="119"/>
        <v>-2382180773.0355916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-2382180773.0355916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-9925753.2209816314</v>
      </c>
      <c r="L1995" s="444">
        <f t="shared" ca="1" si="119"/>
        <v>-2392106526.2565732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-2392106526.2565732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-9967110.5260690544</v>
      </c>
      <c r="L1996" s="444">
        <f t="shared" ca="1" si="119"/>
        <v>-2402073636.7826424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-2402073636.7826424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-10008640.15326101</v>
      </c>
      <c r="L1997" s="444">
        <f t="shared" ca="1" si="119"/>
        <v>-2412082276.9359035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-2412082276.9359035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-10050342.820566265</v>
      </c>
      <c r="L1998" s="444">
        <f t="shared" ca="1" si="119"/>
        <v>-2422132619.7564697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-2422132619.7564697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-10092219.248985291</v>
      </c>
      <c r="L1999" s="444">
        <f t="shared" ca="1" si="119"/>
        <v>-2432224839.005455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-2432224839.005455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-10134270.162522729</v>
      </c>
      <c r="L2000" s="444">
        <f t="shared" ca="1" si="119"/>
        <v>-2442359109.1679778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-2442359109.1679778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-10176496.288199907</v>
      </c>
      <c r="L2001" s="444">
        <f t="shared" ca="1" si="119"/>
        <v>-2452535605.4561777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-2452535605.4561777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-10218898.356067408</v>
      </c>
      <c r="L2002" s="444">
        <f t="shared" ca="1" si="119"/>
        <v>-2462754503.8122449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-2462754503.8122449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-10261477.099217687</v>
      </c>
      <c r="L2003" s="444">
        <f t="shared" ca="1" si="119"/>
        <v>-2473015980.9114628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-2473015980.9114628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-10304233.253797762</v>
      </c>
      <c r="L2004" s="444">
        <f t="shared" ca="1" si="119"/>
        <v>-2483320214.1652603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-2483320214.1652603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-10347167.559021918</v>
      </c>
      <c r="L2005" s="444">
        <f t="shared" ca="1" si="119"/>
        <v>-2493667381.7242823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-2493667381.7242823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-10390280.757184509</v>
      </c>
      <c r="L2006" s="444">
        <f t="shared" ca="1" si="119"/>
        <v>-2504057662.4814668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-2504057662.4814668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-10433573.593672778</v>
      </c>
      <c r="L2007" s="444">
        <f t="shared" ca="1" si="119"/>
        <v>-2514491236.0751395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-2514491236.0751395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-10477046.816979747</v>
      </c>
      <c r="L2008" s="444">
        <f t="shared" ca="1" si="119"/>
        <v>-2524968282.8921194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-2524968282.8921194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-10520701.178717164</v>
      </c>
      <c r="L2009" s="444">
        <f t="shared" ca="1" si="119"/>
        <v>-2535488984.0708365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-2535488984.0708365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-10564537.433628485</v>
      </c>
      <c r="L2010" s="444">
        <f t="shared" ca="1" si="119"/>
        <v>-2546053521.5044651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-2546053521.5044651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-10608556.339601938</v>
      </c>
      <c r="L2011" s="444">
        <f t="shared" ca="1" si="119"/>
        <v>-2556662077.8440671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-2556662077.8440671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-10652758.657683613</v>
      </c>
      <c r="L2012" s="444">
        <f t="shared" ca="1" si="119"/>
        <v>-2567314836.5017509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-2567314836.5017509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-10697145.15209063</v>
      </c>
      <c r="L2013" s="444">
        <f t="shared" ca="1" si="119"/>
        <v>-2578011981.6538415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-2578011981.6538415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-10741716.590224339</v>
      </c>
      <c r="L2014" s="444">
        <f t="shared" ca="1" si="119"/>
        <v>-2588753698.2440658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-2588753698.2440658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-10786473.742683608</v>
      </c>
      <c r="L2015" s="444">
        <f t="shared" ca="1" si="119"/>
        <v>-2599540171.9867492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-2599540171.9867492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-10831417.383278122</v>
      </c>
      <c r="L2016" s="444">
        <f t="shared" ca="1" si="119"/>
        <v>-2610371589.3700271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-2610371589.3700271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-10876548.28904178</v>
      </c>
      <c r="L2017" s="444">
        <f t="shared" ca="1" si="119"/>
        <v>-2621248137.6590691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-2621248137.6590691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-10921867.240246121</v>
      </c>
      <c r="L2018" s="444">
        <f t="shared" ca="1" si="119"/>
        <v>-2632170004.8993154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-2632170004.8993154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-10967375.020413814</v>
      </c>
      <c r="L2019" s="444">
        <f t="shared" ca="1" si="119"/>
        <v>-2643137379.9197292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-2643137379.9197292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-11013072.416332206</v>
      </c>
      <c r="L2020" s="444">
        <f t="shared" ca="1" si="119"/>
        <v>-2654150452.3360615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-2654150452.3360615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-11058960.218066923</v>
      </c>
      <c r="L2021" s="444">
        <f t="shared" ca="1" si="119"/>
        <v>-2665209412.5541282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-2665209412.5541282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-11105039.218975535</v>
      </c>
      <c r="L2022" s="444">
        <f t="shared" ca="1" si="119"/>
        <v>-2676314451.7731037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-2676314451.7731037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-11151310.215721264</v>
      </c>
      <c r="L2023" s="444">
        <f t="shared" ca="1" si="119"/>
        <v>-2687465761.9888248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-2687465761.9888248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-11197774.00828677</v>
      </c>
      <c r="L2024" s="444">
        <f t="shared" ca="1" si="119"/>
        <v>-2698663535.9971118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-2698663535.9971118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-11244431.399987966</v>
      </c>
      <c r="L2025" s="444">
        <f t="shared" ca="1" si="119"/>
        <v>-2709907967.3971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-2709907967.3971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-11291283.197487917</v>
      </c>
      <c r="L2026" s="444">
        <f t="shared" ca="1" si="119"/>
        <v>-2721199250.5945878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-2721199250.5945878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-11338330.210810782</v>
      </c>
      <c r="L2027" s="444">
        <f t="shared" ca="1" si="119"/>
        <v>-2732537580.8053985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-2732537580.8053985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-11385573.253355827</v>
      </c>
      <c r="L2028" s="444">
        <f t="shared" ca="1" si="119"/>
        <v>-2743923154.0587544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-2743923154.0587544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-11433013.141911477</v>
      </c>
      <c r="L2029" s="444">
        <f t="shared" ca="1" si="119"/>
        <v>-2755356167.200666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-2755356167.200666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-11480650.696669441</v>
      </c>
      <c r="L2030" s="444">
        <f t="shared" ca="1" si="119"/>
        <v>-2766836817.8973355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-2766836817.8973355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-11528486.741238898</v>
      </c>
      <c r="L2031" s="444">
        <f t="shared" ca="1" si="119"/>
        <v>-2778365304.6385746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-2778365304.6385746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-11576522.102660727</v>
      </c>
      <c r="L2032" s="444">
        <f t="shared" ca="1" si="119"/>
        <v>-2789941826.7412353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-2789941826.7412353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-11624757.611421814</v>
      </c>
      <c r="L2033" s="444">
        <f t="shared" ca="1" si="119"/>
        <v>-2801566584.3526568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-2801566584.3526568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-11673194.101469403</v>
      </c>
      <c r="L2034" s="444">
        <f t="shared" ca="1" si="119"/>
        <v>-2813239778.4541264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-2813239778.4541264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-11721832.410225525</v>
      </c>
      <c r="L2035" s="444">
        <f t="shared" ca="1" si="119"/>
        <v>-2824961610.8643517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-2824961610.8643517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-11770673.378601465</v>
      </c>
      <c r="L2036" s="444">
        <f t="shared" ca="1" si="119"/>
        <v>-2836732284.2429533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-2836732284.2429533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-11819717.851012304</v>
      </c>
      <c r="L2037" s="444">
        <f t="shared" ca="1" si="119"/>
        <v>-2848552002.0939655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-2848552002.0939655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-11868966.675391523</v>
      </c>
      <c r="L2038" s="444">
        <f t="shared" ca="1" si="119"/>
        <v>-2860420968.7693572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-2860420968.7693572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-11918420.703205654</v>
      </c>
      <c r="L2039" s="444">
        <f t="shared" ca="1" si="119"/>
        <v>-2872339389.4725628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-2872339389.4725628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-11968080.789469011</v>
      </c>
      <c r="L2040" s="444">
        <f t="shared" ca="1" si="119"/>
        <v>-2884307470.262032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-2884307470.262032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-12017947.792758467</v>
      </c>
      <c r="L2041" s="444">
        <f t="shared" ca="1" si="119"/>
        <v>-2896325418.0547905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-2896325418.0547905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-12068022.575228294</v>
      </c>
      <c r="L2042" s="444">
        <f t="shared" ca="1" si="119"/>
        <v>-2908393440.6300187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-2908393440.6300187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-12118306.002625078</v>
      </c>
      <c r="L2043" s="444">
        <f t="shared" ca="1" si="119"/>
        <v>-2920511746.6326437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-2920511746.6326437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-12168798.944302682</v>
      </c>
      <c r="L2044" s="444">
        <f t="shared" ca="1" si="119"/>
        <v>-2932680545.5769463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-2932680545.5769463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-12219502.273237277</v>
      </c>
      <c r="L2045" s="444">
        <f t="shared" ca="1" si="119"/>
        <v>-2944900047.8501835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-2944900047.8501835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-12270416.866042431</v>
      </c>
      <c r="L2046" s="444">
        <f t="shared" ca="1" si="119"/>
        <v>-2957170464.7162261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-2957170464.7162261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-12321543.602984276</v>
      </c>
      <c r="L2047" s="444">
        <f t="shared" ca="1" si="119"/>
        <v>-2969492008.3192105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-2969492008.3192105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-12372883.367996711</v>
      </c>
      <c r="L2048" s="444">
        <f t="shared" ref="L2048:L2302" ca="1" si="124">I2048-J2048+K2048</f>
        <v>-2981864891.6872072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-2981864891.6872072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-12424437.048696697</v>
      </c>
      <c r="L2049" s="444">
        <f t="shared" ca="1" si="124"/>
        <v>-2994289328.7359037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-2994289328.7359037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-12476205.536399599</v>
      </c>
      <c r="L2050" s="444">
        <f t="shared" ca="1" si="124"/>
        <v>-3006765534.2723031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-3006765534.2723031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-12528189.726134596</v>
      </c>
      <c r="L2051" s="444">
        <f t="shared" ca="1" si="124"/>
        <v>-3019293723.9984379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-3019293723.9984379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-12580390.516660158</v>
      </c>
      <c r="L2052" s="444">
        <f t="shared" ca="1" si="124"/>
        <v>-3031874114.5150981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-3031874114.5150981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-12632808.810479576</v>
      </c>
      <c r="L2053" s="444">
        <f t="shared" ca="1" si="124"/>
        <v>-3044506923.3255777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-3044506923.3255777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-12685445.513856573</v>
      </c>
      <c r="L2054" s="444">
        <f t="shared" ca="1" si="124"/>
        <v>-3057192368.8394341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-3057192368.8394341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-12738301.536830975</v>
      </c>
      <c r="L2055" s="444">
        <f t="shared" ca="1" si="124"/>
        <v>-3069930670.376265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-3069930670.376265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-12791377.793234438</v>
      </c>
      <c r="L2056" s="444">
        <f t="shared" ca="1" si="124"/>
        <v>-3082722048.1694994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-3082722048.1694994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-12844675.200706247</v>
      </c>
      <c r="L2057" s="444">
        <f t="shared" ca="1" si="124"/>
        <v>-3095566723.3702059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-3095566723.3702059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-12898194.680709191</v>
      </c>
      <c r="L2058" s="444">
        <f t="shared" ca="1" si="124"/>
        <v>-3108464918.0509152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-3108464918.0509152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-12951937.158545479</v>
      </c>
      <c r="L2059" s="444">
        <f t="shared" ca="1" si="124"/>
        <v>-3121416855.2094607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-3121416855.2094607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-13005903.563372754</v>
      </c>
      <c r="L2060" s="444">
        <f t="shared" ca="1" si="124"/>
        <v>-3134422758.7728333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-3134422758.7728333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-13060094.828220138</v>
      </c>
      <c r="L2061" s="444">
        <f t="shared" ca="1" si="124"/>
        <v>-3147482853.6010537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-3147482853.6010537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-13114511.890004391</v>
      </c>
      <c r="L2062" s="444">
        <f t="shared" ca="1" si="124"/>
        <v>-3160597365.4910579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-3160597365.4910579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-13169155.689546075</v>
      </c>
      <c r="L2063" s="444">
        <f t="shared" ca="1" si="124"/>
        <v>-3173766521.180604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-3173766521.180604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-13224027.17158585</v>
      </c>
      <c r="L2064" s="444">
        <f t="shared" ca="1" si="124"/>
        <v>-3186990548.35219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-3186990548.35219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-13279127.284800792</v>
      </c>
      <c r="L2065" s="444">
        <f t="shared" ca="1" si="124"/>
        <v>-3200269675.636991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-3200269675.636991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-13334456.981820796</v>
      </c>
      <c r="L2066" s="444">
        <f t="shared" ca="1" si="124"/>
        <v>-3213604132.6188116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-3213604132.6188116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-13390017.219245048</v>
      </c>
      <c r="L2067" s="444">
        <f t="shared" ca="1" si="124"/>
        <v>-3226994149.8380566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-3226994149.8380566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-13445808.957658568</v>
      </c>
      <c r="L2068" s="444">
        <f t="shared" ca="1" si="124"/>
        <v>-3240439958.7957153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-3240439958.7957153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-13501833.161648814</v>
      </c>
      <c r="L2069" s="444">
        <f t="shared" ca="1" si="124"/>
        <v>-3253941791.9573641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-3253941791.9573641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-13558090.799822351</v>
      </c>
      <c r="L2070" s="444">
        <f t="shared" ca="1" si="124"/>
        <v>-3267499882.7571864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-3267499882.7571864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-13614582.84482161</v>
      </c>
      <c r="L2071" s="444">
        <f t="shared" ca="1" si="124"/>
        <v>-3281114465.6020079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-3281114465.6020079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-13671310.273341699</v>
      </c>
      <c r="L2072" s="444">
        <f t="shared" ca="1" si="124"/>
        <v>-3294785775.8753495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-3294785775.8753495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-13728274.06614729</v>
      </c>
      <c r="L2073" s="444">
        <f t="shared" ca="1" si="124"/>
        <v>-3308514049.9414968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-3308514049.9414968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-13785475.20808957</v>
      </c>
      <c r="L2074" s="444">
        <f t="shared" ca="1" si="124"/>
        <v>-3322299525.1495862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-3322299525.1495862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-13842914.688123276</v>
      </c>
      <c r="L2075" s="444">
        <f t="shared" ca="1" si="124"/>
        <v>-3336142439.8377094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-3336142439.8377094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-13900593.499323789</v>
      </c>
      <c r="L2076" s="444">
        <f t="shared" ca="1" si="124"/>
        <v>-3350043033.3370333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-3350043033.3370333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-13958512.638904305</v>
      </c>
      <c r="L2077" s="444">
        <f t="shared" ca="1" si="124"/>
        <v>-3364001545.9759374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-3364001545.9759374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-14016673.108233072</v>
      </c>
      <c r="L2078" s="444">
        <f t="shared" ca="1" si="124"/>
        <v>-3378018219.0841703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-3378018219.0841703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-14075075.912850711</v>
      </c>
      <c r="L2079" s="444">
        <f t="shared" ca="1" si="124"/>
        <v>-3392093294.9970212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-3392093294.9970212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-14133722.062487587</v>
      </c>
      <c r="L2080" s="444">
        <f t="shared" ca="1" si="124"/>
        <v>-3406227017.0595088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-3406227017.0595088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-14192612.571081286</v>
      </c>
      <c r="L2081" s="444">
        <f t="shared" ca="1" si="124"/>
        <v>-3420419629.63059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-3420419629.63059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-14251748.456794126</v>
      </c>
      <c r="L2082" s="444">
        <f t="shared" ca="1" si="124"/>
        <v>-3434671378.0873842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-3434671378.0873842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-14311130.742030768</v>
      </c>
      <c r="L2083" s="444">
        <f t="shared" ca="1" si="124"/>
        <v>-3448982508.8294148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-3448982508.8294148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-14370760.453455897</v>
      </c>
      <c r="L2084" s="444">
        <f t="shared" ca="1" si="124"/>
        <v>-3463353269.2828708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-3463353269.2828708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-14430638.622011961</v>
      </c>
      <c r="L2085" s="444">
        <f t="shared" ca="1" si="124"/>
        <v>-3477783907.9048829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-3477783907.9048829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-14490766.282937011</v>
      </c>
      <c r="L2086" s="444">
        <f t="shared" ca="1" si="124"/>
        <v>-3492274674.18782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-3492274674.18782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-14551144.475782583</v>
      </c>
      <c r="L2087" s="444">
        <f t="shared" ca="1" si="124"/>
        <v>-3506825818.6636024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-3506825818.6636024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-14611774.244431676</v>
      </c>
      <c r="L2088" s="444">
        <f t="shared" ca="1" si="124"/>
        <v>-3521437592.9080338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-3521437592.9080338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-14672656.637116805</v>
      </c>
      <c r="L2089" s="444">
        <f t="shared" ca="1" si="124"/>
        <v>-3536110249.5451508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-3536110249.5451508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-14733792.706438128</v>
      </c>
      <c r="L2090" s="444">
        <f t="shared" ca="1" si="124"/>
        <v>-3550844042.2515888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-3550844042.2515888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-14795183.50938162</v>
      </c>
      <c r="L2091" s="444">
        <f t="shared" ca="1" si="124"/>
        <v>-3565639225.7609706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-3565639225.7609706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-14856830.107337378</v>
      </c>
      <c r="L2092" s="444">
        <f t="shared" ca="1" si="124"/>
        <v>-3580496055.8683081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-3580496055.8683081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-14918733.566117948</v>
      </c>
      <c r="L2093" s="444">
        <f t="shared" ca="1" si="124"/>
        <v>-3595414789.4344258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-3595414789.4344258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-14980894.955976775</v>
      </c>
      <c r="L2094" s="444">
        <f t="shared" ca="1" si="124"/>
        <v>-3610395684.3904028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-3610395684.3904028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-15043315.351626679</v>
      </c>
      <c r="L2095" s="444">
        <f t="shared" ca="1" si="124"/>
        <v>-3625438999.7420297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-3625438999.7420297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-15105995.832258457</v>
      </c>
      <c r="L2096" s="444">
        <f t="shared" ca="1" si="124"/>
        <v>-3640544995.5742879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-3640544995.5742879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-15168937.48155953</v>
      </c>
      <c r="L2097" s="444">
        <f t="shared" ca="1" si="124"/>
        <v>-3655713933.0558476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-3655713933.0558476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-15232141.3877327</v>
      </c>
      <c r="L2098" s="444">
        <f t="shared" ca="1" si="124"/>
        <v>-3670946074.4435802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-3670946074.4435802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-15295608.643514918</v>
      </c>
      <c r="L2099" s="444">
        <f t="shared" ca="1" si="124"/>
        <v>-3686241683.0870953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-3686241683.0870953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-15359340.346196231</v>
      </c>
      <c r="L2100" s="444">
        <f t="shared" ca="1" si="124"/>
        <v>-3701601023.4332914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-3701601023.4332914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-15423337.597638713</v>
      </c>
      <c r="L2101" s="444">
        <f t="shared" ca="1" si="124"/>
        <v>-3717024361.03093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-3717024361.03093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-15487601.504295541</v>
      </c>
      <c r="L2102" s="444">
        <f t="shared" ca="1" si="124"/>
        <v>-3732511962.5352254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-3732511962.5352254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-15552133.177230103</v>
      </c>
      <c r="L2103" s="444">
        <f t="shared" ca="1" si="124"/>
        <v>-3748064095.7124553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-3748064095.7124553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-15616933.732135231</v>
      </c>
      <c r="L2104" s="444">
        <f t="shared" ca="1" si="124"/>
        <v>-3763681029.4445906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-3763681029.4445906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-15682004.289352462</v>
      </c>
      <c r="L2105" s="444">
        <f t="shared" ca="1" si="124"/>
        <v>-3779363033.733943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-3779363033.733943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-15747345.973891431</v>
      </c>
      <c r="L2106" s="444">
        <f t="shared" ca="1" si="124"/>
        <v>-3795110379.7078342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-3795110379.7078342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-15812959.915449312</v>
      </c>
      <c r="L2107" s="444">
        <f t="shared" ca="1" si="124"/>
        <v>-3810923339.6232834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-3810923339.6232834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-15878847.248430347</v>
      </c>
      <c r="L2108" s="444">
        <f t="shared" ca="1" si="124"/>
        <v>-3826802186.8717136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-3826802186.8717136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-15945009.111965474</v>
      </c>
      <c r="L2109" s="444">
        <f t="shared" ca="1" si="124"/>
        <v>-3842747195.9836793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-3842747195.9836793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-16011446.649931997</v>
      </c>
      <c r="L2110" s="444">
        <f t="shared" ca="1" si="124"/>
        <v>-3858758642.6336112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-3858758642.6336112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-16078161.010973379</v>
      </c>
      <c r="L2111" s="444">
        <f t="shared" ca="1" si="124"/>
        <v>-3874836803.6445847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-3874836803.6445847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-16145153.3485191</v>
      </c>
      <c r="L2112" s="444">
        <f t="shared" ca="1" si="124"/>
        <v>-3890981956.993104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-3890981956.993104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-16212424.820804602</v>
      </c>
      <c r="L2113" s="444">
        <f t="shared" ca="1" si="124"/>
        <v>-3907194381.8139086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-3907194381.8139086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-16279976.590891285</v>
      </c>
      <c r="L2114" s="444">
        <f t="shared" ca="1" si="124"/>
        <v>-3923474358.4047999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-3923474358.4047999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-16347809.826686665</v>
      </c>
      <c r="L2115" s="444">
        <f t="shared" ca="1" si="124"/>
        <v>-3939822168.2314868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-3939822168.2314868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-16415925.700964527</v>
      </c>
      <c r="L2116" s="444">
        <f t="shared" ca="1" si="124"/>
        <v>-3956238093.9324512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-3956238093.9324512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-16484325.391385213</v>
      </c>
      <c r="L2117" s="444">
        <f t="shared" ca="1" si="124"/>
        <v>-3972722419.3238363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-3972722419.3238363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-16553010.080515986</v>
      </c>
      <c r="L2118" s="444">
        <f t="shared" ca="1" si="124"/>
        <v>-3989275429.4043522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-3989275429.4043522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-16621980.955851467</v>
      </c>
      <c r="L2119" s="444">
        <f t="shared" ca="1" si="124"/>
        <v>-4005897410.3602037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-4005897410.3602037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-16691239.209834183</v>
      </c>
      <c r="L2120" s="444">
        <f t="shared" ca="1" si="124"/>
        <v>-4022588649.5700378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-4022588649.5700378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-16760786.039875159</v>
      </c>
      <c r="L2121" s="444">
        <f t="shared" ca="1" si="124"/>
        <v>-4039349435.6099129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-4039349435.6099129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-16830622.648374636</v>
      </c>
      <c r="L2122" s="444">
        <f t="shared" ca="1" si="124"/>
        <v>-4056180058.2582874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-4056180058.2582874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-16900750.242742863</v>
      </c>
      <c r="L2123" s="444">
        <f t="shared" ca="1" si="124"/>
        <v>-4073080808.5010304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-4073080808.5010304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-16971170.035420962</v>
      </c>
      <c r="L2124" s="444">
        <f t="shared" ca="1" si="124"/>
        <v>-4090051978.5364513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-4090051978.5364513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-17041883.243901879</v>
      </c>
      <c r="L2125" s="444">
        <f t="shared" ca="1" si="124"/>
        <v>-4107093861.7803531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-4107093861.7803531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-17112891.090751469</v>
      </c>
      <c r="L2126" s="444">
        <f t="shared" ca="1" si="124"/>
        <v>-4124206752.8711047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-4124206752.8711047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-17184194.803629603</v>
      </c>
      <c r="L2127" s="444">
        <f t="shared" ca="1" si="124"/>
        <v>-4141390947.6747341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-4141390947.6747341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-17255795.615311392</v>
      </c>
      <c r="L2128" s="444">
        <f t="shared" ca="1" si="124"/>
        <v>-4158646743.2900457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-4158646743.2900457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-17327694.763708524</v>
      </c>
      <c r="L2129" s="444">
        <f t="shared" ca="1" si="124"/>
        <v>-4175974438.0537543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-4175974438.0537543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-17399893.491890639</v>
      </c>
      <c r="L2130" s="444">
        <f t="shared" ca="1" si="124"/>
        <v>-4193374331.5456448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-4193374331.5456448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-17472393.048106849</v>
      </c>
      <c r="L2131" s="444">
        <f t="shared" ca="1" si="124"/>
        <v>-4210846724.5937514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-4210846724.5937514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-17545194.685807295</v>
      </c>
      <c r="L2132" s="444">
        <f t="shared" ca="1" si="124"/>
        <v>-4228391919.2795587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-4228391919.2795587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-17618299.663664829</v>
      </c>
      <c r="L2133" s="444">
        <f t="shared" ca="1" si="124"/>
        <v>-4246010218.9432235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-4246010218.9432235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-17691709.245596763</v>
      </c>
      <c r="L2134" s="444">
        <f t="shared" ca="1" si="124"/>
        <v>-4263701928.1888204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-4263701928.1888204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-17765424.700786754</v>
      </c>
      <c r="L2135" s="444">
        <f t="shared" ca="1" si="124"/>
        <v>-4281467352.889607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-4281467352.889607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-17839447.303706694</v>
      </c>
      <c r="L2136" s="444">
        <f t="shared" ca="1" si="124"/>
        <v>-4299306800.1933136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-4299306800.1933136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-17913778.334138807</v>
      </c>
      <c r="L2137" s="444">
        <f t="shared" ca="1" si="124"/>
        <v>-4317220578.5274525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-4317220578.5274525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-17988419.077197719</v>
      </c>
      <c r="L2138" s="444">
        <f t="shared" ca="1" si="124"/>
        <v>-4335208997.6046505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-4335208997.6046505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-18063370.823352709</v>
      </c>
      <c r="L2139" s="444">
        <f t="shared" ca="1" si="124"/>
        <v>-4353272368.4280033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-4353272368.4280033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-18138634.868450012</v>
      </c>
      <c r="L2140" s="444">
        <f t="shared" ca="1" si="124"/>
        <v>-4371411003.2964535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-4371411003.2964535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-18214212.513735224</v>
      </c>
      <c r="L2141" s="444">
        <f t="shared" ca="1" si="124"/>
        <v>-4389625215.8101883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-4389625215.8101883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-18290105.065875784</v>
      </c>
      <c r="L2142" s="444">
        <f t="shared" ca="1" si="124"/>
        <v>-4407915320.8760643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-4407915320.8760643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-18366313.836983602</v>
      </c>
      <c r="L2143" s="444">
        <f t="shared" ca="1" si="124"/>
        <v>-4426281634.713048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-4426281634.713048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-18442840.1446377</v>
      </c>
      <c r="L2144" s="444">
        <f t="shared" ca="1" si="124"/>
        <v>-4444724474.857686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-4444724474.857686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-18519685.311907023</v>
      </c>
      <c r="L2145" s="444">
        <f t="shared" ca="1" si="124"/>
        <v>-4463244160.1695929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-4463244160.1695929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-18596850.667373303</v>
      </c>
      <c r="L2146" s="444">
        <f t="shared" ca="1" si="124"/>
        <v>-4481841010.8369665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-4481841010.8369665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-18674337.545154028</v>
      </c>
      <c r="L2147" s="444">
        <f t="shared" ca="1" si="124"/>
        <v>-4500515348.3821201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-4500515348.3821201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-18752147.284925502</v>
      </c>
      <c r="L2148" s="444">
        <f t="shared" ca="1" si="124"/>
        <v>-4519267495.6670456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-4519267495.6670456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-18830281.231946021</v>
      </c>
      <c r="L2149" s="444">
        <f t="shared" ca="1" si="124"/>
        <v>-4538097776.8989916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-4538097776.8989916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-18908740.737079132</v>
      </c>
      <c r="L2150" s="444">
        <f t="shared" ca="1" si="124"/>
        <v>-4557006517.6360703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-4557006517.6360703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-18987527.156816959</v>
      </c>
      <c r="L2151" s="444">
        <f t="shared" ca="1" si="124"/>
        <v>-4575994044.7928867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-4575994044.7928867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-19066641.853303693</v>
      </c>
      <c r="L2152" s="444">
        <f t="shared" ca="1" si="124"/>
        <v>-4595060686.6461906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-4595060686.6461906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-19146086.194359127</v>
      </c>
      <c r="L2153" s="444">
        <f t="shared" ca="1" si="124"/>
        <v>-4614206772.8405495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-4614206772.8405495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-19225861.553502288</v>
      </c>
      <c r="L2154" s="444">
        <f t="shared" ca="1" si="124"/>
        <v>-4633432634.3940516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-4633432634.3940516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-19305969.309975214</v>
      </c>
      <c r="L2155" s="444">
        <f t="shared" ca="1" si="124"/>
        <v>-4652738603.7040272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-4652738603.7040272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-19386410.848766781</v>
      </c>
      <c r="L2156" s="444">
        <f t="shared" ca="1" si="124"/>
        <v>-4672125014.5527935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-4672125014.5527935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-19467187.56063664</v>
      </c>
      <c r="L2157" s="444">
        <f t="shared" ca="1" si="124"/>
        <v>-4691592202.11343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-4691592202.11343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-19548300.842139293</v>
      </c>
      <c r="L2158" s="444">
        <f t="shared" ca="1" si="124"/>
        <v>-4711140502.9555693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-4711140502.9555693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-19629752.095648207</v>
      </c>
      <c r="L2159" s="444">
        <f t="shared" ca="1" si="124"/>
        <v>-4730770255.0512171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-4730770255.0512171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-19711542.729380071</v>
      </c>
      <c r="L2160" s="444">
        <f t="shared" ca="1" si="124"/>
        <v>-4750481797.7805967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-4750481797.7805967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-19793674.157419153</v>
      </c>
      <c r="L2161" s="444">
        <f t="shared" ca="1" si="124"/>
        <v>-4770275471.9380159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-4770275471.9380159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-19876147.799741734</v>
      </c>
      <c r="L2162" s="444">
        <f t="shared" ca="1" si="124"/>
        <v>-4790151619.7377577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-4790151619.7377577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-19958965.082240656</v>
      </c>
      <c r="L2163" s="444">
        <f t="shared" ca="1" si="124"/>
        <v>-4810110584.8199987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-4810110584.8199987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-20042127.436749995</v>
      </c>
      <c r="L2164" s="444">
        <f t="shared" ca="1" si="124"/>
        <v>-4830152712.2567492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-4830152712.2567492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-20125636.301069789</v>
      </c>
      <c r="L2165" s="444">
        <f t="shared" ca="1" si="124"/>
        <v>-4850278348.5578194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-4850278348.5578194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-20209493.118990913</v>
      </c>
      <c r="L2166" s="444">
        <f t="shared" ca="1" si="124"/>
        <v>-4870487841.6768103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-4870487841.6768103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-20293699.340320043</v>
      </c>
      <c r="L2167" s="444">
        <f t="shared" ca="1" si="124"/>
        <v>-4890781541.0171299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-4890781541.0171299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-20378256.420904707</v>
      </c>
      <c r="L2168" s="444">
        <f t="shared" ca="1" si="124"/>
        <v>-4911159797.438035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-4911159797.438035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-20463165.822658479</v>
      </c>
      <c r="L2169" s="444">
        <f t="shared" ca="1" si="124"/>
        <v>-4931622963.2606936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-4931622963.2606936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-20548429.013586223</v>
      </c>
      <c r="L2170" s="444">
        <f t="shared" ca="1" si="124"/>
        <v>-4952171392.2742796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-4952171392.2742796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-20634047.467809498</v>
      </c>
      <c r="L2171" s="444">
        <f t="shared" ca="1" si="124"/>
        <v>-4972805439.7420893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-4972805439.7420893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-20720022.665592037</v>
      </c>
      <c r="L2172" s="444">
        <f t="shared" ca="1" si="124"/>
        <v>-4993525462.4076815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-4993525462.4076815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-20806356.093365338</v>
      </c>
      <c r="L2173" s="444">
        <f t="shared" ca="1" si="124"/>
        <v>-5014331818.5010471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-5014331818.5010471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-20893049.243754365</v>
      </c>
      <c r="L2174" s="444">
        <f t="shared" ca="1" si="124"/>
        <v>-5035224867.7448015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-5035224867.7448015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-20980103.615603339</v>
      </c>
      <c r="L2175" s="444">
        <f t="shared" ca="1" si="124"/>
        <v>-5056204971.360405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-5056204971.360405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-21067520.714001685</v>
      </c>
      <c r="L2176" s="444">
        <f t="shared" ca="1" si="124"/>
        <v>-5077272492.0744066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-5077272492.0744066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-21155302.050310027</v>
      </c>
      <c r="L2177" s="444">
        <f t="shared" ca="1" si="124"/>
        <v>-5098427794.1247168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-5098427794.1247168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-21243449.142186321</v>
      </c>
      <c r="L2178" s="444">
        <f t="shared" ca="1" si="124"/>
        <v>-5119671243.2669029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-5119671243.2669029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-21331963.513612095</v>
      </c>
      <c r="L2179" s="444">
        <f t="shared" ca="1" si="124"/>
        <v>-5141003206.7805147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-5141003206.7805147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-21420846.694918811</v>
      </c>
      <c r="L2180" s="444">
        <f t="shared" ca="1" si="124"/>
        <v>-5162424053.4754333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-5162424053.4754333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-21510100.222814307</v>
      </c>
      <c r="L2181" s="444">
        <f t="shared" ca="1" si="124"/>
        <v>-5183934153.6982479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-5183934153.6982479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-21599725.640409365</v>
      </c>
      <c r="L2182" s="444">
        <f t="shared" ca="1" si="124"/>
        <v>-5205533879.3386574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-5205533879.3386574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-21689724.497244406</v>
      </c>
      <c r="L2183" s="444">
        <f t="shared" ca="1" si="124"/>
        <v>-5227223603.8359022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-5227223603.8359022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-21780098.349316258</v>
      </c>
      <c r="L2184" s="444">
        <f t="shared" ca="1" si="124"/>
        <v>-5249003702.1852188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-5249003702.1852188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-21870848.759105079</v>
      </c>
      <c r="L2185" s="444">
        <f t="shared" ca="1" si="124"/>
        <v>-5270874550.9443235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-5270874550.9443235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-21961977.295601349</v>
      </c>
      <c r="L2186" s="444">
        <f t="shared" ca="1" si="124"/>
        <v>-5292836528.2399244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-5292836528.2399244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-22053485.534333017</v>
      </c>
      <c r="L2187" s="444">
        <f t="shared" ca="1" si="124"/>
        <v>-5314890013.7742577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-5314890013.7742577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-22145375.057392739</v>
      </c>
      <c r="L2188" s="444">
        <f t="shared" ca="1" si="124"/>
        <v>-5337035388.8316507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-5337035388.8316507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-22237647.453465212</v>
      </c>
      <c r="L2189" s="444">
        <f t="shared" ca="1" si="124"/>
        <v>-5359273036.2851162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-5359273036.2851162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-22330304.31785465</v>
      </c>
      <c r="L2190" s="444">
        <f t="shared" ca="1" si="124"/>
        <v>-5381603340.6029711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-5381603340.6029711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-22423347.25251238</v>
      </c>
      <c r="L2191" s="444">
        <f t="shared" ca="1" si="124"/>
        <v>-5404026687.8554831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-5404026687.8554831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-22516777.866064511</v>
      </c>
      <c r="L2192" s="444">
        <f t="shared" ca="1" si="124"/>
        <v>-5426543465.7215471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-5426543465.7215471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-22610597.773839779</v>
      </c>
      <c r="L2193" s="444">
        <f t="shared" ca="1" si="124"/>
        <v>-5449154063.4953871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-5449154063.4953871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-22704808.597897448</v>
      </c>
      <c r="L2194" s="444">
        <f t="shared" ca="1" si="124"/>
        <v>-5471858872.0932846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-5471858872.0932846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-22799411.967055351</v>
      </c>
      <c r="L2195" s="444">
        <f t="shared" ca="1" si="124"/>
        <v>-5494658284.0603399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-5494658284.0603399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-22894409.516918082</v>
      </c>
      <c r="L2196" s="444">
        <f t="shared" ca="1" si="124"/>
        <v>-5517552693.5772581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-5517552693.5772581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-22989802.88990524</v>
      </c>
      <c r="L2197" s="444">
        <f t="shared" ca="1" si="124"/>
        <v>-5540542496.4671631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-5540542496.4671631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-23085593.735279847</v>
      </c>
      <c r="L2198" s="444">
        <f t="shared" ca="1" si="124"/>
        <v>-5563628090.2024431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-5563628090.2024431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-23181783.709176846</v>
      </c>
      <c r="L2199" s="444">
        <f t="shared" ca="1" si="124"/>
        <v>-5586809873.9116201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-5586809873.9116201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-23278374.474631749</v>
      </c>
      <c r="L2200" s="444">
        <f t="shared" ca="1" si="124"/>
        <v>-5610088248.3862514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-5610088248.3862514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-23375367.701609381</v>
      </c>
      <c r="L2201" s="444">
        <f t="shared" ca="1" si="124"/>
        <v>-5633463616.0878611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-5633463616.0878611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-23472765.067032754</v>
      </c>
      <c r="L2202" s="444">
        <f t="shared" ca="1" si="124"/>
        <v>-5656936381.1548939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-5656936381.1548939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-23570568.254812058</v>
      </c>
      <c r="L2203" s="444">
        <f t="shared" ca="1" si="124"/>
        <v>-5680506949.4097061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-5680506949.4097061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-23668778.955873776</v>
      </c>
      <c r="L2204" s="444">
        <f t="shared" ca="1" si="124"/>
        <v>-5704175728.3655796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-5704175728.3655796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-23767398.868189916</v>
      </c>
      <c r="L2205" s="444">
        <f t="shared" ca="1" si="124"/>
        <v>-5727943127.2337694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-5727943127.2337694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-23866429.696807373</v>
      </c>
      <c r="L2206" s="444">
        <f t="shared" ca="1" si="124"/>
        <v>-5751809556.9305763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-5751809556.9305763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-23965873.1538774</v>
      </c>
      <c r="L2207" s="444">
        <f t="shared" ca="1" si="124"/>
        <v>-5775775430.0844536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-5775775430.0844536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-24065730.958685223</v>
      </c>
      <c r="L2208" s="444">
        <f t="shared" ca="1" si="124"/>
        <v>-5799841161.0431385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-5799841161.0431385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-24166004.837679744</v>
      </c>
      <c r="L2209" s="444">
        <f t="shared" ca="1" si="124"/>
        <v>-5824007165.8808184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-5824007165.8808184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-24266696.52450341</v>
      </c>
      <c r="L2210" s="444">
        <f t="shared" ca="1" si="124"/>
        <v>-5848273862.4053221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-5848273862.4053221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-24367807.760022175</v>
      </c>
      <c r="L2211" s="444">
        <f t="shared" ca="1" si="124"/>
        <v>-5872641670.1653442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-5872641670.1653442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-24469340.292355601</v>
      </c>
      <c r="L2212" s="444">
        <f t="shared" ca="1" si="124"/>
        <v>-5897111010.4576998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-5897111010.4576998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-24571295.87690708</v>
      </c>
      <c r="L2213" s="444">
        <f t="shared" ca="1" si="124"/>
        <v>-5921682306.3346071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-5921682306.3346071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-24673676.276394196</v>
      </c>
      <c r="L2214" s="444">
        <f t="shared" ca="1" si="124"/>
        <v>-5946355982.611001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-5946355982.611001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-24776483.26087917</v>
      </c>
      <c r="L2215" s="444">
        <f t="shared" ca="1" si="124"/>
        <v>-5971132465.8718805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-5971132465.8718805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-24879718.6077995</v>
      </c>
      <c r="L2216" s="444">
        <f t="shared" ca="1" si="124"/>
        <v>-5996012184.4796801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-5996012184.4796801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-24983384.101998668</v>
      </c>
      <c r="L2217" s="444">
        <f t="shared" ca="1" si="124"/>
        <v>-6020995568.5816784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-6020995568.5816784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-25087481.535756994</v>
      </c>
      <c r="L2218" s="444">
        <f t="shared" ca="1" si="124"/>
        <v>-6046083050.1174355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-6046083050.1174355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-25192012.708822649</v>
      </c>
      <c r="L2219" s="444">
        <f t="shared" ca="1" si="124"/>
        <v>-6071275062.8262577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-6071275062.8262577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-25296979.428442739</v>
      </c>
      <c r="L2220" s="444">
        <f t="shared" ca="1" si="124"/>
        <v>-6096572042.2547007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-6096572042.2547007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-25402383.509394586</v>
      </c>
      <c r="L2221" s="444">
        <f t="shared" ca="1" si="124"/>
        <v>-6121974425.7640953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-6121974425.7640953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-25508226.774017062</v>
      </c>
      <c r="L2222" s="444">
        <f t="shared" ca="1" si="124"/>
        <v>-6147482652.5381126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-6147482652.5381126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-25614511.052242137</v>
      </c>
      <c r="L2223" s="444">
        <f t="shared" ca="1" si="124"/>
        <v>-6173097163.5903549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-6173097163.5903549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-25721238.18162648</v>
      </c>
      <c r="L2224" s="444">
        <f t="shared" ca="1" si="124"/>
        <v>-6198818401.7719812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-6198818401.7719812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-25828410.007383253</v>
      </c>
      <c r="L2225" s="444">
        <f t="shared" ca="1" si="124"/>
        <v>-6224646811.7793646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-6224646811.7793646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-25936028.382414021</v>
      </c>
      <c r="L2226" s="444">
        <f t="shared" ca="1" si="124"/>
        <v>-6250582840.1617785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-6250582840.1617785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-26044095.167340744</v>
      </c>
      <c r="L2227" s="444">
        <f t="shared" ca="1" si="124"/>
        <v>-6276626935.3291187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-6276626935.3291187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-26152612.230537996</v>
      </c>
      <c r="L2228" s="444">
        <f t="shared" ca="1" si="124"/>
        <v>-6302779547.5596571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-6302779547.5596571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-26261581.448165238</v>
      </c>
      <c r="L2229" s="444">
        <f t="shared" ca="1" si="124"/>
        <v>-6329041129.007822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-6329041129.007822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-26371004.704199258</v>
      </c>
      <c r="L2230" s="444">
        <f t="shared" ca="1" si="124"/>
        <v>-6355412133.7120209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-6355412133.7120209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-26480883.890466753</v>
      </c>
      <c r="L2231" s="444">
        <f t="shared" ca="1" si="124"/>
        <v>-6381893017.6024876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-6381893017.6024876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-26591220.90667703</v>
      </c>
      <c r="L2232" s="444">
        <f t="shared" ca="1" si="124"/>
        <v>-6408484238.5091648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-6408484238.5091648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-26702017.660454854</v>
      </c>
      <c r="L2233" s="444">
        <f t="shared" ca="1" si="124"/>
        <v>-6435186256.1696196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-6435186256.1696196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-26813276.067373414</v>
      </c>
      <c r="L2234" s="444">
        <f t="shared" ca="1" si="124"/>
        <v>-6461999532.2369928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-6461999532.2369928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-26924998.050987471</v>
      </c>
      <c r="L2235" s="444">
        <f t="shared" ca="1" si="124"/>
        <v>-6488924530.2879801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-6488924530.2879801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-27037185.542866584</v>
      </c>
      <c r="L2236" s="444">
        <f t="shared" ca="1" si="124"/>
        <v>-6515961715.8308468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-6515961715.8308468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-27149840.482628528</v>
      </c>
      <c r="L2237" s="444">
        <f t="shared" ca="1" si="124"/>
        <v>-6543111556.3134756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-6543111556.3134756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-27262964.817972813</v>
      </c>
      <c r="L2238" s="444">
        <f t="shared" ca="1" si="124"/>
        <v>-6570374521.1314487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-6570374521.1314487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-27376560.50471437</v>
      </c>
      <c r="L2239" s="444">
        <f t="shared" ca="1" si="124"/>
        <v>-6597751081.6361628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-6597751081.6361628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-27490629.506817345</v>
      </c>
      <c r="L2240" s="444">
        <f t="shared" ca="1" si="124"/>
        <v>-6625241711.1429806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-6625241711.1429806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-27605173.796429086</v>
      </c>
      <c r="L2241" s="444">
        <f t="shared" ca="1" si="124"/>
        <v>-6652846884.9394093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-6652846884.9394093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-27720195.353914205</v>
      </c>
      <c r="L2242" s="444">
        <f t="shared" ca="1" si="124"/>
        <v>-6680567080.2933235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-6680567080.2933235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-27835696.167888846</v>
      </c>
      <c r="L2243" s="444">
        <f t="shared" ca="1" si="124"/>
        <v>-6708402776.4612122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-6708402776.4612122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-27951678.235255051</v>
      </c>
      <c r="L2244" s="444">
        <f t="shared" ca="1" si="124"/>
        <v>-6736354454.6964674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-6736354454.6964674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-28068143.561235283</v>
      </c>
      <c r="L2245" s="444">
        <f t="shared" ca="1" si="124"/>
        <v>-6764422598.2577028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-6764422598.2577028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-28185094.159407098</v>
      </c>
      <c r="L2246" s="444">
        <f t="shared" ca="1" si="124"/>
        <v>-6792607692.4171095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-6792607692.4171095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-28302532.05173796</v>
      </c>
      <c r="L2247" s="444">
        <f t="shared" ca="1" si="124"/>
        <v>-6820910224.4688473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-6820910224.4688473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-28420459.2686202</v>
      </c>
      <c r="L2248" s="444">
        <f t="shared" ca="1" si="124"/>
        <v>-6849330683.7374678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-6849330683.7374678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-28538877.848906118</v>
      </c>
      <c r="L2249" s="444">
        <f t="shared" ca="1" si="124"/>
        <v>-6877869561.5863743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-6877869561.5863743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-28657789.839943226</v>
      </c>
      <c r="L2250" s="444">
        <f t="shared" ca="1" si="124"/>
        <v>-6906527351.4263172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-6906527351.4263172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-28777197.29760965</v>
      </c>
      <c r="L2251" s="444">
        <f t="shared" ca="1" si="124"/>
        <v>-6935304548.7239265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-6935304548.7239265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-28897102.286349699</v>
      </c>
      <c r="L2252" s="444">
        <f t="shared" ca="1" si="124"/>
        <v>-6964201651.0102758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-6964201651.0102758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-29017506.879209481</v>
      </c>
      <c r="L2253" s="444">
        <f t="shared" ca="1" si="124"/>
        <v>-6993219157.8894854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-6993219157.8894854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-29138413.157872852</v>
      </c>
      <c r="L2254" s="444">
        <f t="shared" ca="1" si="124"/>
        <v>-7022357571.0473585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-7022357571.0473585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-29259823.212697331</v>
      </c>
      <c r="L2255" s="444">
        <f t="shared" ca="1" si="124"/>
        <v>-7051617394.2600555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-7051617394.2600555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-29381739.14275023</v>
      </c>
      <c r="L2256" s="444">
        <f t="shared" ca="1" si="124"/>
        <v>-7080999133.4028053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-7080999133.4028053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-29504163.055845022</v>
      </c>
      <c r="L2257" s="444">
        <f t="shared" ca="1" si="124"/>
        <v>-7110503296.4586506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-7110503296.4586506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-29627097.068577711</v>
      </c>
      <c r="L2258" s="444">
        <f t="shared" ca="1" si="124"/>
        <v>-7140130393.5272284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-7140130393.5272284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-29750543.306363456</v>
      </c>
      <c r="L2259" s="444">
        <f t="shared" ca="1" si="124"/>
        <v>-7169880936.8335915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-7169880936.8335915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-29874503.903473299</v>
      </c>
      <c r="L2260" s="444">
        <f t="shared" ca="1" si="124"/>
        <v>-7199755440.7370644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-7199755440.7370644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-29998981.0030711</v>
      </c>
      <c r="L2261" s="444">
        <f t="shared" ca="1" si="124"/>
        <v>-7229754421.7401352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-7229754421.7401352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-30123976.757250559</v>
      </c>
      <c r="L2262" s="444">
        <f t="shared" ca="1" si="124"/>
        <v>-7259878398.497386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-7259878398.497386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-30249493.327072442</v>
      </c>
      <c r="L2263" s="444">
        <f t="shared" ca="1" si="124"/>
        <v>-7290127891.8244581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-7290127891.8244581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-30375532.882601906</v>
      </c>
      <c r="L2264" s="444">
        <f t="shared" ca="1" si="124"/>
        <v>-7320503424.7070599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-7320503424.7070599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-30502097.602946077</v>
      </c>
      <c r="L2265" s="444">
        <f t="shared" ca="1" si="124"/>
        <v>-7351005522.3100061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-7351005522.3100061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-30629189.676291693</v>
      </c>
      <c r="L2266" s="444">
        <f t="shared" ca="1" si="124"/>
        <v>-7381634711.9862976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-7381634711.9862976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-30756811.299942911</v>
      </c>
      <c r="L2267" s="444">
        <f t="shared" ca="1" si="124"/>
        <v>-7412391523.2862406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-7412391523.2862406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-30884964.680359334</v>
      </c>
      <c r="L2268" s="444">
        <f t="shared" ca="1" si="124"/>
        <v>-7443276487.9665995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-7443276487.9665995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-31013652.033194169</v>
      </c>
      <c r="L2269" s="444">
        <f t="shared" ca="1" si="124"/>
        <v>-7474290139.999794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-7474290139.999794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-31142875.583332472</v>
      </c>
      <c r="L2270" s="444">
        <f t="shared" ca="1" si="124"/>
        <v>-7505433015.5831261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-7505433015.5831261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-31272637.564929686</v>
      </c>
      <c r="L2271" s="444">
        <f t="shared" ca="1" si="124"/>
        <v>-7536705653.148056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-7536705653.148056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-31402940.221450232</v>
      </c>
      <c r="L2272" s="444">
        <f t="shared" ca="1" si="124"/>
        <v>-7568108593.3695059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-7568108593.3695059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-31533785.805706274</v>
      </c>
      <c r="L2273" s="444">
        <f t="shared" ca="1" si="124"/>
        <v>-7599642379.1752119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-7599642379.1752119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-31665176.579896715</v>
      </c>
      <c r="L2274" s="444">
        <f t="shared" ca="1" si="124"/>
        <v>-7631307555.7551088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-7631307555.7551088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-31797114.815646291</v>
      </c>
      <c r="L2275" s="444">
        <f t="shared" ca="1" si="124"/>
        <v>-7663104670.570755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-7663104670.570755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-31929602.794044811</v>
      </c>
      <c r="L2276" s="444">
        <f t="shared" ca="1" si="124"/>
        <v>-7695034273.3647995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-7695034273.3647995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-32062642.80568666</v>
      </c>
      <c r="L2277" s="444">
        <f t="shared" ca="1" si="124"/>
        <v>-7727096916.1704865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-7727096916.1704865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-32196237.150710359</v>
      </c>
      <c r="L2278" s="444">
        <f t="shared" ca="1" si="124"/>
        <v>-7759293153.3211966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-7759293153.3211966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-32330388.138838317</v>
      </c>
      <c r="L2279" s="444">
        <f t="shared" ca="1" si="124"/>
        <v>-7791623541.4600353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-7791623541.4600353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-32465098.089416813</v>
      </c>
      <c r="L2280" s="444">
        <f t="shared" ca="1" si="124"/>
        <v>-7824088639.5494518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-7824088639.5494518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-32600369.33145605</v>
      </c>
      <c r="L2281" s="444">
        <f t="shared" ca="1" si="124"/>
        <v>-7856689008.880908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-7856689008.880908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-32736204.203670453</v>
      </c>
      <c r="L2282" s="444">
        <f t="shared" ca="1" si="124"/>
        <v>-7889425213.0845785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-7889425213.0845785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-32872605.054519076</v>
      </c>
      <c r="L2283" s="444">
        <f t="shared" ca="1" si="124"/>
        <v>-7922297818.1390972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-7922297818.1390972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-33009574.242246233</v>
      </c>
      <c r="L2284" s="444">
        <f t="shared" ca="1" si="124"/>
        <v>-7955307392.3813438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-7955307392.3813438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-33147114.134922266</v>
      </c>
      <c r="L2285" s="444">
        <f t="shared" ca="1" si="124"/>
        <v>-7988454506.5162659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-7988454506.5162659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-33285227.11048444</v>
      </c>
      <c r="L2286" s="444">
        <f t="shared" ca="1" si="124"/>
        <v>-8021739733.62675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-8021739733.62675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-33423915.556778129</v>
      </c>
      <c r="L2287" s="444">
        <f t="shared" ca="1" si="124"/>
        <v>-8055163649.1835279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-8055163649.1835279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-33563181.871598035</v>
      </c>
      <c r="L2288" s="444">
        <f t="shared" ca="1" si="124"/>
        <v>-8088726831.0551262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-8088726831.0551262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-33703028.462729692</v>
      </c>
      <c r="L2289" s="444">
        <f t="shared" ca="1" si="124"/>
        <v>-8122429859.5178556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-8122429859.5178556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-33843457.74799107</v>
      </c>
      <c r="L2290" s="444">
        <f t="shared" ca="1" si="124"/>
        <v>-8156273317.2658463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-8156273317.2658463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-33984472.155274361</v>
      </c>
      <c r="L2291" s="444">
        <f t="shared" ca="1" si="124"/>
        <v>-8190257789.4211206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-8190257789.4211206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-34126074.122588001</v>
      </c>
      <c r="L2292" s="444">
        <f t="shared" ca="1" si="124"/>
        <v>-8224383863.5437088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-8224383863.5437088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-34268266.098098792</v>
      </c>
      <c r="L2293" s="444">
        <f t="shared" ca="1" si="124"/>
        <v>-8258652129.6418076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-8258652129.6418076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-34411050.540174201</v>
      </c>
      <c r="L2294" s="444">
        <f t="shared" ca="1" si="124"/>
        <v>-8293063180.181982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-8293063180.181982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-34554429.917424917</v>
      </c>
      <c r="L2295" s="444">
        <f t="shared" ca="1" si="124"/>
        <v>-8327617610.0994072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-8327617610.0994072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-34698406.708747528</v>
      </c>
      <c r="L2296" s="444">
        <f t="shared" ca="1" si="124"/>
        <v>-8362316016.8081551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-8362316016.8081551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-34842983.403367318</v>
      </c>
      <c r="L2297" s="444">
        <f t="shared" ca="1" si="124"/>
        <v>-8397159000.2115221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-8397159000.2115221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-34988162.500881344</v>
      </c>
      <c r="L2298" s="444">
        <f t="shared" ca="1" si="124"/>
        <v>-8432147162.7124033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-8432147162.7124033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-35133946.511301681</v>
      </c>
      <c r="L2299" s="444">
        <f t="shared" ca="1" si="124"/>
        <v>-8467281109.2237053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-8467281109.2237053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-35280337.955098771</v>
      </c>
      <c r="L2300" s="444">
        <f t="shared" ca="1" si="124"/>
        <v>-8502561447.1788044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-8502561447.1788044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-35427339.363245018</v>
      </c>
      <c r="L2301" s="444">
        <f t="shared" ca="1" si="124"/>
        <v>-8537988786.5420494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-8537988786.5420494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-35574953.277258538</v>
      </c>
      <c r="L2302" s="444">
        <f t="shared" ca="1" si="124"/>
        <v>-8573563739.8193083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-8573563739.8193083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-35723182.249247119</v>
      </c>
      <c r="L2303" s="444">
        <f t="shared" ref="L2303:L2557" ca="1" si="129">I2303-J2303+K2303</f>
        <v>-8609286922.0685558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-8609286922.0685558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-35872028.841952316</v>
      </c>
      <c r="L2304" s="444">
        <f t="shared" ca="1" si="129"/>
        <v>-8645158950.9105072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-8645158950.9105072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-36021495.628793776</v>
      </c>
      <c r="L2305" s="444">
        <f t="shared" ca="1" si="129"/>
        <v>-8681180446.5393009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-8681180446.5393009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-36171585.19391375</v>
      </c>
      <c r="L2306" s="444">
        <f t="shared" ca="1" si="129"/>
        <v>-8717352031.7332153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-8717352031.7332153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-36322300.132221729</v>
      </c>
      <c r="L2307" s="444">
        <f t="shared" ca="1" si="129"/>
        <v>-8753674331.8654366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-8753674331.8654366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-36473643.049439318</v>
      </c>
      <c r="L2308" s="444">
        <f t="shared" ca="1" si="129"/>
        <v>-8790147974.914875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-8790147974.914875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-36625616.562145315</v>
      </c>
      <c r="L2309" s="444">
        <f t="shared" ca="1" si="129"/>
        <v>-8826773591.4770203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-8826773591.4770203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-36778223.297820918</v>
      </c>
      <c r="L2310" s="444">
        <f t="shared" ca="1" si="129"/>
        <v>-8863551814.7748413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-8863551814.7748413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-36931465.894895174</v>
      </c>
      <c r="L2311" s="444">
        <f t="shared" ca="1" si="129"/>
        <v>-8900483280.6697369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-8900483280.6697369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-37085347.00279057</v>
      </c>
      <c r="L2312" s="444">
        <f t="shared" ca="1" si="129"/>
        <v>-8937568627.6725273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-8937568627.6725273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-37239869.281968862</v>
      </c>
      <c r="L2313" s="444">
        <f t="shared" ca="1" si="129"/>
        <v>-8974808496.9544964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-8974808496.9544964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-37395035.403977066</v>
      </c>
      <c r="L2314" s="444">
        <f t="shared" ca="1" si="129"/>
        <v>-9012203532.3584728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-9012203532.3584728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-37550848.051493637</v>
      </c>
      <c r="L2315" s="444">
        <f t="shared" ca="1" si="129"/>
        <v>-9049754380.4099655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-9049754380.4099655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-37707309.918374859</v>
      </c>
      <c r="L2316" s="444">
        <f t="shared" ca="1" si="129"/>
        <v>-9087461690.3283405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-9087461690.3283405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-37864423.709701419</v>
      </c>
      <c r="L2317" s="444">
        <f t="shared" ca="1" si="129"/>
        <v>-9125326114.0380421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-9125326114.0380421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-38022192.141825177</v>
      </c>
      <c r="L2318" s="444">
        <f t="shared" ca="1" si="129"/>
        <v>-9163348306.1798668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-9163348306.1798668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-38180617.942416109</v>
      </c>
      <c r="L2319" s="444">
        <f t="shared" ca="1" si="129"/>
        <v>-9201528924.122282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-9201528924.122282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-38339703.850509509</v>
      </c>
      <c r="L2320" s="444">
        <f t="shared" ca="1" si="129"/>
        <v>-9239868627.9727917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-9239868627.9727917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-38499452.616553299</v>
      </c>
      <c r="L2321" s="444">
        <f t="shared" ca="1" si="129"/>
        <v>-9278368080.589344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-9278368080.589344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-38659867.0024556</v>
      </c>
      <c r="L2322" s="444">
        <f t="shared" ca="1" si="129"/>
        <v>-9317027947.5917988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-9317027947.5917988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-38820949.781632498</v>
      </c>
      <c r="L2323" s="444">
        <f t="shared" ca="1" si="129"/>
        <v>-9355848897.3734322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-9355848897.3734322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-38982703.739055969</v>
      </c>
      <c r="L2324" s="444">
        <f t="shared" ca="1" si="129"/>
        <v>-9394831601.1124878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-9394831601.1124878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-39145131.671302035</v>
      </c>
      <c r="L2325" s="444">
        <f t="shared" ca="1" si="129"/>
        <v>-9433976732.7837906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-9433976732.7837906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-39308236.386599123</v>
      </c>
      <c r="L2326" s="444">
        <f t="shared" ca="1" si="129"/>
        <v>-9473284969.1703892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-9473284969.1703892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-39472020.704876624</v>
      </c>
      <c r="L2327" s="444">
        <f t="shared" ca="1" si="129"/>
        <v>-9512756989.8752651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-9512756989.8752651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-39636487.457813606</v>
      </c>
      <c r="L2328" s="444">
        <f t="shared" ca="1" si="129"/>
        <v>-9552393477.3330784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-9552393477.3330784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-39801639.488887824</v>
      </c>
      <c r="L2329" s="444">
        <f t="shared" ca="1" si="129"/>
        <v>-9592195116.8219662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-9592195116.8219662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-39967479.653424859</v>
      </c>
      <c r="L2330" s="444">
        <f t="shared" ca="1" si="129"/>
        <v>-9632162596.4753914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-9632162596.4753914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-40134010.818647467</v>
      </c>
      <c r="L2331" s="444">
        <f t="shared" ca="1" si="129"/>
        <v>-9672296607.2940388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-9672296607.2940388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-40301235.863725163</v>
      </c>
      <c r="L2332" s="444">
        <f t="shared" ca="1" si="129"/>
        <v>-9712597843.1577644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-9712597843.1577644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-40469157.679824017</v>
      </c>
      <c r="L2333" s="444">
        <f t="shared" ca="1" si="129"/>
        <v>-9753067000.8375893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-9753067000.8375893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-40637779.17015662</v>
      </c>
      <c r="L2334" s="444">
        <f t="shared" ca="1" si="129"/>
        <v>-9793704780.0077457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-9793704780.0077457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-40807103.250032276</v>
      </c>
      <c r="L2335" s="444">
        <f t="shared" ca="1" si="129"/>
        <v>-9834511883.2577782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-9834511883.2577782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-40977132.846907407</v>
      </c>
      <c r="L2336" s="444">
        <f t="shared" ca="1" si="129"/>
        <v>-9875489016.1046848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-9875489016.1046848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-41147870.900436185</v>
      </c>
      <c r="L2337" s="444">
        <f t="shared" ca="1" si="129"/>
        <v>-9916636887.0051212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-9916636887.0051212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-41319320.362521335</v>
      </c>
      <c r="L2338" s="444">
        <f t="shared" ca="1" si="129"/>
        <v>-9957956207.3676434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-9957956207.3676434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-41491484.19736518</v>
      </c>
      <c r="L2339" s="444">
        <f t="shared" ca="1" si="129"/>
        <v>-9999447691.5650082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-9999447691.5650082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-41664365.381520867</v>
      </c>
      <c r="L2340" s="444">
        <f t="shared" ca="1" si="129"/>
        <v>-10041112056.946529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-10041112056.946529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-41837966.903943874</v>
      </c>
      <c r="L2341" s="444">
        <f t="shared" ca="1" si="129"/>
        <v>-10082950023.850473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-10082950023.850473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-42012291.766043641</v>
      </c>
      <c r="L2342" s="444">
        <f t="shared" ca="1" si="129"/>
        <v>-10124962315.616516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-10124962315.616516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-42187342.981735483</v>
      </c>
      <c r="L2343" s="444">
        <f t="shared" ca="1" si="129"/>
        <v>-10167149658.598251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-10167149658.598251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-42363123.577492714</v>
      </c>
      <c r="L2344" s="444">
        <f t="shared" ca="1" si="129"/>
        <v>-10209512782.175743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-10209512782.175743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-42539636.592398927</v>
      </c>
      <c r="L2345" s="444">
        <f t="shared" ca="1" si="129"/>
        <v>-10252052418.768143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-10252052418.768143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-42716885.078200594</v>
      </c>
      <c r="L2346" s="444">
        <f t="shared" ca="1" si="129"/>
        <v>-10294769303.846344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-10294769303.846344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-42894872.099359766</v>
      </c>
      <c r="L2347" s="444">
        <f t="shared" ca="1" si="129"/>
        <v>-10337664175.945704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-10337664175.945704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-43073600.733107097</v>
      </c>
      <c r="L2348" s="444">
        <f t="shared" ca="1" si="129"/>
        <v>-10380737776.67881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-10380737776.67881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-43253074.069495045</v>
      </c>
      <c r="L2349" s="444">
        <f t="shared" ca="1" si="129"/>
        <v>-10423990850.748304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-10423990850.748304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-43433295.21145127</v>
      </c>
      <c r="L2350" s="444">
        <f t="shared" ca="1" si="129"/>
        <v>-10467424145.959755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-10467424145.959755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-43614267.274832308</v>
      </c>
      <c r="L2351" s="444">
        <f t="shared" ca="1" si="129"/>
        <v>-10511038413.234587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-10511038413.234587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-43795993.388477445</v>
      </c>
      <c r="L2352" s="444">
        <f t="shared" ca="1" si="129"/>
        <v>-10554834406.623064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-10554834406.623064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-43978476.694262765</v>
      </c>
      <c r="L2353" s="444">
        <f t="shared" ca="1" si="129"/>
        <v>-10598812883.317327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-10598812883.317327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-44161720.347155534</v>
      </c>
      <c r="L2354" s="444">
        <f t="shared" ca="1" si="129"/>
        <v>-10642974603.664482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-10642974603.664482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-44345727.515268676</v>
      </c>
      <c r="L2355" s="444">
        <f t="shared" ca="1" si="129"/>
        <v>-10687320331.17975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-10687320331.17975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-44530501.379915625</v>
      </c>
      <c r="L2356" s="444">
        <f t="shared" ca="1" si="129"/>
        <v>-10731850832.559666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-10731850832.559666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-44716045.135665275</v>
      </c>
      <c r="L2357" s="444">
        <f t="shared" ca="1" si="129"/>
        <v>-10776566877.695332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-10776566877.695332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-44902361.990397215</v>
      </c>
      <c r="L2358" s="444">
        <f t="shared" ca="1" si="129"/>
        <v>-10821469239.685728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-10821469239.685728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-45089455.165357202</v>
      </c>
      <c r="L2359" s="444">
        <f t="shared" ca="1" si="129"/>
        <v>-10866558694.851086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-10866558694.851086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-45277327.895212859</v>
      </c>
      <c r="L2360" s="444">
        <f t="shared" ca="1" si="129"/>
        <v>-10911836022.746298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-10911836022.746298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-45465983.428109571</v>
      </c>
      <c r="L2361" s="444">
        <f t="shared" ca="1" si="129"/>
        <v>-10957302006.174408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-10957302006.174408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-45655425.025726698</v>
      </c>
      <c r="L2362" s="444">
        <f t="shared" ca="1" si="129"/>
        <v>-11002957431.200134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-11002957431.200134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-45845655.96333389</v>
      </c>
      <c r="L2363" s="444">
        <f t="shared" ca="1" si="129"/>
        <v>-11048803087.163467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-11048803087.163467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-46036679.529847778</v>
      </c>
      <c r="L2364" s="444">
        <f t="shared" ca="1" si="129"/>
        <v>-11094839766.693316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-11094839766.693316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-46228499.027888812</v>
      </c>
      <c r="L2365" s="444">
        <f t="shared" ca="1" si="129"/>
        <v>-11141068265.721205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-11141068265.721205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-46421117.773838356</v>
      </c>
      <c r="L2366" s="444">
        <f t="shared" ca="1" si="129"/>
        <v>-11187489383.495043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-11187489383.495043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-46614539.09789601</v>
      </c>
      <c r="L2367" s="444">
        <f t="shared" ca="1" si="129"/>
        <v>-11234103922.592939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-11234103922.592939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-46808766.344137244</v>
      </c>
      <c r="L2368" s="444">
        <f t="shared" ca="1" si="129"/>
        <v>-11280912688.937077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-11280912688.937077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-47003802.870571151</v>
      </c>
      <c r="L2369" s="444">
        <f t="shared" ca="1" si="129"/>
        <v>-11327916491.807648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-11327916491.807648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-47199652.049198531</v>
      </c>
      <c r="L2370" s="444">
        <f t="shared" ca="1" si="129"/>
        <v>-11375116143.856846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-11375116143.856846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-47396317.266070187</v>
      </c>
      <c r="L2371" s="444">
        <f t="shared" ca="1" si="129"/>
        <v>-11422512461.122915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-11422512461.122915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-47593801.92134548</v>
      </c>
      <c r="L2372" s="444">
        <f t="shared" ca="1" si="129"/>
        <v>-11470106263.04426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-11470106263.04426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-47792109.429351084</v>
      </c>
      <c r="L2373" s="444">
        <f t="shared" ca="1" si="129"/>
        <v>-11517898372.473612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-11517898372.473612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-47991243.218640052</v>
      </c>
      <c r="L2374" s="444">
        <f t="shared" ca="1" si="129"/>
        <v>-11565889615.692251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-11565889615.692251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-48191206.732051045</v>
      </c>
      <c r="L2375" s="444">
        <f t="shared" ca="1" si="129"/>
        <v>-11614080822.424303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-11614080822.424303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-48392003.42676793</v>
      </c>
      <c r="L2376" s="444">
        <f t="shared" ca="1" si="129"/>
        <v>-11662472825.85107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-11662472825.85107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-48593636.774379462</v>
      </c>
      <c r="L2377" s="444">
        <f t="shared" ca="1" si="129"/>
        <v>-11711066462.62545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-11711066462.62545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-48796110.260939375</v>
      </c>
      <c r="L2378" s="444">
        <f t="shared" ca="1" si="129"/>
        <v>-11759862572.886389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-11759862572.886389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-48999427.387026623</v>
      </c>
      <c r="L2379" s="444">
        <f t="shared" ca="1" si="129"/>
        <v>-11808862000.273415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-11808862000.273415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-49203591.667805895</v>
      </c>
      <c r="L2380" s="444">
        <f t="shared" ca="1" si="129"/>
        <v>-11858065591.941221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-11858065591.941221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-49408606.633088425</v>
      </c>
      <c r="L2381" s="444">
        <f t="shared" ca="1" si="129"/>
        <v>-11907474198.57431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-11907474198.57431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-49614475.827392958</v>
      </c>
      <c r="L2382" s="444">
        <f t="shared" ca="1" si="129"/>
        <v>-11957088674.401703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-11957088674.401703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-49821202.810007095</v>
      </c>
      <c r="L2383" s="444">
        <f t="shared" ca="1" si="129"/>
        <v>-12006909877.21171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-12006909877.21171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-50028791.155048788</v>
      </c>
      <c r="L2384" s="444">
        <f t="shared" ca="1" si="129"/>
        <v>-12056938668.366758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-12056938668.366758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-50237244.451528162</v>
      </c>
      <c r="L2385" s="444">
        <f t="shared" ca="1" si="129"/>
        <v>-12107175912.818287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-12107175912.818287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-50446566.303409532</v>
      </c>
      <c r="L2386" s="444">
        <f t="shared" ca="1" si="129"/>
        <v>-12157622479.121696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-12157622479.121696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-50656760.329673737</v>
      </c>
      <c r="L2387" s="444">
        <f t="shared" ca="1" si="129"/>
        <v>-12208279239.45137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-12208279239.45137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-50867830.164380707</v>
      </c>
      <c r="L2388" s="444">
        <f t="shared" ca="1" si="129"/>
        <v>-12259147069.615751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-12259147069.615751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-51079779.456732295</v>
      </c>
      <c r="L2389" s="444">
        <f t="shared" ca="1" si="129"/>
        <v>-12310226849.072483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-12310226849.072483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-51292611.871135347</v>
      </c>
      <c r="L2390" s="444">
        <f t="shared" ca="1" si="129"/>
        <v>-12361519460.943619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-12361519460.943619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-51506331.087265074</v>
      </c>
      <c r="L2391" s="444">
        <f t="shared" ca="1" si="129"/>
        <v>-12413025792.030884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-12413025792.030884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-51720940.800128683</v>
      </c>
      <c r="L2392" s="444">
        <f t="shared" ca="1" si="129"/>
        <v>-12464746732.831013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-12464746732.831013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-51936444.720129222</v>
      </c>
      <c r="L2393" s="444">
        <f t="shared" ca="1" si="129"/>
        <v>-12516683177.551142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-12516683177.551142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-52152846.573129758</v>
      </c>
      <c r="L2394" s="444">
        <f t="shared" ca="1" si="129"/>
        <v>-12568836024.124271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-12568836024.124271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-52370150.100517794</v>
      </c>
      <c r="L2395" s="444">
        <f t="shared" ca="1" si="129"/>
        <v>-12621206174.224789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-12621206174.224789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-52588359.05926995</v>
      </c>
      <c r="L2396" s="444">
        <f t="shared" ca="1" si="129"/>
        <v>-12673794533.28406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-12673794533.28406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-52807477.222016916</v>
      </c>
      <c r="L2397" s="444">
        <f t="shared" ca="1" si="129"/>
        <v>-12726602010.506077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-12726602010.506077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-53027508.377108656</v>
      </c>
      <c r="L2398" s="444">
        <f t="shared" ca="1" si="129"/>
        <v>-12779629518.883186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-12779629518.883186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-53248456.328679942</v>
      </c>
      <c r="L2399" s="444">
        <f t="shared" ca="1" si="129"/>
        <v>-12832877975.211866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-12832877975.211866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-53470324.89671611</v>
      </c>
      <c r="L2400" s="444">
        <f t="shared" ca="1" si="129"/>
        <v>-12886348300.108582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-12886348300.108582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-53693117.917119086</v>
      </c>
      <c r="L2401" s="444">
        <f t="shared" ca="1" si="129"/>
        <v>-12940041418.025702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-12940041418.025702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-53916839.241773754</v>
      </c>
      <c r="L2402" s="444">
        <f t="shared" ca="1" si="129"/>
        <v>-12993958257.267475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-12993958257.267475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-54141492.738614477</v>
      </c>
      <c r="L2403" s="444">
        <f t="shared" ca="1" si="129"/>
        <v>-13048099750.00609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-13048099750.00609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-54367082.291692041</v>
      </c>
      <c r="L2404" s="444">
        <f t="shared" ca="1" si="129"/>
        <v>-13102466832.297783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-13102466832.297783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-54593611.801240765</v>
      </c>
      <c r="L2405" s="444">
        <f t="shared" ca="1" si="129"/>
        <v>-13157060444.099024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-13157060444.099024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-54821085.183745928</v>
      </c>
      <c r="L2406" s="444">
        <f t="shared" ca="1" si="129"/>
        <v>-13211881529.28277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-13211881529.28277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-55049506.372011542</v>
      </c>
      <c r="L2407" s="444">
        <f t="shared" ca="1" si="129"/>
        <v>-13266931035.654781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-13266931035.654781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-55278879.315228254</v>
      </c>
      <c r="L2408" s="444">
        <f t="shared" ca="1" si="129"/>
        <v>-13322209914.970009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-13322209914.970009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-55509207.979041703</v>
      </c>
      <c r="L2409" s="444">
        <f t="shared" ca="1" si="129"/>
        <v>-13377719122.949051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-13377719122.949051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-55740496.345621042</v>
      </c>
      <c r="L2410" s="444">
        <f t="shared" ca="1" si="129"/>
        <v>-13433459619.294672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-13433459619.294672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-55972748.413727805</v>
      </c>
      <c r="L2411" s="444">
        <f t="shared" ca="1" si="129"/>
        <v>-13489432367.708401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-13489432367.708401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-56205968.198784992</v>
      </c>
      <c r="L2412" s="444">
        <f t="shared" ca="1" si="129"/>
        <v>-13545638335.907187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-13545638335.907187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-56440159.732946604</v>
      </c>
      <c r="L2413" s="444">
        <f t="shared" ca="1" si="129"/>
        <v>-13602078495.640133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-13602078495.640133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-56675327.065167218</v>
      </c>
      <c r="L2414" s="444">
        <f t="shared" ca="1" si="129"/>
        <v>-13658753822.705299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-13658753822.705299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-56911474.261272073</v>
      </c>
      <c r="L2415" s="444">
        <f t="shared" ca="1" si="129"/>
        <v>-13715665296.966572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-13715665296.966572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-57148605.40402738</v>
      </c>
      <c r="L2416" s="444">
        <f t="shared" ca="1" si="129"/>
        <v>-13772813902.3706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-13772813902.3706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-57386724.593210824</v>
      </c>
      <c r="L2417" s="444">
        <f t="shared" ca="1" si="129"/>
        <v>-13830200626.96381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-13830200626.96381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-57625835.945682533</v>
      </c>
      <c r="L2418" s="444">
        <f t="shared" ca="1" si="129"/>
        <v>-13887826462.909492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-13887826462.909492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-57865943.595456213</v>
      </c>
      <c r="L2419" s="444">
        <f t="shared" ca="1" si="129"/>
        <v>-13945692406.50495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-13945692406.50495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-58107051.693770625</v>
      </c>
      <c r="L2420" s="444">
        <f t="shared" ca="1" si="129"/>
        <v>-14003799458.198721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-14003799458.198721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-58349164.409161337</v>
      </c>
      <c r="L2421" s="444">
        <f t="shared" ca="1" si="129"/>
        <v>-14062148622.607882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-14062148622.607882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-58592285.927532837</v>
      </c>
      <c r="L2422" s="444">
        <f t="shared" ca="1" si="129"/>
        <v>-14120740908.535414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-14120740908.535414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-58836420.452230893</v>
      </c>
      <c r="L2423" s="444">
        <f t="shared" ca="1" si="129"/>
        <v>-14179577328.987644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-14179577328.987644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-59081572.204115182</v>
      </c>
      <c r="L2424" s="444">
        <f t="shared" ca="1" si="129"/>
        <v>-14238658901.191759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-14238658901.191759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-59327745.421632327</v>
      </c>
      <c r="L2425" s="444">
        <f t="shared" ca="1" si="129"/>
        <v>-14297986646.613392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-14297986646.613392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-59574944.360889129</v>
      </c>
      <c r="L2426" s="444">
        <f t="shared" ca="1" si="129"/>
        <v>-14357561590.974281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-14357561590.974281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-59823173.295726165</v>
      </c>
      <c r="L2427" s="444">
        <f t="shared" ca="1" si="129"/>
        <v>-14417384764.270008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-14417384764.270008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-60072436.517791696</v>
      </c>
      <c r="L2428" s="444">
        <f t="shared" ca="1" si="129"/>
        <v>-14477457200.7878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-14477457200.7878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-60322738.336615831</v>
      </c>
      <c r="L2429" s="444">
        <f t="shared" ca="1" si="129"/>
        <v>-14537779939.124416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-14537779939.124416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-60574083.079685062</v>
      </c>
      <c r="L2430" s="444">
        <f t="shared" ca="1" si="129"/>
        <v>-14598354022.204102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-14598354022.204102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-60826475.092517085</v>
      </c>
      <c r="L2431" s="444">
        <f t="shared" ca="1" si="129"/>
        <v>-14659180497.296619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-14659180497.296619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-61079918.738735914</v>
      </c>
      <c r="L2432" s="444">
        <f t="shared" ca="1" si="129"/>
        <v>-14720260416.035355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-14720260416.035355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-61334418.400147304</v>
      </c>
      <c r="L2433" s="444">
        <f t="shared" ca="1" si="129"/>
        <v>-14781594834.435501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-14781594834.435501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-61589978.47681459</v>
      </c>
      <c r="L2434" s="444">
        <f t="shared" ca="1" si="129"/>
        <v>-14843184812.912315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-14843184812.912315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-61846603.387134649</v>
      </c>
      <c r="L2435" s="444">
        <f t="shared" ca="1" si="129"/>
        <v>-14905031416.29945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-14905031416.29945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-62104297.567914367</v>
      </c>
      <c r="L2436" s="444">
        <f t="shared" ca="1" si="129"/>
        <v>-14967135713.867365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-14967135713.867365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-62363065.474447347</v>
      </c>
      <c r="L2437" s="444">
        <f t="shared" ca="1" si="129"/>
        <v>-15029498779.341812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-15029498779.341812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-62622911.580590874</v>
      </c>
      <c r="L2438" s="444">
        <f t="shared" ca="1" si="129"/>
        <v>-15092121690.922403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-15092121690.922403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-62883840.378843337</v>
      </c>
      <c r="L2439" s="444">
        <f t="shared" ca="1" si="129"/>
        <v>-15155005531.301247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-15155005531.301247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-63145856.380421862</v>
      </c>
      <c r="L2440" s="444">
        <f t="shared" ca="1" si="129"/>
        <v>-15218151387.681669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-15218151387.681669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-63408964.115340285</v>
      </c>
      <c r="L2441" s="444">
        <f t="shared" ca="1" si="129"/>
        <v>-15281560351.79701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-15281560351.79701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-63673168.132487543</v>
      </c>
      <c r="L2442" s="444">
        <f t="shared" ca="1" si="129"/>
        <v>-15345233519.929499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-15345233519.929499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-63938472.999706253</v>
      </c>
      <c r="L2443" s="444">
        <f t="shared" ca="1" si="129"/>
        <v>-15409171992.929205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-15409171992.929205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-64204883.303871684</v>
      </c>
      <c r="L2444" s="444">
        <f t="shared" ca="1" si="129"/>
        <v>-15473376876.233076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-15473376876.233076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-64472403.650971159</v>
      </c>
      <c r="L2445" s="444">
        <f t="shared" ca="1" si="129"/>
        <v>-15537849279.884047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-15537849279.884047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-64741038.666183524</v>
      </c>
      <c r="L2446" s="444">
        <f t="shared" ca="1" si="129"/>
        <v>-15602590318.55023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-15602590318.55023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-65010792.993959285</v>
      </c>
      <c r="L2447" s="444">
        <f t="shared" ca="1" si="129"/>
        <v>-15667601111.544189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-15667601111.544189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-65281671.298100792</v>
      </c>
      <c r="L2448" s="444">
        <f t="shared" ca="1" si="129"/>
        <v>-15732882782.842291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-15732882782.842291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-65553678.261842877</v>
      </c>
      <c r="L2449" s="444">
        <f t="shared" ca="1" si="129"/>
        <v>-15798436461.104134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-15798436461.104134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-65826818.587933891</v>
      </c>
      <c r="L2450" s="444">
        <f t="shared" ca="1" si="129"/>
        <v>-15864263279.692068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-15864263279.692068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-66101096.99871695</v>
      </c>
      <c r="L2451" s="444">
        <f t="shared" ca="1" si="129"/>
        <v>-15930364376.690784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-15930364376.690784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-66376518.23621159</v>
      </c>
      <c r="L2452" s="444">
        <f t="shared" ca="1" si="129"/>
        <v>-15996740894.926996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-15996740894.926996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-66653087.062195815</v>
      </c>
      <c r="L2453" s="444">
        <f t="shared" ca="1" si="129"/>
        <v>-16063393981.989193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-16063393981.989193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-66930808.258288309</v>
      </c>
      <c r="L2454" s="444">
        <f t="shared" ca="1" si="129"/>
        <v>-16130324790.24748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-16130324790.24748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-67209686.62603116</v>
      </c>
      <c r="L2455" s="444">
        <f t="shared" ca="1" si="129"/>
        <v>-16197534476.873512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-16197534476.873512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-67489726.986972973</v>
      </c>
      <c r="L2456" s="444">
        <f t="shared" ca="1" si="129"/>
        <v>-16265024203.860485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-16265024203.860485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-67770934.182752013</v>
      </c>
      <c r="L2457" s="444">
        <f t="shared" ca="1" si="129"/>
        <v>-16332795138.043238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-16332795138.043238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-68053313.075180158</v>
      </c>
      <c r="L2458" s="444">
        <f t="shared" ca="1" si="129"/>
        <v>-16400848451.118418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-16400848451.118418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-68336868.546326742</v>
      </c>
      <c r="L2459" s="444">
        <f t="shared" ca="1" si="129"/>
        <v>-16469185319.664745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-16469185319.664745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-68621605.498603106</v>
      </c>
      <c r="L2460" s="444">
        <f t="shared" ca="1" si="129"/>
        <v>-16537806925.163349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-16537806925.163349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-68907528.854847282</v>
      </c>
      <c r="L2461" s="444">
        <f t="shared" ca="1" si="129"/>
        <v>-16606714454.018196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-16606714454.018196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-69194643.558409154</v>
      </c>
      <c r="L2462" s="444">
        <f t="shared" ca="1" si="129"/>
        <v>-16675909097.576605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-16675909097.576605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-69482954.573235855</v>
      </c>
      <c r="L2463" s="444">
        <f t="shared" ca="1" si="129"/>
        <v>-16745392052.149841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-16745392052.149841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-69772466.883957669</v>
      </c>
      <c r="L2464" s="444">
        <f t="shared" ca="1" si="129"/>
        <v>-16815164519.033798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-16815164519.033798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-70063185.495974153</v>
      </c>
      <c r="L2465" s="444">
        <f t="shared" ca="1" si="129"/>
        <v>-16885227704.529772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-16885227704.529772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-70355115.435540706</v>
      </c>
      <c r="L2466" s="444">
        <f t="shared" ca="1" si="129"/>
        <v>-16955582819.965313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-16955582819.965313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-70648261.749855474</v>
      </c>
      <c r="L2467" s="444">
        <f t="shared" ca="1" si="129"/>
        <v>-17026231081.715168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-17026231081.715168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-70942629.507146522</v>
      </c>
      <c r="L2468" s="444">
        <f t="shared" ca="1" si="129"/>
        <v>-17097173711.222315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-17097173711.222315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-71238223.79675965</v>
      </c>
      <c r="L2469" s="444">
        <f t="shared" ca="1" si="129"/>
        <v>-17168411935.019075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-17168411935.019075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-71535049.72924614</v>
      </c>
      <c r="L2470" s="444">
        <f t="shared" ca="1" si="129"/>
        <v>-17239946984.748322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-17239946984.748322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-71833112.436451346</v>
      </c>
      <c r="L2471" s="444">
        <f t="shared" ca="1" si="129"/>
        <v>-17311780097.184772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-17311780097.184772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-72132417.071603224</v>
      </c>
      <c r="L2472" s="444">
        <f t="shared" ca="1" si="129"/>
        <v>-17383912514.256374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-17383912514.256374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-72432968.809401557</v>
      </c>
      <c r="L2473" s="444">
        <f t="shared" ca="1" si="129"/>
        <v>-17456345483.065777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-17456345483.065777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-72734772.846107408</v>
      </c>
      <c r="L2474" s="444">
        <f t="shared" ca="1" si="129"/>
        <v>-17529080255.911884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-17529080255.911884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-73037834.399632856</v>
      </c>
      <c r="L2475" s="444">
        <f t="shared" ca="1" si="129"/>
        <v>-17602118090.311516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-17602118090.311516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-73342158.709631309</v>
      </c>
      <c r="L2476" s="444">
        <f t="shared" ca="1" si="129"/>
        <v>-17675460249.021149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-17675460249.021149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-73647751.03758812</v>
      </c>
      <c r="L2477" s="444">
        <f t="shared" ca="1" si="129"/>
        <v>-17749108000.058739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-17749108000.058739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-73954616.666911408</v>
      </c>
      <c r="L2478" s="444">
        <f t="shared" ca="1" si="129"/>
        <v>-17823062616.725651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-17823062616.725651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-74262760.903023541</v>
      </c>
      <c r="L2479" s="444">
        <f t="shared" ca="1" si="129"/>
        <v>-17897325377.628674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-17897325377.628674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-74572189.073452801</v>
      </c>
      <c r="L2480" s="444">
        <f t="shared" ca="1" si="129"/>
        <v>-17971897566.702126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-17971897566.702126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-74882906.527925521</v>
      </c>
      <c r="L2481" s="444">
        <f t="shared" ca="1" si="129"/>
        <v>-18046780473.230053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-18046780473.230053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-75194918.63845855</v>
      </c>
      <c r="L2482" s="444">
        <f t="shared" ca="1" si="129"/>
        <v>-18121975391.868511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-18121975391.868511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-75508230.799452126</v>
      </c>
      <c r="L2483" s="444">
        <f t="shared" ca="1" si="129"/>
        <v>-18197483622.667965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-18197483622.667965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-75822848.427783191</v>
      </c>
      <c r="L2484" s="444">
        <f t="shared" ca="1" si="129"/>
        <v>-18273306471.095749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-18273306471.095749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-76138776.962898955</v>
      </c>
      <c r="L2485" s="444">
        <f t="shared" ca="1" si="129"/>
        <v>-18349445248.058647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-18349445248.058647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-76456021.866911024</v>
      </c>
      <c r="L2486" s="444">
        <f t="shared" ca="1" si="129"/>
        <v>-18425901269.92556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-18425901269.92556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-76774588.624689832</v>
      </c>
      <c r="L2487" s="444">
        <f t="shared" ca="1" si="129"/>
        <v>-18502675858.550251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-18502675858.550251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-77094482.743959382</v>
      </c>
      <c r="L2488" s="444">
        <f t="shared" ca="1" si="129"/>
        <v>-18579770341.294209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-18579770341.294209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-77415709.755392537</v>
      </c>
      <c r="L2489" s="444">
        <f t="shared" ca="1" si="129"/>
        <v>-18657186051.049603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-18657186051.049603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-77738275.21270667</v>
      </c>
      <c r="L2490" s="444">
        <f t="shared" ca="1" si="129"/>
        <v>-18734924326.26231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-18734924326.26231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-78062184.692759618</v>
      </c>
      <c r="L2491" s="444">
        <f t="shared" ca="1" si="129"/>
        <v>-18812986510.95507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-18812986510.95507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-78387443.795646131</v>
      </c>
      <c r="L2492" s="444">
        <f t="shared" ca="1" si="129"/>
        <v>-18891373954.750717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-18891373954.750717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-78714058.144794658</v>
      </c>
      <c r="L2493" s="444">
        <f t="shared" ca="1" si="129"/>
        <v>-18970088012.895512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-18970088012.895512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-79042033.387064636</v>
      </c>
      <c r="L2494" s="444">
        <f t="shared" ca="1" si="129"/>
        <v>-19049130046.282578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-19049130046.282578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-79371375.192844078</v>
      </c>
      <c r="L2495" s="444">
        <f t="shared" ca="1" si="129"/>
        <v>-19128501421.475422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-19128501421.475422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-79702089.256147593</v>
      </c>
      <c r="L2496" s="444">
        <f t="shared" ca="1" si="129"/>
        <v>-19208203510.731571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-19208203510.731571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-80034181.294714883</v>
      </c>
      <c r="L2497" s="444">
        <f t="shared" ca="1" si="129"/>
        <v>-19288237692.026287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-19288237692.026287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-80367657.050109535</v>
      </c>
      <c r="L2498" s="444">
        <f t="shared" ca="1" si="129"/>
        <v>-19368605349.076397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-19368605349.076397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-80702522.287818313</v>
      </c>
      <c r="L2499" s="444">
        <f t="shared" ca="1" si="129"/>
        <v>-19449307871.364216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-19449307871.364216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-81038782.797350898</v>
      </c>
      <c r="L2500" s="444">
        <f t="shared" ca="1" si="129"/>
        <v>-19530346654.161568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-19530346654.161568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-81376444.39233987</v>
      </c>
      <c r="L2501" s="444">
        <f t="shared" ca="1" si="129"/>
        <v>-19611723098.553909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-19611723098.553909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-81715512.910641283</v>
      </c>
      <c r="L2502" s="444">
        <f t="shared" ca="1" si="129"/>
        <v>-19693438611.46455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-19693438611.46455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-82055994.214435622</v>
      </c>
      <c r="L2503" s="444">
        <f t="shared" ca="1" si="129"/>
        <v>-19775494605.678986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-19775494605.678986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-82397894.190329105</v>
      </c>
      <c r="L2504" s="444">
        <f t="shared" ca="1" si="129"/>
        <v>-19857892499.869316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-19857892499.869316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-82741218.749455482</v>
      </c>
      <c r="L2505" s="444">
        <f t="shared" ca="1" si="129"/>
        <v>-19940633718.618771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-19940633718.618771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-83085973.827578217</v>
      </c>
      <c r="L2506" s="444">
        <f t="shared" ca="1" si="129"/>
        <v>-20023719692.44635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-20023719692.44635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-83432165.385193124</v>
      </c>
      <c r="L2507" s="444">
        <f t="shared" ca="1" si="129"/>
        <v>-20107151857.831543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-20107151857.831543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-83779799.407631427</v>
      </c>
      <c r="L2508" s="444">
        <f t="shared" ca="1" si="129"/>
        <v>-20190931657.239174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-20190931657.239174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-84128881.905163229</v>
      </c>
      <c r="L2509" s="444">
        <f t="shared" ca="1" si="129"/>
        <v>-20275060539.144337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-20275060539.144337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-84479418.913101405</v>
      </c>
      <c r="L2510" s="444">
        <f t="shared" ca="1" si="129"/>
        <v>-20359539958.057438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-20359539958.057438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-84831416.491905987</v>
      </c>
      <c r="L2511" s="444">
        <f t="shared" ca="1" si="129"/>
        <v>-20444371374.549343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-20444371374.549343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-85184880.727288932</v>
      </c>
      <c r="L2512" s="444">
        <f t="shared" ca="1" si="129"/>
        <v>-20529556255.27663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-20529556255.27663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-85539817.730319291</v>
      </c>
      <c r="L2513" s="444">
        <f t="shared" ca="1" si="129"/>
        <v>-20615096073.00695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-20615096073.00695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-85896233.637528956</v>
      </c>
      <c r="L2514" s="444">
        <f t="shared" ca="1" si="129"/>
        <v>-20700992306.644478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-20700992306.644478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-86254134.611018658</v>
      </c>
      <c r="L2515" s="444">
        <f t="shared" ca="1" si="129"/>
        <v>-20787246441.255497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-20787246441.255497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-86613526.838564575</v>
      </c>
      <c r="L2516" s="444">
        <f t="shared" ca="1" si="129"/>
        <v>-20873859968.094063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-20873859968.094063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-86974416.533725262</v>
      </c>
      <c r="L2517" s="444">
        <f t="shared" ca="1" si="129"/>
        <v>-20960834384.627789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-20960834384.627789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-87336809.935949117</v>
      </c>
      <c r="L2518" s="444">
        <f t="shared" ca="1" si="129"/>
        <v>-21048171194.563736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-21048171194.563736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-87700713.310682237</v>
      </c>
      <c r="L2519" s="444">
        <f t="shared" ca="1" si="129"/>
        <v>-21135871907.874416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-21135871907.874416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-88066132.949476734</v>
      </c>
      <c r="L2520" s="444">
        <f t="shared" ca="1" si="129"/>
        <v>-21223938040.823895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-21223938040.823895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-88433075.170099556</v>
      </c>
      <c r="L2521" s="444">
        <f t="shared" ca="1" si="129"/>
        <v>-21312371115.993996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-21312371115.993996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-88801546.316641644</v>
      </c>
      <c r="L2522" s="444">
        <f t="shared" ca="1" si="129"/>
        <v>-21401172662.310638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-21401172662.310638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-89171552.759627655</v>
      </c>
      <c r="L2523" s="444">
        <f t="shared" ca="1" si="129"/>
        <v>-21490344215.070267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-21490344215.070267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-89543100.896126106</v>
      </c>
      <c r="L2524" s="444">
        <f t="shared" ca="1" si="129"/>
        <v>-21579887315.966393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-21579887315.966393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-89916197.149859965</v>
      </c>
      <c r="L2525" s="444">
        <f t="shared" ca="1" si="129"/>
        <v>-21669803513.116253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-21669803513.116253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-90290847.971317723</v>
      </c>
      <c r="L2526" s="444">
        <f t="shared" ca="1" si="129"/>
        <v>-21760094361.08757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-21760094361.08757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-90667059.837864876</v>
      </c>
      <c r="L2527" s="444">
        <f t="shared" ca="1" si="129"/>
        <v>-21850761420.925434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-21850761420.925434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-91044839.253855973</v>
      </c>
      <c r="L2528" s="444">
        <f t="shared" ca="1" si="129"/>
        <v>-21941806260.179291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-21941806260.179291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-91424192.75074704</v>
      </c>
      <c r="L2529" s="444">
        <f t="shared" ca="1" si="129"/>
        <v>-22033230452.930038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-22033230452.930038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-91805126.887208492</v>
      </c>
      <c r="L2530" s="444">
        <f t="shared" ca="1" si="129"/>
        <v>-22125035579.817245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-22125035579.817245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-92187648.249238521</v>
      </c>
      <c r="L2531" s="444">
        <f t="shared" ca="1" si="129"/>
        <v>-22217223228.066483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-22217223228.066483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-92571763.450277016</v>
      </c>
      <c r="L2532" s="444">
        <f t="shared" ca="1" si="129"/>
        <v>-22309794991.516758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-22309794991.516758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-92957479.131319821</v>
      </c>
      <c r="L2533" s="444">
        <f t="shared" ca="1" si="129"/>
        <v>-22402752470.648079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-22402752470.648079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-93344801.961033657</v>
      </c>
      <c r="L2534" s="444">
        <f t="shared" ca="1" si="129"/>
        <v>-22496097272.609112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-22496097272.609112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-93733738.635871291</v>
      </c>
      <c r="L2535" s="444">
        <f t="shared" ca="1" si="129"/>
        <v>-22589831011.244984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-22589831011.244984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-94124295.880187437</v>
      </c>
      <c r="L2536" s="444">
        <f t="shared" ca="1" si="129"/>
        <v>-22683955307.125172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-22683955307.125172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-94516480.446354881</v>
      </c>
      <c r="L2537" s="444">
        <f t="shared" ca="1" si="129"/>
        <v>-22778471787.571526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-22778471787.571526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-94910299.114881352</v>
      </c>
      <c r="L2538" s="444">
        <f t="shared" ca="1" si="129"/>
        <v>-22873382086.686405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-22873382086.686405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-95305758.694526687</v>
      </c>
      <c r="L2539" s="444">
        <f t="shared" ca="1" si="129"/>
        <v>-22968687845.380932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-22968687845.380932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-95702866.022420555</v>
      </c>
      <c r="L2540" s="444">
        <f t="shared" ca="1" si="129"/>
        <v>-23064390711.403351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-23064390711.403351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-96101627.964180633</v>
      </c>
      <c r="L2541" s="444">
        <f t="shared" ca="1" si="129"/>
        <v>-23160492339.367531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-23160492339.367531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-96502051.414031371</v>
      </c>
      <c r="L2542" s="444">
        <f t="shared" ca="1" si="129"/>
        <v>-23256994390.781563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-23256994390.781563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-96904143.294923171</v>
      </c>
      <c r="L2543" s="444">
        <f t="shared" ca="1" si="129"/>
        <v>-23353898534.076485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-23353898534.076485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-97307910.558652014</v>
      </c>
      <c r="L2544" s="444">
        <f t="shared" ca="1" si="129"/>
        <v>-23451206444.635136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-23451206444.635136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-97713360.185979724</v>
      </c>
      <c r="L2545" s="444">
        <f t="shared" ca="1" si="129"/>
        <v>-23548919804.821114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-23548919804.821114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-98120499.186754644</v>
      </c>
      <c r="L2546" s="444">
        <f t="shared" ca="1" si="129"/>
        <v>-23647040304.00787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-23647040304.00787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-98529334.600032791</v>
      </c>
      <c r="L2547" s="444">
        <f t="shared" ca="1" si="129"/>
        <v>-23745569638.607903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-23745569638.607903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-98939873.494199589</v>
      </c>
      <c r="L2548" s="444">
        <f t="shared" ca="1" si="129"/>
        <v>-23844509512.1021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-23844509512.1021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-99352122.967092082</v>
      </c>
      <c r="L2549" s="444">
        <f t="shared" ca="1" si="129"/>
        <v>-23943861635.069191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-23943861635.069191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-99766090.146121621</v>
      </c>
      <c r="L2550" s="444">
        <f t="shared" ca="1" si="129"/>
        <v>-24043627725.215313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-24043627725.215313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-100181782.18839714</v>
      </c>
      <c r="L2551" s="444">
        <f t="shared" ca="1" si="129"/>
        <v>-24143809507.403709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-24143809507.403709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-100599206.28084879</v>
      </c>
      <c r="L2552" s="444">
        <f t="shared" ca="1" si="129"/>
        <v>-24244408713.684559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-24244408713.684559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-101018369.64035232</v>
      </c>
      <c r="L2553" s="444">
        <f t="shared" ca="1" si="129"/>
        <v>-24345427083.324913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-24345427083.324913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-101439279.5138538</v>
      </c>
      <c r="L2554" s="444">
        <f t="shared" ca="1" si="129"/>
        <v>-24446866362.838768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-24446866362.838768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-101861943.17849487</v>
      </c>
      <c r="L2555" s="444">
        <f t="shared" ca="1" si="129"/>
        <v>-24548728306.017262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-24548728306.017262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-102286367.94173859</v>
      </c>
      <c r="L2556" s="444">
        <f t="shared" ca="1" si="129"/>
        <v>-24651014673.959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-24651014673.959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-102712561.14149582</v>
      </c>
      <c r="L2557" s="444">
        <f t="shared" ca="1" si="129"/>
        <v>-24753727235.100494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-24753727235.100494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-103140530.14625207</v>
      </c>
      <c r="L2558" s="444">
        <f t="shared" ref="L2558:L2812" ca="1" si="134">I2558-J2558+K2558</f>
        <v>-24856867765.246746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-24856867765.246746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-103570282.35519478</v>
      </c>
      <c r="L2559" s="444">
        <f t="shared" ca="1" si="134"/>
        <v>-24960438047.60194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-24960438047.60194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-104001825.19834141</v>
      </c>
      <c r="L2560" s="444">
        <f t="shared" ca="1" si="134"/>
        <v>-25064439872.800282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-25064439872.800282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-104435166.13666783</v>
      </c>
      <c r="L2561" s="444">
        <f t="shared" ca="1" si="134"/>
        <v>-25168875038.936951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-25168875038.936951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-104870312.66223729</v>
      </c>
      <c r="L2562" s="444">
        <f t="shared" ca="1" si="134"/>
        <v>-25273745351.59919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-25273745351.59919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-105307272.29832995</v>
      </c>
      <c r="L2563" s="444">
        <f t="shared" ca="1" si="134"/>
        <v>-25379052623.897518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-25379052623.897518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-105746052.59957299</v>
      </c>
      <c r="L2564" s="444">
        <f t="shared" ca="1" si="134"/>
        <v>-25484798676.497089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-25484798676.497089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-106186661.15207121</v>
      </c>
      <c r="L2565" s="444">
        <f t="shared" ca="1" si="134"/>
        <v>-25590985337.649162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-25590985337.649162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-106629105.57353817</v>
      </c>
      <c r="L2566" s="444">
        <f t="shared" ca="1" si="134"/>
        <v>-25697614443.222702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-25697614443.222702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-107073393.51342793</v>
      </c>
      <c r="L2567" s="444">
        <f t="shared" ca="1" si="134"/>
        <v>-25804687836.73613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-25804687836.73613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-107519532.6530672</v>
      </c>
      <c r="L2568" s="444">
        <f t="shared" ca="1" si="134"/>
        <v>-25912207369.389198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-25912207369.389198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-107967530.70578833</v>
      </c>
      <c r="L2569" s="444">
        <f t="shared" ca="1" si="134"/>
        <v>-26020174900.094986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-26020174900.094986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-108417395.41706245</v>
      </c>
      <c r="L2570" s="444">
        <f t="shared" ca="1" si="134"/>
        <v>-26128592295.512047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-26128592295.512047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-108869134.56463353</v>
      </c>
      <c r="L2571" s="444">
        <f t="shared" ca="1" si="134"/>
        <v>-26237461430.076679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-26237461430.076679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-109322755.95865282</v>
      </c>
      <c r="L2572" s="444">
        <f t="shared" ca="1" si="134"/>
        <v>-26346784186.035332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-26346784186.035332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-109778267.44181389</v>
      </c>
      <c r="L2573" s="444">
        <f t="shared" ca="1" si="134"/>
        <v>-26456562453.477146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-26456562453.477146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-110235676.8894881</v>
      </c>
      <c r="L2574" s="444">
        <f t="shared" ca="1" si="134"/>
        <v>-26566798130.366634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-26566798130.366634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-110694992.20986098</v>
      </c>
      <c r="L2575" s="444">
        <f t="shared" ca="1" si="134"/>
        <v>-26677493122.576496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-26677493122.576496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-111156221.34406874</v>
      </c>
      <c r="L2576" s="444">
        <f t="shared" ca="1" si="134"/>
        <v>-26788649343.920567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-26788649343.920567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-111619372.2663357</v>
      </c>
      <c r="L2577" s="444">
        <f t="shared" ca="1" si="134"/>
        <v>-26900268716.186901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-26900268716.186901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-112084452.98411208</v>
      </c>
      <c r="L2578" s="444">
        <f t="shared" ca="1" si="134"/>
        <v>-27012353169.171013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-27012353169.171013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-112551471.53821255</v>
      </c>
      <c r="L2579" s="444">
        <f t="shared" ca="1" si="134"/>
        <v>-27124904640.709225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-27124904640.709225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-113020436.00295509</v>
      </c>
      <c r="L2580" s="444">
        <f t="shared" ca="1" si="134"/>
        <v>-27237925076.712181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-27237925076.712181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-113491354.48630075</v>
      </c>
      <c r="L2581" s="444">
        <f t="shared" ca="1" si="134"/>
        <v>-27351416431.198483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-27351416431.198483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-113964235.12999369</v>
      </c>
      <c r="L2582" s="444">
        <f t="shared" ca="1" si="134"/>
        <v>-27465380666.328476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-27465380666.328476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-114439086.10970198</v>
      </c>
      <c r="L2583" s="444">
        <f t="shared" ca="1" si="134"/>
        <v>-27579819752.438179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-27579819752.438179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-114915915.63515908</v>
      </c>
      <c r="L2584" s="444">
        <f t="shared" ca="1" si="134"/>
        <v>-27694735668.073338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-27694735668.073338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-115394731.95030557</v>
      </c>
      <c r="L2585" s="444">
        <f t="shared" ca="1" si="134"/>
        <v>-27810130400.023643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-27810130400.023643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-115875543.33343183</v>
      </c>
      <c r="L2586" s="444">
        <f t="shared" ca="1" si="134"/>
        <v>-27926005943.357075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-27926005943.357075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-116358358.09732115</v>
      </c>
      <c r="L2587" s="444">
        <f t="shared" ca="1" si="134"/>
        <v>-28042364301.454395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-28042364301.454395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-116843184.5893933</v>
      </c>
      <c r="L2588" s="444">
        <f t="shared" ca="1" si="134"/>
        <v>-28159207486.043789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-28159207486.043789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-117330031.1918491</v>
      </c>
      <c r="L2589" s="444">
        <f t="shared" ca="1" si="134"/>
        <v>-28276537517.235638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-28276537517.235638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-117818906.32181515</v>
      </c>
      <c r="L2590" s="444">
        <f t="shared" ca="1" si="134"/>
        <v>-28394356423.557453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-28394356423.557453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-118309818.43148939</v>
      </c>
      <c r="L2591" s="444">
        <f t="shared" ca="1" si="134"/>
        <v>-28512666241.988941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-28512666241.988941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-118802776.00828727</v>
      </c>
      <c r="L2592" s="444">
        <f t="shared" ca="1" si="134"/>
        <v>-28631469017.997227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-28631469017.997227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-119297787.57498844</v>
      </c>
      <c r="L2593" s="444">
        <f t="shared" ca="1" si="134"/>
        <v>-28750766805.572216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-28750766805.572216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-119794861.68988423</v>
      </c>
      <c r="L2594" s="444">
        <f t="shared" ca="1" si="134"/>
        <v>-28870561667.2621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-28870561667.2621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-120294006.94692543</v>
      </c>
      <c r="L2595" s="444">
        <f t="shared" ca="1" si="134"/>
        <v>-28990855674.209026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-28990855674.209026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-120795231.97587094</v>
      </c>
      <c r="L2596" s="444">
        <f t="shared" ca="1" si="134"/>
        <v>-29111650906.184898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-29111650906.184898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-121298545.44243705</v>
      </c>
      <c r="L2597" s="444">
        <f t="shared" ca="1" si="134"/>
        <v>-29232949451.627335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-29232949451.627335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-121803956.04844722</v>
      </c>
      <c r="L2598" s="444">
        <f t="shared" ca="1" si="134"/>
        <v>-29354753407.675781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-29354753407.675781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-122311472.53198242</v>
      </c>
      <c r="L2599" s="444">
        <f t="shared" ca="1" si="134"/>
        <v>-29477064880.207764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-29477064880.207764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-122821103.66753234</v>
      </c>
      <c r="L2600" s="444">
        <f t="shared" ca="1" si="134"/>
        <v>-29599885983.875298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-29599885983.875298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-123332858.26614708</v>
      </c>
      <c r="L2601" s="444">
        <f t="shared" ca="1" si="134"/>
        <v>-29723218842.141445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-29723218842.141445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-123846745.17558935</v>
      </c>
      <c r="L2602" s="444">
        <f t="shared" ca="1" si="134"/>
        <v>-29847065587.317036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-29847065587.317036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-124362773.28048764</v>
      </c>
      <c r="L2603" s="444">
        <f t="shared" ca="1" si="134"/>
        <v>-29971428360.597523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-29971428360.597523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-124880951.50248967</v>
      </c>
      <c r="L2604" s="444">
        <f t="shared" ca="1" si="134"/>
        <v>-30096309312.100014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-30096309312.100014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-125401288.80041672</v>
      </c>
      <c r="L2605" s="444">
        <f t="shared" ca="1" si="134"/>
        <v>-30221710600.900429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-30221710600.900429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-125923794.17041847</v>
      </c>
      <c r="L2606" s="444">
        <f t="shared" ca="1" si="134"/>
        <v>-30347634395.070847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-30347634395.070847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-126448476.64612851</v>
      </c>
      <c r="L2607" s="444">
        <f t="shared" ca="1" si="134"/>
        <v>-30474082871.716976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-30474082871.716976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-126975345.29882075</v>
      </c>
      <c r="L2608" s="444">
        <f t="shared" ca="1" si="134"/>
        <v>-30601058217.015797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-30601058217.015797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-127504409.23756582</v>
      </c>
      <c r="L2609" s="444">
        <f t="shared" ca="1" si="134"/>
        <v>-30728562626.253361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-30728562626.253361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-128035677.60938901</v>
      </c>
      <c r="L2610" s="444">
        <f t="shared" ca="1" si="134"/>
        <v>-30856598303.862751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-30856598303.862751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-128569159.59942813</v>
      </c>
      <c r="L2611" s="444">
        <f t="shared" ca="1" si="134"/>
        <v>-30985167463.462177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-30985167463.462177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-129104864.43109238</v>
      </c>
      <c r="L2612" s="444">
        <f t="shared" ca="1" si="134"/>
        <v>-31114272327.893269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-31114272327.893269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-129642801.36622195</v>
      </c>
      <c r="L2613" s="444">
        <f t="shared" ca="1" si="134"/>
        <v>-31243915129.259491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-31243915129.259491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-130182979.70524786</v>
      </c>
      <c r="L2614" s="444">
        <f t="shared" ca="1" si="134"/>
        <v>-31374098108.964737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-31374098108.964737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-130725408.78735305</v>
      </c>
      <c r="L2615" s="444">
        <f t="shared" ca="1" si="134"/>
        <v>-31504823517.75209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-31504823517.75209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-131270097.99063371</v>
      </c>
      <c r="L2616" s="444">
        <f t="shared" ca="1" si="134"/>
        <v>-31636093615.742725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-31636093615.742725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-131817056.73226136</v>
      </c>
      <c r="L2617" s="444">
        <f t="shared" ca="1" si="134"/>
        <v>-31767910672.474987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-31767910672.474987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-132366294.46864577</v>
      </c>
      <c r="L2618" s="444">
        <f t="shared" ca="1" si="134"/>
        <v>-31900276966.943634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-31900276966.943634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-132917820.69559845</v>
      </c>
      <c r="L2619" s="444">
        <f t="shared" ca="1" si="134"/>
        <v>-32033194787.639233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-32033194787.639233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-133471644.9484968</v>
      </c>
      <c r="L2620" s="444">
        <f t="shared" ca="1" si="134"/>
        <v>-32166666432.58773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-32166666432.58773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-134027776.80244888</v>
      </c>
      <c r="L2621" s="444">
        <f t="shared" ca="1" si="134"/>
        <v>-32300694209.390179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-32300694209.390179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-134586225.87245908</v>
      </c>
      <c r="L2622" s="444">
        <f t="shared" ca="1" si="134"/>
        <v>-32435280435.262638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-32435280435.262638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-135147001.81359431</v>
      </c>
      <c r="L2623" s="444">
        <f t="shared" ca="1" si="134"/>
        <v>-32570427437.076233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-32570427437.076233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-135710114.32115096</v>
      </c>
      <c r="L2624" s="444">
        <f t="shared" ca="1" si="134"/>
        <v>-32706137551.397385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-32706137551.397385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-136275573.13082242</v>
      </c>
      <c r="L2625" s="444">
        <f t="shared" ca="1" si="134"/>
        <v>-32842413124.528206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-32842413124.528206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-136843388.01886752</v>
      </c>
      <c r="L2626" s="444">
        <f t="shared" ca="1" si="134"/>
        <v>-32979256512.547073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-32979256512.547073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-137413568.80227947</v>
      </c>
      <c r="L2627" s="444">
        <f t="shared" ca="1" si="134"/>
        <v>-33116670081.349354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-33116670081.349354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-137986125.33895564</v>
      </c>
      <c r="L2628" s="444">
        <f t="shared" ca="1" si="134"/>
        <v>-33254656206.688309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-33254656206.688309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-138561067.52786794</v>
      </c>
      <c r="L2629" s="444">
        <f t="shared" ca="1" si="134"/>
        <v>-33393217274.216175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-33393217274.216175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-139138405.30923405</v>
      </c>
      <c r="L2630" s="444">
        <f t="shared" ca="1" si="134"/>
        <v>-33532355679.52541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-33532355679.52541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-139718148.66468921</v>
      </c>
      <c r="L2631" s="444">
        <f t="shared" ca="1" si="134"/>
        <v>-33672073828.190098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-33672073828.190098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-140300307.61745873</v>
      </c>
      <c r="L2632" s="444">
        <f t="shared" ca="1" si="134"/>
        <v>-33812374135.807556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-33812374135.807556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-140884892.23253149</v>
      </c>
      <c r="L2633" s="444">
        <f t="shared" ca="1" si="134"/>
        <v>-33953259028.040089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-33953259028.040089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-141471912.61683372</v>
      </c>
      <c r="L2634" s="444">
        <f t="shared" ca="1" si="134"/>
        <v>-34094730940.656921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-34094730940.656921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-142061378.91940385</v>
      </c>
      <c r="L2635" s="444">
        <f t="shared" ca="1" si="134"/>
        <v>-34236792319.576324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-34236792319.576324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-142653301.331568</v>
      </c>
      <c r="L2636" s="444">
        <f t="shared" ca="1" si="134"/>
        <v>-34379445620.90789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-34379445620.90789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-143247690.08711621</v>
      </c>
      <c r="L2637" s="444">
        <f t="shared" ca="1" si="134"/>
        <v>-34522693310.995003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-34522693310.995003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-143844555.46247917</v>
      </c>
      <c r="L2638" s="444">
        <f t="shared" ca="1" si="134"/>
        <v>-34666537866.457481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-34666537866.457481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-144443907.77690616</v>
      </c>
      <c r="L2639" s="444">
        <f t="shared" ca="1" si="134"/>
        <v>-34810981774.23439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-34810981774.23439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-145045757.3926433</v>
      </c>
      <c r="L2640" s="444">
        <f t="shared" ca="1" si="134"/>
        <v>-34956027531.627037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-34956027531.627037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-145650114.71511266</v>
      </c>
      <c r="L2641" s="444">
        <f t="shared" ca="1" si="134"/>
        <v>-35101677646.342148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-35101677646.342148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-146256990.19309229</v>
      </c>
      <c r="L2642" s="444">
        <f t="shared" ca="1" si="134"/>
        <v>-35247934636.53524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-35247934636.53524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-146866394.31889683</v>
      </c>
      <c r="L2643" s="444">
        <f t="shared" ca="1" si="134"/>
        <v>-35394801030.854134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-35394801030.854134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-147478337.62855887</v>
      </c>
      <c r="L2644" s="444">
        <f t="shared" ca="1" si="134"/>
        <v>-35542279368.482689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-35542279368.482689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-148092830.7020112</v>
      </c>
      <c r="L2645" s="444">
        <f t="shared" ca="1" si="134"/>
        <v>-35690372199.1847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-35690372199.1847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-148709884.16326958</v>
      </c>
      <c r="L2646" s="444">
        <f t="shared" ca="1" si="134"/>
        <v>-35839082083.347969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-35839082083.347969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-149329508.68061653</v>
      </c>
      <c r="L2647" s="444">
        <f t="shared" ca="1" si="134"/>
        <v>-35988411592.028587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-35988411592.028587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-149951714.96678579</v>
      </c>
      <c r="L2648" s="444">
        <f t="shared" ca="1" si="134"/>
        <v>-36138363306.995377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-36138363306.995377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-150576513.77914739</v>
      </c>
      <c r="L2649" s="444">
        <f t="shared" ca="1" si="134"/>
        <v>-36288939820.774521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-36288939820.774521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-151203915.91989383</v>
      </c>
      <c r="L2650" s="444">
        <f t="shared" ca="1" si="134"/>
        <v>-36440143736.694412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-36440143736.694412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-151833932.23622671</v>
      </c>
      <c r="L2651" s="444">
        <f t="shared" ca="1" si="134"/>
        <v>-36591977668.930641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-36591977668.930641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-152466573.62054434</v>
      </c>
      <c r="L2652" s="444">
        <f t="shared" ca="1" si="134"/>
        <v>-36744444242.551186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-36744444242.551186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-153101851.01062995</v>
      </c>
      <c r="L2653" s="444">
        <f t="shared" ca="1" si="134"/>
        <v>-36897546093.561813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-36897546093.561813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-153739775.3898409</v>
      </c>
      <c r="L2654" s="444">
        <f t="shared" ca="1" si="134"/>
        <v>-37051285868.951653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-37051285868.951653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-154380357.78729856</v>
      </c>
      <c r="L2655" s="444">
        <f t="shared" ca="1" si="134"/>
        <v>-37205666226.738953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-37205666226.738953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-155023609.27807897</v>
      </c>
      <c r="L2656" s="444">
        <f t="shared" ca="1" si="134"/>
        <v>-37360689836.017029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-37360689836.017029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-155669540.98340428</v>
      </c>
      <c r="L2657" s="444">
        <f t="shared" ca="1" si="134"/>
        <v>-37516359377.000435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-37516359377.000435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-156318164.07083514</v>
      </c>
      <c r="L2658" s="444">
        <f t="shared" ca="1" si="134"/>
        <v>-37672677541.071274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-37672677541.071274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-156969489.75446364</v>
      </c>
      <c r="L2659" s="444">
        <f t="shared" ca="1" si="134"/>
        <v>-37829647030.825737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-37829647030.825737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-157623529.29510725</v>
      </c>
      <c r="L2660" s="444">
        <f t="shared" ca="1" si="134"/>
        <v>-37987270560.120842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-37987270560.120842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-158280294.00050351</v>
      </c>
      <c r="L2661" s="444">
        <f t="shared" ca="1" si="134"/>
        <v>-38145550854.121346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-38145550854.121346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-158939795.22550559</v>
      </c>
      <c r="L2662" s="444">
        <f t="shared" ca="1" si="134"/>
        <v>-38304490649.346848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-38304490649.346848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-159602044.37227854</v>
      </c>
      <c r="L2663" s="444">
        <f t="shared" ca="1" si="134"/>
        <v>-38464092693.719124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-38464092693.719124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-160267052.89049634</v>
      </c>
      <c r="L2664" s="444">
        <f t="shared" ca="1" si="134"/>
        <v>-38624359746.609619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-38624359746.609619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-160934832.27754009</v>
      </c>
      <c r="L2665" s="444">
        <f t="shared" ca="1" si="134"/>
        <v>-38785294578.887161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-38785294578.887161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-161605394.07869649</v>
      </c>
      <c r="L2666" s="444">
        <f t="shared" ca="1" si="134"/>
        <v>-38946899972.965858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-38946899972.965858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-162278749.88735774</v>
      </c>
      <c r="L2667" s="444">
        <f t="shared" ca="1" si="134"/>
        <v>-39109178722.853218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-39109178722.853218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-162954911.34522173</v>
      </c>
      <c r="L2668" s="444">
        <f t="shared" ca="1" si="134"/>
        <v>-39272133634.198441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-39272133634.198441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-163633890.14249349</v>
      </c>
      <c r="L2669" s="444">
        <f t="shared" ca="1" si="134"/>
        <v>-39435767524.340935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-39435767524.340935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-164315698.01808724</v>
      </c>
      <c r="L2670" s="444">
        <f t="shared" ca="1" si="134"/>
        <v>-39600083222.359024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-39600083222.359024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-165000346.75982925</v>
      </c>
      <c r="L2671" s="444">
        <f t="shared" ca="1" si="134"/>
        <v>-39765083569.118851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-39765083569.118851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-165687848.20466188</v>
      </c>
      <c r="L2672" s="444">
        <f t="shared" ca="1" si="134"/>
        <v>-39930771417.323509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-39930771417.323509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-166378214.23884794</v>
      </c>
      <c r="L2673" s="444">
        <f t="shared" ca="1" si="134"/>
        <v>-40097149631.562355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-40097149631.562355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-167071456.79817647</v>
      </c>
      <c r="L2674" s="444">
        <f t="shared" ca="1" si="134"/>
        <v>-40264221088.360535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-40264221088.360535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-167767587.86816889</v>
      </c>
      <c r="L2675" s="444">
        <f t="shared" ca="1" si="134"/>
        <v>-40431988676.228706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-40431988676.228706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-168466619.48428628</v>
      </c>
      <c r="L2676" s="444">
        <f t="shared" ca="1" si="134"/>
        <v>-40600455295.71299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-40600455295.71299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-169168563.73213744</v>
      </c>
      <c r="L2677" s="444">
        <f t="shared" ca="1" si="134"/>
        <v>-40769623859.445129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-40769623859.445129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-169873432.74768803</v>
      </c>
      <c r="L2678" s="444">
        <f t="shared" ca="1" si="134"/>
        <v>-40939497292.192818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-40939497292.192818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-170581238.71747008</v>
      </c>
      <c r="L2679" s="444">
        <f t="shared" ca="1" si="134"/>
        <v>-41110078530.910286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-41110078530.910286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-171291993.87879285</v>
      </c>
      <c r="L2680" s="444">
        <f t="shared" ca="1" si="134"/>
        <v>-41281370524.789078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-41281370524.789078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-172005710.5199545</v>
      </c>
      <c r="L2681" s="444">
        <f t="shared" ca="1" si="134"/>
        <v>-41453376235.309029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-41453376235.309029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-172722400.9804543</v>
      </c>
      <c r="L2682" s="444">
        <f t="shared" ca="1" si="134"/>
        <v>-41626098636.289482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-41626098636.289482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-173442077.65120617</v>
      </c>
      <c r="L2683" s="444">
        <f t="shared" ca="1" si="134"/>
        <v>-41799540713.940689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-41799540713.940689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-174164752.97475287</v>
      </c>
      <c r="L2684" s="444">
        <f t="shared" ca="1" si="134"/>
        <v>-41973705466.915443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-41973705466.915443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-174890439.445481</v>
      </c>
      <c r="L2685" s="444">
        <f t="shared" ca="1" si="134"/>
        <v>-42148595906.360924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-42148595906.360924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-175619149.60983717</v>
      </c>
      <c r="L2686" s="444">
        <f t="shared" ca="1" si="134"/>
        <v>-42324215055.970764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-42324215055.970764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-176350896.06654486</v>
      </c>
      <c r="L2687" s="444">
        <f t="shared" ca="1" si="134"/>
        <v>-42500565952.037308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-42500565952.037308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-177085691.46682212</v>
      </c>
      <c r="L2688" s="444">
        <f t="shared" ca="1" si="134"/>
        <v>-42677651643.504128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-42677651643.504128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-177823548.51460052</v>
      </c>
      <c r="L2689" s="444">
        <f t="shared" ca="1" si="134"/>
        <v>-42855475192.01873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-42855475192.01873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-178564479.96674472</v>
      </c>
      <c r="L2690" s="444">
        <f t="shared" ca="1" si="134"/>
        <v>-43034039671.985474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-43034039671.985474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-179308498.6332728</v>
      </c>
      <c r="L2691" s="444">
        <f t="shared" ca="1" si="134"/>
        <v>-43213348170.618744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-43213348170.618744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-180055617.37757811</v>
      </c>
      <c r="L2692" s="444">
        <f t="shared" ca="1" si="134"/>
        <v>-43393403787.996323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-43393403787.996323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-180805849.11665136</v>
      </c>
      <c r="L2693" s="444">
        <f t="shared" ca="1" si="134"/>
        <v>-43574209637.112976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-43574209637.112976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-181559206.82130405</v>
      </c>
      <c r="L2694" s="444">
        <f t="shared" ca="1" si="134"/>
        <v>-43755768843.93428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-43755768843.93428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-182315703.51639283</v>
      </c>
      <c r="L2695" s="444">
        <f t="shared" ca="1" si="134"/>
        <v>-43938084547.450676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-43938084547.450676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-183075352.28104448</v>
      </c>
      <c r="L2696" s="444">
        <f t="shared" ca="1" si="134"/>
        <v>-44121159899.73172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-44121159899.73172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-183838166.24888217</v>
      </c>
      <c r="L2697" s="444">
        <f t="shared" ca="1" si="134"/>
        <v>-44304998065.980598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-44304998065.980598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-184604158.6082525</v>
      </c>
      <c r="L2698" s="444">
        <f t="shared" ca="1" si="134"/>
        <v>-44489602224.588852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-44489602224.588852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-185373342.60245356</v>
      </c>
      <c r="L2699" s="444">
        <f t="shared" ca="1" si="134"/>
        <v>-44674975567.191307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-44674975567.191307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-186145731.52996379</v>
      </c>
      <c r="L2700" s="444">
        <f t="shared" ca="1" si="134"/>
        <v>-44861121298.721268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-44861121298.721268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-186921338.74467194</v>
      </c>
      <c r="L2701" s="444">
        <f t="shared" ca="1" si="134"/>
        <v>-45048042637.465942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-45048042637.465942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-187700177.65610808</v>
      </c>
      <c r="L2702" s="444">
        <f t="shared" ca="1" si="134"/>
        <v>-45235742815.122047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-45235742815.122047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-188482261.7296752</v>
      </c>
      <c r="L2703" s="444">
        <f t="shared" ca="1" si="134"/>
        <v>-45424225076.851723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-45424225076.851723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-189267604.48688218</v>
      </c>
      <c r="L2704" s="444">
        <f t="shared" ca="1" si="134"/>
        <v>-45613492681.338608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-45613492681.338608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-190056219.50557753</v>
      </c>
      <c r="L2705" s="444">
        <f t="shared" ca="1" si="134"/>
        <v>-45803548900.844185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-45803548900.844185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-190848120.42018411</v>
      </c>
      <c r="L2706" s="444">
        <f t="shared" ca="1" si="134"/>
        <v>-45994397021.264366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-45994397021.264366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-191643320.92193484</v>
      </c>
      <c r="L2707" s="444">
        <f t="shared" ca="1" si="134"/>
        <v>-46186040342.186302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-46186040342.186302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-192441834.75910959</v>
      </c>
      <c r="L2708" s="444">
        <f t="shared" ca="1" si="134"/>
        <v>-46378482176.945412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-46378482176.945412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-193243675.73727256</v>
      </c>
      <c r="L2709" s="444">
        <f t="shared" ca="1" si="134"/>
        <v>-46571725852.682686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-46571725852.682686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-194048857.71951118</v>
      </c>
      <c r="L2710" s="444">
        <f t="shared" ca="1" si="134"/>
        <v>-46765774710.402199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-46765774710.402199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-194857394.62667581</v>
      </c>
      <c r="L2711" s="444">
        <f t="shared" ca="1" si="134"/>
        <v>-46960632105.028877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-46960632105.028877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-195669300.43762031</v>
      </c>
      <c r="L2712" s="444">
        <f t="shared" ca="1" si="134"/>
        <v>-47156301405.466499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-47156301405.466499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-196484589.18944374</v>
      </c>
      <c r="L2713" s="444">
        <f t="shared" ca="1" si="134"/>
        <v>-47352785994.655945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-47352785994.655945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-197303274.97773311</v>
      </c>
      <c r="L2714" s="444">
        <f t="shared" ca="1" si="134"/>
        <v>-47550089269.633675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-47550089269.633675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-198125371.95680699</v>
      </c>
      <c r="L2715" s="444">
        <f t="shared" ca="1" si="134"/>
        <v>-47748214641.590485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-47748214641.590485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-198950894.33996034</v>
      </c>
      <c r="L2716" s="444">
        <f t="shared" ca="1" si="134"/>
        <v>-47947165535.930443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-47947165535.930443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-199779856.39971018</v>
      </c>
      <c r="L2717" s="444">
        <f t="shared" ca="1" si="134"/>
        <v>-48146945392.330154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-48146945392.330154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-200612272.46804231</v>
      </c>
      <c r="L2718" s="444">
        <f t="shared" ca="1" si="134"/>
        <v>-48347557664.798195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-48347557664.798195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-201448156.93665916</v>
      </c>
      <c r="L2719" s="444">
        <f t="shared" ca="1" si="134"/>
        <v>-48549005821.734856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-48549005821.734856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-202287524.25722855</v>
      </c>
      <c r="L2720" s="444">
        <f t="shared" ca="1" si="134"/>
        <v>-48751293345.992081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-48751293345.992081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-203130388.94163367</v>
      </c>
      <c r="L2721" s="444">
        <f t="shared" ca="1" si="134"/>
        <v>-48954423734.933716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-48954423734.933716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-203976765.56222382</v>
      </c>
      <c r="L2722" s="444">
        <f t="shared" ca="1" si="134"/>
        <v>-49158400500.495941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-49158400500.495941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-204826668.75206643</v>
      </c>
      <c r="L2723" s="444">
        <f t="shared" ca="1" si="134"/>
        <v>-49363227169.248009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-49363227169.248009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-205680113.20520005</v>
      </c>
      <c r="L2724" s="444">
        <f t="shared" ca="1" si="134"/>
        <v>-49568907282.453209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-49568907282.453209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-206537113.67688838</v>
      </c>
      <c r="L2725" s="444">
        <f t="shared" ca="1" si="134"/>
        <v>-49775444396.130096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-49775444396.130096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-207397684.98387539</v>
      </c>
      <c r="L2726" s="444">
        <f t="shared" ca="1" si="134"/>
        <v>-49982842081.113976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-49982842081.113976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-208261842.00464156</v>
      </c>
      <c r="L2727" s="444">
        <f t="shared" ca="1" si="134"/>
        <v>-50191103923.118614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-50191103923.118614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-209129599.67966089</v>
      </c>
      <c r="L2728" s="444">
        <f t="shared" ca="1" si="134"/>
        <v>-50400233522.798279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-50400233522.798279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-210000973.0116595</v>
      </c>
      <c r="L2729" s="444">
        <f t="shared" ca="1" si="134"/>
        <v>-50610234495.809937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-50610234495.809937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-210875977.06587473</v>
      </c>
      <c r="L2730" s="444">
        <f t="shared" ca="1" si="134"/>
        <v>-50821110472.875809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-50821110472.875809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-211754626.97031587</v>
      </c>
      <c r="L2731" s="444">
        <f t="shared" ca="1" si="134"/>
        <v>-51032865099.846123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-51032865099.846123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-212636937.91602552</v>
      </c>
      <c r="L2732" s="444">
        <f t="shared" ca="1" si="134"/>
        <v>-51245502037.762146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-51245502037.762146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-213522925.15734228</v>
      </c>
      <c r="L2733" s="444">
        <f t="shared" ca="1" si="134"/>
        <v>-51459024962.919487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-51459024962.919487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-214412604.01216453</v>
      </c>
      <c r="L2734" s="444">
        <f t="shared" ca="1" si="134"/>
        <v>-51673437566.931648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-51673437566.931648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-215305989.86221519</v>
      </c>
      <c r="L2735" s="444">
        <f t="shared" ca="1" si="134"/>
        <v>-51888743556.793861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-51888743556.793861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-216203098.15330777</v>
      </c>
      <c r="L2736" s="444">
        <f t="shared" ca="1" si="134"/>
        <v>-52104946654.947166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-52104946654.947166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-217103944.39561319</v>
      </c>
      <c r="L2737" s="444">
        <f t="shared" ca="1" si="134"/>
        <v>-52322050599.342781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-52322050599.342781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-218008544.16392824</v>
      </c>
      <c r="L2738" s="444">
        <f t="shared" ca="1" si="134"/>
        <v>-52540059143.506706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-52540059143.506706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-218916913.09794462</v>
      </c>
      <c r="L2739" s="444">
        <f t="shared" ca="1" si="134"/>
        <v>-52758976056.604652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-52758976056.604652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-219829066.90251938</v>
      </c>
      <c r="L2740" s="444">
        <f t="shared" ca="1" si="134"/>
        <v>-52978805123.507172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-52978805123.507172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-220745021.34794655</v>
      </c>
      <c r="L2741" s="444">
        <f t="shared" ca="1" si="134"/>
        <v>-53199550144.855118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-53199550144.855118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-221664792.27022967</v>
      </c>
      <c r="L2742" s="444">
        <f t="shared" ca="1" si="134"/>
        <v>-53421214937.125351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-53421214937.125351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-222588395.57135561</v>
      </c>
      <c r="L2743" s="444">
        <f t="shared" ca="1" si="134"/>
        <v>-53643803332.696709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-53643803332.696709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-223515847.21956959</v>
      </c>
      <c r="L2744" s="444">
        <f t="shared" ca="1" si="134"/>
        <v>-53867319179.916275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-53867319179.916275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-224447163.24965113</v>
      </c>
      <c r="L2745" s="444">
        <f t="shared" ca="1" si="134"/>
        <v>-54091766343.165924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-54091766343.165924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-225382359.76319134</v>
      </c>
      <c r="L2746" s="444">
        <f t="shared" ca="1" si="134"/>
        <v>-54317148702.929115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-54317148702.929115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-226321452.9288713</v>
      </c>
      <c r="L2747" s="444">
        <f t="shared" ca="1" si="134"/>
        <v>-54543470155.857986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-54543470155.857986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-227264458.98274159</v>
      </c>
      <c r="L2748" s="444">
        <f t="shared" ca="1" si="134"/>
        <v>-54770734614.840729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-54770734614.840729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-228211394.22850302</v>
      </c>
      <c r="L2749" s="444">
        <f t="shared" ca="1" si="134"/>
        <v>-54998946009.069229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-54998946009.069229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-229162275.03778842</v>
      </c>
      <c r="L2750" s="444">
        <f t="shared" ca="1" si="134"/>
        <v>-55228108284.107018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-55228108284.107018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-230117117.8504459</v>
      </c>
      <c r="L2751" s="444">
        <f t="shared" ca="1" si="134"/>
        <v>-55458225401.957466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-55458225401.957466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-231075939.17482275</v>
      </c>
      <c r="L2752" s="444">
        <f t="shared" ca="1" si="134"/>
        <v>-55689301341.132286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-55689301341.132286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-232038755.5880512</v>
      </c>
      <c r="L2753" s="444">
        <f t="shared" ca="1" si="134"/>
        <v>-55921340096.720337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-55921340096.720337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-233005583.73633474</v>
      </c>
      <c r="L2754" s="444">
        <f t="shared" ca="1" si="134"/>
        <v>-56154345680.456673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-56154345680.456673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-233976440.33523613</v>
      </c>
      <c r="L2755" s="444">
        <f t="shared" ca="1" si="134"/>
        <v>-56388322120.791908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-56388322120.791908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-234951342.16996625</v>
      </c>
      <c r="L2756" s="444">
        <f t="shared" ca="1" si="134"/>
        <v>-56623273462.961876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-56623273462.961876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-235930306.09567448</v>
      </c>
      <c r="L2757" s="444">
        <f t="shared" ca="1" si="134"/>
        <v>-56859203769.057549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-56859203769.057549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-236913349.03773981</v>
      </c>
      <c r="L2758" s="444">
        <f t="shared" ca="1" si="134"/>
        <v>-57096117118.095291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-57096117118.095291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-237900487.9920637</v>
      </c>
      <c r="L2759" s="444">
        <f t="shared" ca="1" si="134"/>
        <v>-57334017606.087357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-57334017606.087357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-238891740.02536398</v>
      </c>
      <c r="L2760" s="444">
        <f t="shared" ca="1" si="134"/>
        <v>-57572909346.112724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-57572909346.112724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-239887122.27546969</v>
      </c>
      <c r="L2761" s="444">
        <f t="shared" ca="1" si="134"/>
        <v>-57812796468.388191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-57812796468.388191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-240886651.95161745</v>
      </c>
      <c r="L2762" s="444">
        <f t="shared" ca="1" si="134"/>
        <v>-58053683120.339806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-58053683120.339806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-241890346.33474919</v>
      </c>
      <c r="L2763" s="444">
        <f t="shared" ca="1" si="134"/>
        <v>-58295573466.674553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-58295573466.674553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-242898222.77781063</v>
      </c>
      <c r="L2764" s="444">
        <f t="shared" ca="1" si="134"/>
        <v>-58538471689.452362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-58538471689.452362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-243910298.70605153</v>
      </c>
      <c r="L2765" s="444">
        <f t="shared" ca="1" si="134"/>
        <v>-58782381988.158417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-58782381988.158417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-244926591.61732671</v>
      </c>
      <c r="L2766" s="444">
        <f t="shared" ca="1" si="134"/>
        <v>-59027308579.775742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-59027308579.775742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-245947119.08239889</v>
      </c>
      <c r="L2767" s="444">
        <f t="shared" ca="1" si="134"/>
        <v>-59273255698.858139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-59273255698.858139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-246971898.74524221</v>
      </c>
      <c r="L2768" s="444">
        <f t="shared" ca="1" si="134"/>
        <v>-59520227597.603378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-59520227597.603378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-248000948.32334742</v>
      </c>
      <c r="L2769" s="444">
        <f t="shared" ca="1" si="134"/>
        <v>-59768228545.926727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-59768228545.926727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-249034285.60802799</v>
      </c>
      <c r="L2770" s="444">
        <f t="shared" ca="1" si="134"/>
        <v>-60017262831.534752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-60017262831.534752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-250071928.46472812</v>
      </c>
      <c r="L2771" s="444">
        <f t="shared" ca="1" si="134"/>
        <v>-60267334759.999481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-60267334759.999481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-251113894.83333117</v>
      </c>
      <c r="L2772" s="444">
        <f t="shared" ca="1" si="134"/>
        <v>-60518448654.832809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-60518448654.832809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-252160202.72847003</v>
      </c>
      <c r="L2773" s="444">
        <f t="shared" ca="1" si="134"/>
        <v>-60770608857.561279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-60770608857.561279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-253210870.23983866</v>
      </c>
      <c r="L2774" s="444">
        <f t="shared" ca="1" si="134"/>
        <v>-61023819727.801117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-61023819727.801117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-254265915.53250465</v>
      </c>
      <c r="L2775" s="444">
        <f t="shared" ca="1" si="134"/>
        <v>-61278085643.333618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-61278085643.333618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-255325356.8472234</v>
      </c>
      <c r="L2776" s="444">
        <f t="shared" ca="1" si="134"/>
        <v>-61533411000.18084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-61533411000.18084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-256389212.50075349</v>
      </c>
      <c r="L2777" s="444">
        <f t="shared" ca="1" si="134"/>
        <v>-61789800212.681595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-61789800212.681595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-257457500.88617331</v>
      </c>
      <c r="L2778" s="444">
        <f t="shared" ca="1" si="134"/>
        <v>-62047257713.567772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-62047257713.567772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-258530240.47319901</v>
      </c>
      <c r="L2779" s="444">
        <f t="shared" ca="1" si="134"/>
        <v>-62305787954.04097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-62305787954.04097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-259607449.80850402</v>
      </c>
      <c r="L2780" s="444">
        <f t="shared" ca="1" si="134"/>
        <v>-62565395403.849472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-62565395403.849472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-260689147.51603946</v>
      </c>
      <c r="L2781" s="444">
        <f t="shared" ca="1" si="134"/>
        <v>-62826084551.365509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-62826084551.365509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-261775352.29735631</v>
      </c>
      <c r="L2782" s="444">
        <f t="shared" ca="1" si="134"/>
        <v>-63087859903.662865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-63087859903.662865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-262866082.9319286</v>
      </c>
      <c r="L2783" s="444">
        <f t="shared" ca="1" si="134"/>
        <v>-63350725986.594795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-63350725986.594795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-263961358.27747834</v>
      </c>
      <c r="L2784" s="444">
        <f t="shared" ca="1" si="134"/>
        <v>-63614687344.872276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-63614687344.872276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-265061197.27030113</v>
      </c>
      <c r="L2785" s="444">
        <f t="shared" ca="1" si="134"/>
        <v>-63879748542.142578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-63879748542.142578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-266165618.92559406</v>
      </c>
      <c r="L2786" s="444">
        <f t="shared" ca="1" si="134"/>
        <v>-64145914161.068169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-64145914161.068169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-267274642.33778402</v>
      </c>
      <c r="L2787" s="444">
        <f t="shared" ca="1" si="134"/>
        <v>-64413188803.405952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-64413188803.405952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-268388286.68085811</v>
      </c>
      <c r="L2788" s="444">
        <f t="shared" ca="1" si="134"/>
        <v>-64681577090.086807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-64681577090.086807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-269506571.20869505</v>
      </c>
      <c r="L2789" s="444">
        <f t="shared" ca="1" si="134"/>
        <v>-64951083661.295502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-64951083661.295502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-270629515.25539792</v>
      </c>
      <c r="L2790" s="444">
        <f t="shared" ca="1" si="134"/>
        <v>-65221713176.550903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-65221713176.550903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-271757138.23562872</v>
      </c>
      <c r="L2791" s="444">
        <f t="shared" ca="1" si="134"/>
        <v>-65493470314.78653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-65493470314.78653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-272889459.64494389</v>
      </c>
      <c r="L2792" s="444">
        <f t="shared" ca="1" si="134"/>
        <v>-65766359774.431473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-65766359774.431473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-274026499.06013113</v>
      </c>
      <c r="L2793" s="444">
        <f t="shared" ca="1" si="134"/>
        <v>-66040386273.491608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-66040386273.491608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-275168276.13954836</v>
      </c>
      <c r="L2794" s="444">
        <f t="shared" ca="1" si="134"/>
        <v>-66315554549.631157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-66315554549.631157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-276314810.62346315</v>
      </c>
      <c r="L2795" s="444">
        <f t="shared" ca="1" si="134"/>
        <v>-66591869360.254623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-66591869360.254623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-277466122.33439428</v>
      </c>
      <c r="L2796" s="444">
        <f t="shared" ca="1" si="134"/>
        <v>-66869335482.58902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-66869335482.58902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-278622231.17745423</v>
      </c>
      <c r="L2797" s="444">
        <f t="shared" ca="1" si="134"/>
        <v>-67147957713.766472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-67147957713.766472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-279783157.1406936</v>
      </c>
      <c r="L2798" s="444">
        <f t="shared" ca="1" si="134"/>
        <v>-67427740870.907166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-67427740870.907166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-280948920.29544652</v>
      </c>
      <c r="L2799" s="444">
        <f t="shared" ca="1" si="134"/>
        <v>-67708689791.202614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-67708689791.202614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-282119540.79667753</v>
      </c>
      <c r="L2800" s="444">
        <f t="shared" ca="1" si="134"/>
        <v>-67990809331.99929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-67990809331.99929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-283295038.8833304</v>
      </c>
      <c r="L2801" s="444">
        <f t="shared" ca="1" si="134"/>
        <v>-68274104370.882622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-68274104370.882622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-284475434.87867761</v>
      </c>
      <c r="L2802" s="444">
        <f t="shared" ca="1" si="134"/>
        <v>-68558579805.761299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-68558579805.761299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-285660749.19067204</v>
      </c>
      <c r="L2803" s="444">
        <f t="shared" ca="1" si="134"/>
        <v>-68844240554.951965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-68844240554.951965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-286851002.31229985</v>
      </c>
      <c r="L2804" s="444">
        <f t="shared" ca="1" si="134"/>
        <v>-69131091557.264267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-69131091557.264267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-288046214.82193446</v>
      </c>
      <c r="L2805" s="444">
        <f t="shared" ca="1" si="134"/>
        <v>-69419137772.086197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-69419137772.086197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-289246407.3836925</v>
      </c>
      <c r="L2806" s="444">
        <f t="shared" ca="1" si="134"/>
        <v>-69708384179.469894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-69708384179.469894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-290451600.74779123</v>
      </c>
      <c r="L2807" s="444">
        <f t="shared" ca="1" si="134"/>
        <v>-69998835780.217682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-69998835780.217682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-291661815.750907</v>
      </c>
      <c r="L2808" s="444">
        <f t="shared" ca="1" si="134"/>
        <v>-70290497595.968582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-70290497595.968582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-292877073.31653577</v>
      </c>
      <c r="L2809" s="444">
        <f t="shared" ca="1" si="134"/>
        <v>-70583374669.28511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-70583374669.28511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-294097394.45535463</v>
      </c>
      <c r="L2810" s="444">
        <f t="shared" ca="1" si="134"/>
        <v>-70877472063.740463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-70877472063.740463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-295322800.26558524</v>
      </c>
      <c r="L2811" s="444">
        <f t="shared" ca="1" si="134"/>
        <v>-71172794864.006042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-71172794864.006042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-296553311.93335849</v>
      </c>
      <c r="L2812" s="444">
        <f t="shared" ca="1" si="134"/>
        <v>-71469348175.939407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-71469348175.939407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-297788950.73308086</v>
      </c>
      <c r="L2813" s="444">
        <f t="shared" ref="L2813:L3067" ca="1" si="139">I2813-J2813+K2813</f>
        <v>-71767137126.672485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-71767137126.672485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-299029738.02780199</v>
      </c>
      <c r="L2814" s="444">
        <f t="shared" ca="1" si="139"/>
        <v>-72066166864.700287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-72066166864.700287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-300275695.26958454</v>
      </c>
      <c r="L2815" s="444">
        <f t="shared" ca="1" si="139"/>
        <v>-72366442559.969864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-72366442559.969864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-301526843.99987441</v>
      </c>
      <c r="L2816" s="444">
        <f t="shared" ca="1" si="139"/>
        <v>-72667969403.969742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-72667969403.969742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-302783205.8498739</v>
      </c>
      <c r="L2817" s="444">
        <f t="shared" ca="1" si="139"/>
        <v>-72970752609.819611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-72970752609.819611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-304044802.54091501</v>
      </c>
      <c r="L2818" s="444">
        <f t="shared" ca="1" si="139"/>
        <v>-73274797412.360519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-73274797412.360519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-305311655.88483548</v>
      </c>
      <c r="L2819" s="444">
        <f t="shared" ca="1" si="139"/>
        <v>-73580109068.245361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-73580109068.245361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-306583787.78435564</v>
      </c>
      <c r="L2820" s="444">
        <f t="shared" ca="1" si="139"/>
        <v>-73886692856.029724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-73886692856.029724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-307861220.23345721</v>
      </c>
      <c r="L2821" s="444">
        <f t="shared" ca="1" si="139"/>
        <v>-74194554076.263184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-74194554076.263184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-309143975.31776327</v>
      </c>
      <c r="L2822" s="444">
        <f t="shared" ca="1" si="139"/>
        <v>-74503698051.580948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-74503698051.580948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-310432075.21492064</v>
      </c>
      <c r="L2823" s="444">
        <f t="shared" ca="1" si="139"/>
        <v>-74814130126.795868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-74814130126.795868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-311725542.19498277</v>
      </c>
      <c r="L2824" s="444">
        <f t="shared" ca="1" si="139"/>
        <v>-75125855668.990845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-75125855668.990845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-313024398.62079519</v>
      </c>
      <c r="L2825" s="444">
        <f t="shared" ca="1" si="139"/>
        <v>-75438880067.611633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-75438880067.611633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-314328666.94838178</v>
      </c>
      <c r="L2826" s="444">
        <f t="shared" ca="1" si="139"/>
        <v>-75753208734.560013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-75753208734.560013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-315638369.72733337</v>
      </c>
      <c r="L2827" s="444">
        <f t="shared" ca="1" si="139"/>
        <v>-76068847104.287354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-76068847104.287354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-316953529.6011973</v>
      </c>
      <c r="L2828" s="444">
        <f t="shared" ca="1" si="139"/>
        <v>-76385800633.88855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-76385800633.88855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-318274169.30786896</v>
      </c>
      <c r="L2829" s="444">
        <f t="shared" ca="1" si="139"/>
        <v>-76704074803.196411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-76704074803.196411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-319600311.67998505</v>
      </c>
      <c r="L2830" s="444">
        <f t="shared" ca="1" si="139"/>
        <v>-77023675114.876404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-77023675114.876404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-320931979.64531833</v>
      </c>
      <c r="L2831" s="444">
        <f t="shared" ca="1" si="139"/>
        <v>-77344607094.521729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-77344607094.521729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-322269196.22717386</v>
      </c>
      <c r="L2832" s="444">
        <f t="shared" ca="1" si="139"/>
        <v>-77666876290.748901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-77666876290.748901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-323611984.54478711</v>
      </c>
      <c r="L2833" s="444">
        <f t="shared" ca="1" si="139"/>
        <v>-77990488275.293686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-77990488275.293686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-324960367.81372368</v>
      </c>
      <c r="L2834" s="444">
        <f t="shared" ca="1" si="139"/>
        <v>-78315448643.107407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-78315448643.107407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-326314369.34628087</v>
      </c>
      <c r="L2835" s="444">
        <f t="shared" ca="1" si="139"/>
        <v>-78641763012.45369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-78641763012.45369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-327674012.55189037</v>
      </c>
      <c r="L2836" s="444">
        <f t="shared" ca="1" si="139"/>
        <v>-78969437025.005585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-78969437025.005585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-329039320.93752325</v>
      </c>
      <c r="L2837" s="444">
        <f t="shared" ca="1" si="139"/>
        <v>-79298476345.943115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-79298476345.943115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-330410318.1080963</v>
      </c>
      <c r="L2838" s="444">
        <f t="shared" ca="1" si="139"/>
        <v>-79628886664.051208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-79628886664.051208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-331787027.76688004</v>
      </c>
      <c r="L2839" s="444">
        <f t="shared" ca="1" si="139"/>
        <v>-79960673691.818085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-79960673691.818085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-333169473.71590871</v>
      </c>
      <c r="L2840" s="444">
        <f t="shared" ca="1" si="139"/>
        <v>-80293843165.533997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-80293843165.533997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-334557679.85639167</v>
      </c>
      <c r="L2841" s="444">
        <f t="shared" ca="1" si="139"/>
        <v>-80628400845.390381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-80628400845.390381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-335951670.18912661</v>
      </c>
      <c r="L2842" s="444">
        <f t="shared" ca="1" si="139"/>
        <v>-80964352515.579514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-80964352515.579514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-337351468.81491464</v>
      </c>
      <c r="L2843" s="444">
        <f t="shared" ca="1" si="139"/>
        <v>-81301703984.394424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-81301703984.394424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-338757099.93497676</v>
      </c>
      <c r="L2844" s="444">
        <f t="shared" ca="1" si="139"/>
        <v>-81640461084.329407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-81640461084.329407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-340168587.85137254</v>
      </c>
      <c r="L2845" s="444">
        <f t="shared" ca="1" si="139"/>
        <v>-81980629672.180786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-81980629672.180786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-341585956.96741992</v>
      </c>
      <c r="L2846" s="444">
        <f t="shared" ca="1" si="139"/>
        <v>-82322215629.148209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-82322215629.148209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-343009231.78811753</v>
      </c>
      <c r="L2847" s="444">
        <f t="shared" ca="1" si="139"/>
        <v>-82665224860.936325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-82665224860.936325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-344438436.92056799</v>
      </c>
      <c r="L2848" s="444">
        <f t="shared" ca="1" si="139"/>
        <v>-83009663297.856888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-83009663297.856888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-345873597.0744037</v>
      </c>
      <c r="L2849" s="444">
        <f t="shared" ca="1" si="139"/>
        <v>-83355536894.93129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-83355536894.93129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-347314737.06221372</v>
      </c>
      <c r="L2850" s="444">
        <f t="shared" ca="1" si="139"/>
        <v>-83702851631.9935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-83702851631.9935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-348761881.79997289</v>
      </c>
      <c r="L2851" s="444">
        <f t="shared" ca="1" si="139"/>
        <v>-84051613513.793472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-84051613513.793472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-350215056.30747283</v>
      </c>
      <c r="L2852" s="444">
        <f t="shared" ca="1" si="139"/>
        <v>-84401828570.100952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-84401828570.100952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-351674285.70875394</v>
      </c>
      <c r="L2853" s="444">
        <f t="shared" ca="1" si="139"/>
        <v>-84753502855.809708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-84753502855.809708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-353139595.23254043</v>
      </c>
      <c r="L2854" s="444">
        <f t="shared" ca="1" si="139"/>
        <v>-85106642451.042252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-85106642451.042252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-354611010.21267605</v>
      </c>
      <c r="L2855" s="444">
        <f t="shared" ca="1" si="139"/>
        <v>-85461253461.254929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-85461253461.254929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-356088556.08856219</v>
      </c>
      <c r="L2856" s="444">
        <f t="shared" ca="1" si="139"/>
        <v>-85817342017.343491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-85817342017.343491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-357572258.40559787</v>
      </c>
      <c r="L2857" s="444">
        <f t="shared" ca="1" si="139"/>
        <v>-86174914275.749084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-86174914275.749084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-359062142.8156212</v>
      </c>
      <c r="L2858" s="444">
        <f t="shared" ca="1" si="139"/>
        <v>-86533976418.564713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-86533976418.564713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-360558235.07735294</v>
      </c>
      <c r="L2859" s="444">
        <f t="shared" ca="1" si="139"/>
        <v>-86894534653.642059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-86894534653.642059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-362060561.05684191</v>
      </c>
      <c r="L2860" s="444">
        <f t="shared" ca="1" si="139"/>
        <v>-87256595214.698898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-87256595214.698898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-363569146.72791207</v>
      </c>
      <c r="L2861" s="444">
        <f t="shared" ca="1" si="139"/>
        <v>-87620164361.426804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-87620164361.426804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-365084018.17261165</v>
      </c>
      <c r="L2862" s="444">
        <f t="shared" ca="1" si="139"/>
        <v>-87985248379.599411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-87985248379.599411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-366605201.5816642</v>
      </c>
      <c r="L2863" s="444">
        <f t="shared" ca="1" si="139"/>
        <v>-88351853581.181076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-88351853581.181076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-368132723.25492114</v>
      </c>
      <c r="L2864" s="444">
        <f t="shared" ca="1" si="139"/>
        <v>-88719986304.436005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-88719986304.436005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-369666609.60181665</v>
      </c>
      <c r="L2865" s="444">
        <f t="shared" ca="1" si="139"/>
        <v>-89089652914.037827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-89089652914.037827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-371206887.14182425</v>
      </c>
      <c r="L2866" s="444">
        <f t="shared" ca="1" si="139"/>
        <v>-89460859801.179657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-89460859801.179657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-372753582.50491524</v>
      </c>
      <c r="L2867" s="444">
        <f t="shared" ca="1" si="139"/>
        <v>-89833613383.68457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-89833613383.68457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-374306722.43201905</v>
      </c>
      <c r="L2868" s="444">
        <f t="shared" ca="1" si="139"/>
        <v>-90207920106.116592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-90207920106.116592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-375866333.77548581</v>
      </c>
      <c r="L2869" s="444">
        <f t="shared" ca="1" si="139"/>
        <v>-90583786439.892075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-90583786439.892075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-377432443.49955028</v>
      </c>
      <c r="L2870" s="444">
        <f t="shared" ca="1" si="139"/>
        <v>-90961218883.391632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-90961218883.391632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-379005078.68079847</v>
      </c>
      <c r="L2871" s="444">
        <f t="shared" ca="1" si="139"/>
        <v>-91340223962.072433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-91340223962.072433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-380584266.50863516</v>
      </c>
      <c r="L2872" s="444">
        <f t="shared" ca="1" si="139"/>
        <v>-91720808228.58107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-91720808228.58107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-382170034.28575444</v>
      </c>
      <c r="L2873" s="444">
        <f t="shared" ca="1" si="139"/>
        <v>-92102978262.866821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-92102978262.866821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-383762409.42861176</v>
      </c>
      <c r="L2874" s="444">
        <f t="shared" ca="1" si="139"/>
        <v>-92486740672.295441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-92486740672.295441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-385361419.46789765</v>
      </c>
      <c r="L2875" s="444">
        <f t="shared" ca="1" si="139"/>
        <v>-92872102091.763336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-92872102091.763336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-386967092.04901391</v>
      </c>
      <c r="L2876" s="444">
        <f t="shared" ca="1" si="139"/>
        <v>-93259069183.812347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-93259069183.812347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-388579454.93255144</v>
      </c>
      <c r="L2877" s="444">
        <f t="shared" ca="1" si="139"/>
        <v>-93647648638.744904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-93647648638.744904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-390198535.99477041</v>
      </c>
      <c r="L2878" s="444">
        <f t="shared" ca="1" si="139"/>
        <v>-94037847174.73967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-94037847174.73967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-391824363.22808194</v>
      </c>
      <c r="L2879" s="444">
        <f t="shared" ca="1" si="139"/>
        <v>-94429671537.967758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-94429671537.967758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-393456964.74153233</v>
      </c>
      <c r="L2880" s="444">
        <f t="shared" ca="1" si="139"/>
        <v>-94823128502.70929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-94823128502.70929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-395096368.7612887</v>
      </c>
      <c r="L2881" s="444">
        <f t="shared" ca="1" si="139"/>
        <v>-95218224871.470581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-95218224871.470581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-396742603.63112742</v>
      </c>
      <c r="L2882" s="444">
        <f t="shared" ca="1" si="139"/>
        <v>-95614967475.101715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-95614967475.101715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-398395697.81292379</v>
      </c>
      <c r="L2883" s="444">
        <f t="shared" ca="1" si="139"/>
        <v>-96013363172.914642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-96013363172.914642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-400055679.88714433</v>
      </c>
      <c r="L2884" s="444">
        <f t="shared" ca="1" si="139"/>
        <v>-96413418852.801788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-96413418852.801788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-401722578.55334079</v>
      </c>
      <c r="L2885" s="444">
        <f t="shared" ca="1" si="139"/>
        <v>-96815141431.355133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-96815141431.355133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-403396422.63064641</v>
      </c>
      <c r="L2886" s="444">
        <f t="shared" ca="1" si="139"/>
        <v>-97218537853.985779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-97218537853.985779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-405077241.05827409</v>
      </c>
      <c r="L2887" s="444">
        <f t="shared" ca="1" si="139"/>
        <v>-97623615095.044052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-97623615095.044052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-406765062.8960169</v>
      </c>
      <c r="L2888" s="444">
        <f t="shared" ca="1" si="139"/>
        <v>-98030380157.940063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-98030380157.940063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-408459917.32475024</v>
      </c>
      <c r="L2889" s="444">
        <f t="shared" ca="1" si="139"/>
        <v>-98438840075.264816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-98438840075.264816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-410161833.64693671</v>
      </c>
      <c r="L2890" s="444">
        <f t="shared" ca="1" si="139"/>
        <v>-98849001908.911758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-98849001908.911758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-411870841.28713232</v>
      </c>
      <c r="L2891" s="444">
        <f t="shared" ca="1" si="139"/>
        <v>-99260872750.198898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-99260872750.198898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-413586969.79249543</v>
      </c>
      <c r="L2892" s="444">
        <f t="shared" ca="1" si="139"/>
        <v>-99674459719.991394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-99674459719.991394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-415310248.83329749</v>
      </c>
      <c r="L2893" s="444">
        <f t="shared" ca="1" si="139"/>
        <v>-100089769968.82469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-100089769968.82469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-417040708.2034362</v>
      </c>
      <c r="L2894" s="444">
        <f t="shared" ca="1" si="139"/>
        <v>-100506810677.02812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-100506810677.02812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-418778377.82095051</v>
      </c>
      <c r="L2895" s="444">
        <f t="shared" ca="1" si="139"/>
        <v>-100925589054.84908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-100925589054.84908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-420523287.7285378</v>
      </c>
      <c r="L2896" s="444">
        <f t="shared" ca="1" si="139"/>
        <v>-101346112342.57761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-101346112342.57761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-422275468.09407336</v>
      </c>
      <c r="L2897" s="444">
        <f t="shared" ca="1" si="139"/>
        <v>-101768387810.67168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-101768387810.67168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-424034949.21113199</v>
      </c>
      <c r="L2898" s="444">
        <f t="shared" ca="1" si="139"/>
        <v>-102192422759.88281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-102192422759.88281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-425801761.49951172</v>
      </c>
      <c r="L2899" s="444">
        <f t="shared" ca="1" si="139"/>
        <v>-102618224521.38232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-102618224521.38232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-427575935.50575966</v>
      </c>
      <c r="L2900" s="444">
        <f t="shared" ca="1" si="139"/>
        <v>-103045800456.88808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-103045800456.88808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-429357501.90370029</v>
      </c>
      <c r="L2901" s="444">
        <f t="shared" ca="1" si="139"/>
        <v>-103475157958.79178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-103475157958.79178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-431146491.49496573</v>
      </c>
      <c r="L2902" s="444">
        <f t="shared" ca="1" si="139"/>
        <v>-103906304450.28674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-103906304450.28674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-432942935.20952809</v>
      </c>
      <c r="L2903" s="444">
        <f t="shared" ca="1" si="139"/>
        <v>-104339247385.49628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-104339247385.49628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-434746864.10623449</v>
      </c>
      <c r="L2904" s="444">
        <f t="shared" ca="1" si="139"/>
        <v>-104773994249.60251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-104773994249.60251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-436558309.37334377</v>
      </c>
      <c r="L2905" s="444">
        <f t="shared" ca="1" si="139"/>
        <v>-105210552558.97585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-105210552558.97585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-438377302.32906604</v>
      </c>
      <c r="L2906" s="444">
        <f t="shared" ca="1" si="139"/>
        <v>-105648929861.30492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-105648929861.30492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-440203874.42210382</v>
      </c>
      <c r="L2907" s="444">
        <f t="shared" ca="1" si="139"/>
        <v>-106089133735.72702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-106089133735.72702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-442038057.23219591</v>
      </c>
      <c r="L2908" s="444">
        <f t="shared" ca="1" si="139"/>
        <v>-106531171792.95921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-106531171792.95921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-443879882.47066337</v>
      </c>
      <c r="L2909" s="444">
        <f t="shared" ca="1" si="139"/>
        <v>-106975051675.42987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-106975051675.42987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-445729381.98095781</v>
      </c>
      <c r="L2910" s="444">
        <f t="shared" ca="1" si="139"/>
        <v>-107420781057.41083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-107420781057.41083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-447586587.7392118</v>
      </c>
      <c r="L2911" s="444">
        <f t="shared" ca="1" si="139"/>
        <v>-107868367645.15004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-107868367645.15004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-449451531.85479176</v>
      </c>
      <c r="L2912" s="444">
        <f t="shared" ca="1" si="139"/>
        <v>-108317819177.00484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-108317819177.00484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-451324246.57085353</v>
      </c>
      <c r="L2913" s="444">
        <f t="shared" ca="1" si="139"/>
        <v>-108769143423.57568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-108769143423.57568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-453204764.26489866</v>
      </c>
      <c r="L2914" s="444">
        <f t="shared" ca="1" si="139"/>
        <v>-109222348187.84058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-109222348187.84058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-455093117.44933575</v>
      </c>
      <c r="L2915" s="444">
        <f t="shared" ca="1" si="139"/>
        <v>-109677441305.28992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-109677441305.28992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-456989338.77204132</v>
      </c>
      <c r="L2916" s="444">
        <f t="shared" ca="1" si="139"/>
        <v>-110134430644.06195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-110134430644.06195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-458893461.01692474</v>
      </c>
      <c r="L2917" s="444">
        <f t="shared" ca="1" si="139"/>
        <v>-110593324105.07887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-110593324105.07887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-460805517.10449529</v>
      </c>
      <c r="L2918" s="444">
        <f t="shared" ca="1" si="139"/>
        <v>-111054129622.18336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-111054129622.18336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-462725540.09243065</v>
      </c>
      <c r="L2919" s="444">
        <f t="shared" ca="1" si="139"/>
        <v>-111516855162.2758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-111516855162.2758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-464653563.17614913</v>
      </c>
      <c r="L2920" s="444">
        <f t="shared" ca="1" si="139"/>
        <v>-111981508725.45195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-111981508725.45195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-466589619.68938303</v>
      </c>
      <c r="L2921" s="444">
        <f t="shared" ca="1" si="139"/>
        <v>-112448098345.14133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-112448098345.14133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-468533743.10475552</v>
      </c>
      <c r="L2922" s="444">
        <f t="shared" ca="1" si="139"/>
        <v>-112916632088.24608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-112916632088.24608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-470485967.03435856</v>
      </c>
      <c r="L2923" s="444">
        <f t="shared" ca="1" si="139"/>
        <v>-113387118055.28044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-113387118055.28044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-472446325.23033518</v>
      </c>
      <c r="L2924" s="444">
        <f t="shared" ca="1" si="139"/>
        <v>-113859564380.51077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-113859564380.51077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-474414851.58546162</v>
      </c>
      <c r="L2925" s="444">
        <f t="shared" ca="1" si="139"/>
        <v>-114333979232.09624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-114333979232.09624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-476391580.13373441</v>
      </c>
      <c r="L2926" s="444">
        <f t="shared" ca="1" si="139"/>
        <v>-114810370812.22997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-114810370812.22997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-478376545.0509581</v>
      </c>
      <c r="L2927" s="444">
        <f t="shared" ca="1" si="139"/>
        <v>-115288747357.28093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-115288747357.28093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-480369780.65533721</v>
      </c>
      <c r="L2928" s="444">
        <f t="shared" ca="1" si="139"/>
        <v>-115769117137.93626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-115769117137.93626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-482371321.40806782</v>
      </c>
      <c r="L2929" s="444">
        <f t="shared" ca="1" si="139"/>
        <v>-116251488459.34433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-116251488459.34433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-484381201.91393477</v>
      </c>
      <c r="L2930" s="444">
        <f t="shared" ca="1" si="139"/>
        <v>-116735869661.25827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-116735869661.25827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-486399456.92190945</v>
      </c>
      <c r="L2931" s="444">
        <f t="shared" ca="1" si="139"/>
        <v>-117222269118.18018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-117222269118.18018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-488426121.32575071</v>
      </c>
      <c r="L2932" s="444">
        <f t="shared" ca="1" si="139"/>
        <v>-117710695239.50592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-117710695239.50592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-490461230.164608</v>
      </c>
      <c r="L2933" s="444">
        <f t="shared" ca="1" si="139"/>
        <v>-118201156469.67053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-118201156469.67053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-492504818.62362719</v>
      </c>
      <c r="L2934" s="444">
        <f t="shared" ca="1" si="139"/>
        <v>-118693661288.29416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-118693661288.29416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-494556922.03455901</v>
      </c>
      <c r="L2935" s="444">
        <f t="shared" ca="1" si="139"/>
        <v>-119188218210.32872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-119188218210.32872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-496617575.87636966</v>
      </c>
      <c r="L2936" s="444">
        <f t="shared" ca="1" si="139"/>
        <v>-119684835786.20509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-119684835786.20509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-498686815.77585453</v>
      </c>
      <c r="L2937" s="444">
        <f t="shared" ca="1" si="139"/>
        <v>-120183522601.98094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-120183522601.98094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-500764677.50825393</v>
      </c>
      <c r="L2938" s="444">
        <f t="shared" ca="1" si="139"/>
        <v>-120684287279.4892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-120684287279.4892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-502851196.99787158</v>
      </c>
      <c r="L2939" s="444">
        <f t="shared" ca="1" si="139"/>
        <v>-121187138476.48708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-121187138476.48708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-504946410.3186962</v>
      </c>
      <c r="L2940" s="444">
        <f t="shared" ca="1" si="139"/>
        <v>-121692084886.80577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-121692084886.80577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-507050353.69502401</v>
      </c>
      <c r="L2941" s="444">
        <f t="shared" ca="1" si="139"/>
        <v>-122199135240.50079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-122199135240.50079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-509163063.50208658</v>
      </c>
      <c r="L2942" s="444">
        <f t="shared" ca="1" si="139"/>
        <v>-122708298304.00288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-122708298304.00288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-511284576.26667869</v>
      </c>
      <c r="L2943" s="444">
        <f t="shared" ca="1" si="139"/>
        <v>-123219582880.26956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-123219582880.26956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-513414928.66778982</v>
      </c>
      <c r="L2944" s="444">
        <f t="shared" ca="1" si="139"/>
        <v>-123732997808.93735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-123732997808.93735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-515554157.53723896</v>
      </c>
      <c r="L2945" s="444">
        <f t="shared" ca="1" si="139"/>
        <v>-124248551966.47458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-124248551966.47458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-517702299.86031079</v>
      </c>
      <c r="L2946" s="444">
        <f t="shared" ca="1" si="139"/>
        <v>-124766254266.33488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-124766254266.33488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-519859392.77639526</v>
      </c>
      <c r="L2947" s="444">
        <f t="shared" ca="1" si="139"/>
        <v>-125286113659.11128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-125286113659.11128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-522025473.57963032</v>
      </c>
      <c r="L2948" s="444">
        <f t="shared" ca="1" si="139"/>
        <v>-125808139132.69092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-125808139132.69092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-524200579.71954554</v>
      </c>
      <c r="L2949" s="444">
        <f t="shared" ca="1" si="139"/>
        <v>-126332339712.41046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-126332339712.41046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-526384748.80171025</v>
      </c>
      <c r="L2950" s="444">
        <f t="shared" ca="1" si="139"/>
        <v>-126858724461.21217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-126858724461.21217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-528578018.58838403</v>
      </c>
      <c r="L2951" s="444">
        <f t="shared" ca="1" si="139"/>
        <v>-127387302479.80055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-127387302479.80055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-530780426.99916905</v>
      </c>
      <c r="L2952" s="444">
        <f t="shared" ca="1" si="139"/>
        <v>-127918082906.79973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-127918082906.79973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-532992012.11166561</v>
      </c>
      <c r="L2953" s="444">
        <f t="shared" ca="1" si="139"/>
        <v>-128451074918.91139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-128451074918.91139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-535212812.16213077</v>
      </c>
      <c r="L2954" s="444">
        <f t="shared" ca="1" si="139"/>
        <v>-128986287731.07352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-128986287731.07352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-537442865.5461396</v>
      </c>
      <c r="L2955" s="444">
        <f t="shared" ca="1" si="139"/>
        <v>-129523730596.61966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-129523730596.61966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-539682210.81924856</v>
      </c>
      <c r="L2956" s="444">
        <f t="shared" ca="1" si="139"/>
        <v>-130063412807.4389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-130063412807.4389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-541930886.697662</v>
      </c>
      <c r="L2957" s="444">
        <f t="shared" ca="1" si="139"/>
        <v>-130605343694.13657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-130605343694.13657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-544188932.05890238</v>
      </c>
      <c r="L2958" s="444">
        <f t="shared" ca="1" si="139"/>
        <v>-131149532626.19547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-131149532626.19547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-546456385.94248116</v>
      </c>
      <c r="L2959" s="444">
        <f t="shared" ca="1" si="139"/>
        <v>-131695989012.13794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-131695989012.13794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-548733287.55057478</v>
      </c>
      <c r="L2960" s="444">
        <f t="shared" ca="1" si="139"/>
        <v>-132244722299.68851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-132244722299.68851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-551019676.24870217</v>
      </c>
      <c r="L2961" s="444">
        <f t="shared" ca="1" si="139"/>
        <v>-132795741975.93721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-132795741975.93721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-553315591.56640494</v>
      </c>
      <c r="L2962" s="444">
        <f t="shared" ca="1" si="139"/>
        <v>-133349057567.50362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-133349057567.50362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-555621073.19793177</v>
      </c>
      <c r="L2963" s="444">
        <f t="shared" ca="1" si="139"/>
        <v>-133904678640.70155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-133904678640.70155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-557936161.00292313</v>
      </c>
      <c r="L2964" s="444">
        <f t="shared" ca="1" si="139"/>
        <v>-134462614801.70448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-134462614801.70448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-560260895.00710201</v>
      </c>
      <c r="L2965" s="444">
        <f t="shared" ca="1" si="139"/>
        <v>-135022875696.71158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-135022875696.71158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-562595315.40296483</v>
      </c>
      <c r="L2966" s="444">
        <f t="shared" ca="1" si="139"/>
        <v>-135585471012.11455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-135585471012.11455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-564939462.55047727</v>
      </c>
      <c r="L2967" s="444">
        <f t="shared" ca="1" si="139"/>
        <v>-136150410474.66502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-136150410474.66502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-567293376.97777081</v>
      </c>
      <c r="L2968" s="444">
        <f t="shared" ca="1" si="139"/>
        <v>-136717703851.64279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-136717703851.64279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-569657099.38184488</v>
      </c>
      <c r="L2969" s="444">
        <f t="shared" ca="1" si="139"/>
        <v>-137287360951.02464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-137287360951.02464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-572030670.62926936</v>
      </c>
      <c r="L2970" s="444">
        <f t="shared" ca="1" si="139"/>
        <v>-137859391621.6539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-137859391621.6539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-574414131.75689125</v>
      </c>
      <c r="L2971" s="444">
        <f t="shared" ca="1" si="139"/>
        <v>-138433805753.4108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-138433805753.4108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-576807523.97254503</v>
      </c>
      <c r="L2972" s="444">
        <f t="shared" ca="1" si="139"/>
        <v>-139010613277.38333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-139010613277.38333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-579210888.65576386</v>
      </c>
      <c r="L2973" s="444">
        <f t="shared" ca="1" si="139"/>
        <v>-139589824166.03909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-139589824166.03909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-581624267.35849619</v>
      </c>
      <c r="L2974" s="444">
        <f t="shared" ca="1" si="139"/>
        <v>-140171448433.39758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-140171448433.39758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-584047701.80582321</v>
      </c>
      <c r="L2975" s="444">
        <f t="shared" ca="1" si="139"/>
        <v>-140755496135.2034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-140755496135.2034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-586481233.89668083</v>
      </c>
      <c r="L2976" s="444">
        <f t="shared" ca="1" si="139"/>
        <v>-141341977369.10007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-141341977369.10007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-588924905.70458364</v>
      </c>
      <c r="L2977" s="444">
        <f t="shared" ca="1" si="139"/>
        <v>-141930902274.80466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-141930902274.80466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-591378759.47835279</v>
      </c>
      <c r="L2978" s="444">
        <f t="shared" ca="1" si="139"/>
        <v>-142522281034.28302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-142522281034.28302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-593842837.64284587</v>
      </c>
      <c r="L2979" s="444">
        <f t="shared" ca="1" si="139"/>
        <v>-143116123871.92587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-143116123871.92587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-596317182.79969108</v>
      </c>
      <c r="L2980" s="444">
        <f t="shared" ca="1" si="139"/>
        <v>-143712441054.72556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-143712441054.72556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-598801837.72802317</v>
      </c>
      <c r="L2981" s="444">
        <f t="shared" ca="1" si="139"/>
        <v>-144311242892.45358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-144311242892.45358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-601296845.38522327</v>
      </c>
      <c r="L2982" s="444">
        <f t="shared" ca="1" si="139"/>
        <v>-144912539737.83881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-144912539737.83881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-603802248.90766168</v>
      </c>
      <c r="L2983" s="444">
        <f t="shared" ca="1" si="139"/>
        <v>-145516341986.74646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-145516341986.74646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-606318091.61144352</v>
      </c>
      <c r="L2984" s="444">
        <f t="shared" ca="1" si="139"/>
        <v>-146122660078.35791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-146122660078.35791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-608844416.99315798</v>
      </c>
      <c r="L2985" s="444">
        <f t="shared" ca="1" si="139"/>
        <v>-146731504495.35107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-146731504495.35107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-611381268.73062944</v>
      </c>
      <c r="L2986" s="444">
        <f t="shared" ca="1" si="139"/>
        <v>-147342885764.0817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-147342885764.0817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-613928690.68367374</v>
      </c>
      <c r="L2987" s="444">
        <f t="shared" ca="1" si="139"/>
        <v>-147956814454.76538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-147956814454.76538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-616486726.89485574</v>
      </c>
      <c r="L2988" s="444">
        <f t="shared" ca="1" si="139"/>
        <v>-148573301181.66025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-148573301181.66025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-619055421.59025097</v>
      </c>
      <c r="L2989" s="444">
        <f t="shared" ca="1" si="139"/>
        <v>-149192356603.25049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-149192356603.25049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-621634819.18021035</v>
      </c>
      <c r="L2990" s="444">
        <f t="shared" ca="1" si="139"/>
        <v>-149813991422.43069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-149813991422.43069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-624224964.2601279</v>
      </c>
      <c r="L2991" s="444">
        <f t="shared" ca="1" si="139"/>
        <v>-150438216386.69083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-150438216386.69083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-626825901.61121178</v>
      </c>
      <c r="L2992" s="444">
        <f t="shared" ca="1" si="139"/>
        <v>-151065042288.30203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-151065042288.30203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-629437676.20125842</v>
      </c>
      <c r="L2993" s="444">
        <f t="shared" ca="1" si="139"/>
        <v>-151694479964.5033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-151694479964.5033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-632060333.18543041</v>
      </c>
      <c r="L2994" s="444">
        <f t="shared" ca="1" si="139"/>
        <v>-152326540297.68872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-152326540297.68872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-634693917.9070363</v>
      </c>
      <c r="L2995" s="444">
        <f t="shared" ca="1" si="139"/>
        <v>-152961234215.59576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-152961234215.59576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-637338475.89831567</v>
      </c>
      <c r="L2996" s="444">
        <f t="shared" ca="1" si="139"/>
        <v>-153598572691.49408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-153598572691.49408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-639994052.88122535</v>
      </c>
      <c r="L2997" s="444">
        <f t="shared" ca="1" si="139"/>
        <v>-154238566744.37531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-154238566744.37531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-642660694.76823044</v>
      </c>
      <c r="L2998" s="444">
        <f t="shared" ca="1" si="139"/>
        <v>-154881227439.14352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-154881227439.14352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-645338447.66309798</v>
      </c>
      <c r="L2999" s="444">
        <f t="shared" ca="1" si="139"/>
        <v>-155526565886.80661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-155526565886.80661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-648027357.86169422</v>
      </c>
      <c r="L3000" s="444">
        <f t="shared" ca="1" si="139"/>
        <v>-156174593244.6683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-156174593244.6683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-650727471.85278463</v>
      </c>
      <c r="L3001" s="444">
        <f t="shared" ca="1" si="139"/>
        <v>-156825320716.52109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-156825320716.52109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-653438836.31883788</v>
      </c>
      <c r="L3002" s="444">
        <f t="shared" ca="1" si="139"/>
        <v>-157478759552.83994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-157478759552.83994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-656161498.13683307</v>
      </c>
      <c r="L3003" s="444">
        <f t="shared" ca="1" si="139"/>
        <v>-158134921050.97678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-158134921050.97678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-658895504.37906992</v>
      </c>
      <c r="L3004" s="444">
        <f t="shared" ca="1" si="139"/>
        <v>-158793816555.35583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-158793816555.35583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-661640902.31398261</v>
      </c>
      <c r="L3005" s="444">
        <f t="shared" ca="1" si="139"/>
        <v>-159455457457.66983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-159455457457.66983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-664397739.40695763</v>
      </c>
      <c r="L3006" s="444">
        <f t="shared" ca="1" si="139"/>
        <v>-160119855197.07678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-160119855197.07678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-667166063.32115328</v>
      </c>
      <c r="L3007" s="444">
        <f t="shared" ca="1" si="139"/>
        <v>-160787021260.39795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-160787021260.39795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-669945921.91832483</v>
      </c>
      <c r="L3008" s="444">
        <f t="shared" ca="1" si="139"/>
        <v>-161456967182.31628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-161456967182.31628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-672737363.25965118</v>
      </c>
      <c r="L3009" s="444">
        <f t="shared" ca="1" si="139"/>
        <v>-162129704545.57593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-162129704545.57593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-675540435.60656631</v>
      </c>
      <c r="L3010" s="444">
        <f t="shared" ca="1" si="139"/>
        <v>-162805244981.1825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-162805244981.1825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-678355187.42159367</v>
      </c>
      <c r="L3011" s="444">
        <f t="shared" ca="1" si="139"/>
        <v>-163483600168.6041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-163483600168.6041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-681181667.36918378</v>
      </c>
      <c r="L3012" s="444">
        <f t="shared" ca="1" si="139"/>
        <v>-164164781835.97327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-164164781835.97327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-684019924.31655526</v>
      </c>
      <c r="L3013" s="444">
        <f t="shared" ca="1" si="139"/>
        <v>-164848801760.28983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-164848801760.28983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-686870007.33454096</v>
      </c>
      <c r="L3014" s="444">
        <f t="shared" ca="1" si="139"/>
        <v>-165535671767.62436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-165535671767.62436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-689731965.69843483</v>
      </c>
      <c r="L3015" s="444">
        <f t="shared" ca="1" si="139"/>
        <v>-166225403733.32278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-166225403733.32278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-692605848.88884497</v>
      </c>
      <c r="L3016" s="444">
        <f t="shared" ca="1" si="139"/>
        <v>-166918009582.21164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-166918009582.21164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-695491706.59254849</v>
      </c>
      <c r="L3017" s="444">
        <f t="shared" ca="1" si="139"/>
        <v>-167613501288.8042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-167613501288.8042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-698389588.70335078</v>
      </c>
      <c r="L3018" s="444">
        <f t="shared" ca="1" si="139"/>
        <v>-168311890877.50754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-168311890877.50754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-701299545.3229481</v>
      </c>
      <c r="L3019" s="444">
        <f t="shared" ca="1" si="139"/>
        <v>-169013190422.83047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-169013190422.83047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-704221626.76179361</v>
      </c>
      <c r="L3020" s="444">
        <f t="shared" ca="1" si="139"/>
        <v>-169717412049.59225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-169717412049.59225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-707155883.53996778</v>
      </c>
      <c r="L3021" s="444">
        <f t="shared" ca="1" si="139"/>
        <v>-170424567933.13223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-170424567933.13223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-710102366.38805091</v>
      </c>
      <c r="L3022" s="444">
        <f t="shared" ca="1" si="139"/>
        <v>-171134670299.52029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-171134670299.52029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-713061126.24800122</v>
      </c>
      <c r="L3023" s="444">
        <f t="shared" ca="1" si="139"/>
        <v>-171847731425.76831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-171847731425.76831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-716032214.27403462</v>
      </c>
      <c r="L3024" s="444">
        <f t="shared" ca="1" si="139"/>
        <v>-172563763640.04236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-172563763640.04236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-719015681.8335098</v>
      </c>
      <c r="L3025" s="444">
        <f t="shared" ca="1" si="139"/>
        <v>-173282779321.87585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-173282779321.87585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-722011580.50781608</v>
      </c>
      <c r="L3026" s="444">
        <f t="shared" ca="1" si="139"/>
        <v>-174004790902.38367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-174004790902.38367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-725019962.0932653</v>
      </c>
      <c r="L3027" s="444">
        <f t="shared" ca="1" si="139"/>
        <v>-174729810864.47693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-174729810864.47693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-728040878.60198724</v>
      </c>
      <c r="L3028" s="444">
        <f t="shared" ca="1" si="139"/>
        <v>-175457851743.07892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-175457851743.07892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-731074382.26282883</v>
      </c>
      <c r="L3029" s="444">
        <f t="shared" ca="1" si="139"/>
        <v>-176188926125.34174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-176188926125.34174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-734120525.52225721</v>
      </c>
      <c r="L3030" s="444">
        <f t="shared" ca="1" si="139"/>
        <v>-176923046650.86398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-176923046650.86398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-737179361.04526663</v>
      </c>
      <c r="L3031" s="444">
        <f t="shared" ca="1" si="139"/>
        <v>-177660226011.90924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-177660226011.90924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-740250941.71628845</v>
      </c>
      <c r="L3032" s="444">
        <f t="shared" ca="1" si="139"/>
        <v>-178400476953.62552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-178400476953.62552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-743335320.64010632</v>
      </c>
      <c r="L3033" s="444">
        <f t="shared" ca="1" si="139"/>
        <v>-179143812274.26563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-179143812274.26563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-746432551.14277339</v>
      </c>
      <c r="L3034" s="444">
        <f t="shared" ca="1" si="139"/>
        <v>-179890244825.40839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-179890244825.40839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-749542686.77253497</v>
      </c>
      <c r="L3035" s="444">
        <f t="shared" ca="1" si="139"/>
        <v>-180639787512.18091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-180639787512.18091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-752665781.30075383</v>
      </c>
      <c r="L3036" s="444">
        <f t="shared" ca="1" si="139"/>
        <v>-181392453293.48166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-181392453293.48166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-755801888.72284019</v>
      </c>
      <c r="L3037" s="444">
        <f t="shared" ca="1" si="139"/>
        <v>-182148255182.2045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-182148255182.2045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-758951063.25918543</v>
      </c>
      <c r="L3038" s="444">
        <f t="shared" ca="1" si="139"/>
        <v>-182907206245.46368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-182907206245.46368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-762113359.35609865</v>
      </c>
      <c r="L3039" s="444">
        <f t="shared" ca="1" si="139"/>
        <v>-183669319604.81979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-183669319604.81979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-765288831.6867491</v>
      </c>
      <c r="L3040" s="444">
        <f t="shared" ca="1" si="139"/>
        <v>-184434608436.50653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-184434608436.50653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-768477535.15211058</v>
      </c>
      <c r="L3041" s="444">
        <f t="shared" ca="1" si="139"/>
        <v>-185203085971.65863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-185203085971.65863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-771679524.88191092</v>
      </c>
      <c r="L3042" s="444">
        <f t="shared" ca="1" si="139"/>
        <v>-185974765496.54053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-185974765496.54053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-774894856.23558557</v>
      </c>
      <c r="L3043" s="444">
        <f t="shared" ca="1" si="139"/>
        <v>-186749660352.77612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-186749660352.77612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-778123584.80323386</v>
      </c>
      <c r="L3044" s="444">
        <f t="shared" ca="1" si="139"/>
        <v>-187527783937.57935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-187527783937.57935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-781365766.40658057</v>
      </c>
      <c r="L3045" s="444">
        <f t="shared" ca="1" si="139"/>
        <v>-188309149703.98593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-188309149703.98593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-784621457.09994137</v>
      </c>
      <c r="L3046" s="444">
        <f t="shared" ca="1" si="139"/>
        <v>-189093771161.08588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-189093771161.08588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-787890713.1711911</v>
      </c>
      <c r="L3047" s="444">
        <f t="shared" ca="1" si="139"/>
        <v>-189881661874.25708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-189881661874.25708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-791173591.14273787</v>
      </c>
      <c r="L3048" s="444">
        <f t="shared" ca="1" si="139"/>
        <v>-190672835465.39981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-190672835465.39981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-794470147.7724992</v>
      </c>
      <c r="L3049" s="444">
        <f t="shared" ca="1" si="139"/>
        <v>-191467305613.1723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-191467305613.1723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-797780440.05488455</v>
      </c>
      <c r="L3050" s="444">
        <f t="shared" ca="1" si="139"/>
        <v>-192265086053.22717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-192265086053.22717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-801104525.22177982</v>
      </c>
      <c r="L3051" s="444">
        <f t="shared" ca="1" si="139"/>
        <v>-193066190578.44894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-193066190578.44894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-804442460.74353731</v>
      </c>
      <c r="L3052" s="444">
        <f t="shared" ca="1" si="139"/>
        <v>-193870633039.19247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-193870633039.19247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-807794304.32996869</v>
      </c>
      <c r="L3053" s="444">
        <f t="shared" ca="1" si="139"/>
        <v>-194678427343.52243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-194678427343.52243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-811160113.93134344</v>
      </c>
      <c r="L3054" s="444">
        <f t="shared" ca="1" si="139"/>
        <v>-195489587457.45377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-195489587457.45377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-814539947.73939073</v>
      </c>
      <c r="L3055" s="444">
        <f t="shared" ca="1" si="139"/>
        <v>-196304127405.19315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-196304127405.19315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-817933864.18830478</v>
      </c>
      <c r="L3056" s="444">
        <f t="shared" ca="1" si="139"/>
        <v>-197122061269.38144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-197122061269.38144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-821341921.95575595</v>
      </c>
      <c r="L3057" s="444">
        <f t="shared" ca="1" si="139"/>
        <v>-197943403191.33719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-197943403191.33719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-824764179.96390498</v>
      </c>
      <c r="L3058" s="444">
        <f t="shared" ca="1" si="139"/>
        <v>-198768167371.30109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-198768167371.30109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-828200697.38042116</v>
      </c>
      <c r="L3059" s="444">
        <f t="shared" ca="1" si="139"/>
        <v>-199596368068.68152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-199596368068.68152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-831651533.61950636</v>
      </c>
      <c r="L3060" s="444">
        <f t="shared" ca="1" si="139"/>
        <v>-200428019602.30103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-200428019602.30103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-835116748.3429209</v>
      </c>
      <c r="L3061" s="444">
        <f t="shared" ca="1" si="139"/>
        <v>-201263136350.64395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-201263136350.64395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-838596401.46101642</v>
      </c>
      <c r="L3062" s="444">
        <f t="shared" ca="1" si="139"/>
        <v>-202101732752.10498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-202101732752.10498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-842090553.1337707</v>
      </c>
      <c r="L3063" s="444">
        <f t="shared" ca="1" si="139"/>
        <v>-202943823305.23874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-202943823305.23874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-845599263.77182806</v>
      </c>
      <c r="L3064" s="444">
        <f t="shared" ca="1" si="139"/>
        <v>-203789422569.01056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-203789422569.01056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-849122594.03754401</v>
      </c>
      <c r="L3065" s="444">
        <f t="shared" ca="1" si="139"/>
        <v>-204638545163.0481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-204638545163.0481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-852660604.84603369</v>
      </c>
      <c r="L3066" s="444">
        <f t="shared" ca="1" si="139"/>
        <v>-205491205767.89413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-205491205767.89413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-856213357.3662256</v>
      </c>
      <c r="L3067" s="444">
        <f t="shared" ca="1" si="139"/>
        <v>-206347419125.26035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-206347419125.26035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-859780913.02191806</v>
      </c>
      <c r="L3068" s="444">
        <f t="shared" ref="L3068:L3322" ca="1" si="144">I3068-J3068+K3068</f>
        <v>-207207200038.28226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-207207200038.28226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-863363333.49284267</v>
      </c>
      <c r="L3069" s="444">
        <f t="shared" ca="1" si="144"/>
        <v>-208070563371.77509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-208070563371.77509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-866960680.71572948</v>
      </c>
      <c r="L3070" s="444">
        <f t="shared" ca="1" si="144"/>
        <v>-208937524052.49081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-208937524052.49081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-870573016.88537836</v>
      </c>
      <c r="L3071" s="444">
        <f t="shared" ca="1" si="144"/>
        <v>-209808097069.37619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-209808097069.37619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-874200404.45573413</v>
      </c>
      <c r="L3072" s="444">
        <f t="shared" ca="1" si="144"/>
        <v>-210682297473.83191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-210682297473.83191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-877842906.1409663</v>
      </c>
      <c r="L3073" s="444">
        <f t="shared" ca="1" si="144"/>
        <v>-211560140379.97287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-211560140379.97287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-881500584.91655362</v>
      </c>
      <c r="L3074" s="444">
        <f t="shared" ca="1" si="144"/>
        <v>-212441640964.88943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-212441640964.88943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-885173504.02037263</v>
      </c>
      <c r="L3075" s="444">
        <f t="shared" ca="1" si="144"/>
        <v>-213326814468.90982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-213326814468.90982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-888861726.9537909</v>
      </c>
      <c r="L3076" s="444">
        <f t="shared" ca="1" si="144"/>
        <v>-214215676195.86362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-214215676195.86362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-892565317.48276508</v>
      </c>
      <c r="L3077" s="444">
        <f t="shared" ca="1" si="144"/>
        <v>-215108241513.34637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-215108241513.34637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-896284339.63894331</v>
      </c>
      <c r="L3078" s="444">
        <f t="shared" ca="1" si="144"/>
        <v>-216004525852.98532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-216004525852.98532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-900018857.72077215</v>
      </c>
      <c r="L3079" s="444">
        <f t="shared" ca="1" si="144"/>
        <v>-216904544710.70609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-216904544710.70609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-903768936.29460859</v>
      </c>
      <c r="L3080" s="444">
        <f t="shared" ca="1" si="144"/>
        <v>-217808313647.0007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-217808313647.0007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-907534640.19583619</v>
      </c>
      <c r="L3081" s="444">
        <f t="shared" ca="1" si="144"/>
        <v>-218715848287.19653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-218715848287.19653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-911316034.52998555</v>
      </c>
      <c r="L3082" s="444">
        <f t="shared" ca="1" si="144"/>
        <v>-219627164321.72653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-219627164321.72653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-915113184.67386055</v>
      </c>
      <c r="L3083" s="444">
        <f t="shared" ca="1" si="144"/>
        <v>-220542277506.40039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-220542277506.40039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-918926156.27666831</v>
      </c>
      <c r="L3084" s="444">
        <f t="shared" ca="1" si="144"/>
        <v>-221461203662.67706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-221461203662.67706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-922755015.26115429</v>
      </c>
      <c r="L3085" s="444">
        <f t="shared" ca="1" si="144"/>
        <v>-222383958677.93823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-222383958677.93823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-926599827.82474267</v>
      </c>
      <c r="L3086" s="444">
        <f t="shared" ca="1" si="144"/>
        <v>-223310558505.76297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-223310558505.76297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-930460660.44067919</v>
      </c>
      <c r="L3087" s="444">
        <f t="shared" ca="1" si="144"/>
        <v>-224241019166.20364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-224241019166.20364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-934337579.85918188</v>
      </c>
      <c r="L3088" s="444">
        <f t="shared" ca="1" si="144"/>
        <v>-225175356746.06284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-225175356746.06284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-938230653.10859513</v>
      </c>
      <c r="L3089" s="444">
        <f t="shared" ca="1" si="144"/>
        <v>-226113587399.17142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-226113587399.17142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-942139947.49654746</v>
      </c>
      <c r="L3090" s="444">
        <f t="shared" ca="1" si="144"/>
        <v>-227055727346.66797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-227055727346.66797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-946065530.61111665</v>
      </c>
      <c r="L3091" s="444">
        <f t="shared" ca="1" si="144"/>
        <v>-228001792877.27908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-228001792877.27908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-950007470.32199621</v>
      </c>
      <c r="L3092" s="444">
        <f t="shared" ca="1" si="144"/>
        <v>-228951800347.60107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-228951800347.60107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-953965834.78167129</v>
      </c>
      <c r="L3093" s="444">
        <f t="shared" ca="1" si="144"/>
        <v>-229905766182.38275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-229905766182.38275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-957940692.42659461</v>
      </c>
      <c r="L3094" s="444">
        <f t="shared" ca="1" si="144"/>
        <v>-230863706874.80936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-230863706874.80936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-961932111.97837234</v>
      </c>
      <c r="L3095" s="444">
        <f t="shared" ca="1" si="144"/>
        <v>-231825638986.78772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-231825638986.78772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-965940162.44494879</v>
      </c>
      <c r="L3096" s="444">
        <f t="shared" ca="1" si="144"/>
        <v>-232791579149.23267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-232791579149.23267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-969964913.12180281</v>
      </c>
      <c r="L3097" s="444">
        <f t="shared" ca="1" si="144"/>
        <v>-233761544062.35446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-233761544062.35446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-974006433.59314358</v>
      </c>
      <c r="L3098" s="444">
        <f t="shared" ca="1" si="144"/>
        <v>-234735550495.9476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-234735550495.9476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-978064793.73311508</v>
      </c>
      <c r="L3099" s="444">
        <f t="shared" ca="1" si="144"/>
        <v>-235713615289.68073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-235713615289.68073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-982140063.707003</v>
      </c>
      <c r="L3100" s="444">
        <f t="shared" ca="1" si="144"/>
        <v>-236695755353.38773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-236695755353.38773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-986232313.97244883</v>
      </c>
      <c r="L3101" s="444">
        <f t="shared" ca="1" si="144"/>
        <v>-237681987667.36017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-237681987667.36017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-990341615.2806673</v>
      </c>
      <c r="L3102" s="444">
        <f t="shared" ca="1" si="144"/>
        <v>-238672329282.64084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-238672329282.64084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-994468038.67767024</v>
      </c>
      <c r="L3103" s="444">
        <f t="shared" ca="1" si="144"/>
        <v>-239666797321.31851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-239666797321.31851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-998611655.50549376</v>
      </c>
      <c r="L3104" s="444">
        <f t="shared" ca="1" si="144"/>
        <v>-240665408976.82401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-240665408976.82401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-1002772537.4034332</v>
      </c>
      <c r="L3105" s="444">
        <f t="shared" ca="1" si="144"/>
        <v>-241668181514.22745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-241668181514.22745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-1006950756.3092809</v>
      </c>
      <c r="L3106" s="444">
        <f t="shared" ca="1" si="144"/>
        <v>-242675132270.53674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-242675132270.53674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-1011146384.4605697</v>
      </c>
      <c r="L3107" s="444">
        <f t="shared" ca="1" si="144"/>
        <v>-243686278654.99731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-243686278654.99731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-1015359494.395822</v>
      </c>
      <c r="L3108" s="444">
        <f t="shared" ca="1" si="144"/>
        <v>-244701638149.39313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-244701638149.39313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-1019590158.9558048</v>
      </c>
      <c r="L3109" s="444">
        <f t="shared" ca="1" si="144"/>
        <v>-245721228308.34894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-245721228308.34894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-1023838451.2847873</v>
      </c>
      <c r="L3110" s="444">
        <f t="shared" ca="1" si="144"/>
        <v>-246745066759.63373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-246745066759.63373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-1028104444.8318071</v>
      </c>
      <c r="L3111" s="444">
        <f t="shared" ca="1" si="144"/>
        <v>-247773171204.46555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-247773171204.46555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-1032388213.3519398</v>
      </c>
      <c r="L3112" s="444">
        <f t="shared" ca="1" si="144"/>
        <v>-248805559417.81747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-248805559417.81747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-1036689830.9075726</v>
      </c>
      <c r="L3113" s="444">
        <f t="shared" ca="1" si="144"/>
        <v>-249842249248.72504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-249842249248.72504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-1041009371.8696877</v>
      </c>
      <c r="L3114" s="444">
        <f t="shared" ca="1" si="144"/>
        <v>-250883258620.59473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-250883258620.59473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-1045346910.9191446</v>
      </c>
      <c r="L3115" s="444">
        <f t="shared" ca="1" si="144"/>
        <v>-251928605531.51389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-251928605531.51389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-1049702523.0479746</v>
      </c>
      <c r="L3116" s="444">
        <f t="shared" ca="1" si="144"/>
        <v>-252978308054.56186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-252978308054.56186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-1054076283.5606743</v>
      </c>
      <c r="L3117" s="444">
        <f t="shared" ca="1" si="144"/>
        <v>-254032384338.12253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-254032384338.12253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-1058468268.0755105</v>
      </c>
      <c r="L3118" s="444">
        <f t="shared" ca="1" si="144"/>
        <v>-255090852606.19803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-255090852606.19803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-1062878552.5258253</v>
      </c>
      <c r="L3119" s="444">
        <f t="shared" ca="1" si="144"/>
        <v>-256153731158.72385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-256153731158.72385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-1067307213.1613492</v>
      </c>
      <c r="L3120" s="444">
        <f t="shared" ca="1" si="144"/>
        <v>-257221038371.88519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-257221038371.88519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-1071754326.5495216</v>
      </c>
      <c r="L3121" s="444">
        <f t="shared" ca="1" si="144"/>
        <v>-258292792698.43472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-258292792698.43472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-1076219969.5768116</v>
      </c>
      <c r="L3122" s="444">
        <f t="shared" ca="1" si="144"/>
        <v>-259369012668.01154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-259369012668.01154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-1080704219.450048</v>
      </c>
      <c r="L3123" s="444">
        <f t="shared" ca="1" si="144"/>
        <v>-260449716887.46158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-260449716887.46158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-1085207153.6977565</v>
      </c>
      <c r="L3124" s="444">
        <f t="shared" ca="1" si="144"/>
        <v>-261534924041.15933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-261534924041.15933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-1089728850.1714971</v>
      </c>
      <c r="L3125" s="444">
        <f t="shared" ca="1" si="144"/>
        <v>-262624652891.33084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-262624652891.33084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-1094269387.0472119</v>
      </c>
      <c r="L3126" s="444">
        <f t="shared" ca="1" si="144"/>
        <v>-263718922278.37805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-263718922278.37805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-1098828842.8265753</v>
      </c>
      <c r="L3127" s="444">
        <f t="shared" ca="1" si="144"/>
        <v>-264817751121.20462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-264817751121.20462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-1103407296.3383527</v>
      </c>
      <c r="L3128" s="444">
        <f t="shared" ca="1" si="144"/>
        <v>-265921158417.54297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-265921158417.54297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-1108004826.7397623</v>
      </c>
      <c r="L3129" s="444">
        <f t="shared" ca="1" si="144"/>
        <v>-267029163244.28275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-267029163244.28275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-1112621513.5178447</v>
      </c>
      <c r="L3130" s="444">
        <f t="shared" ca="1" si="144"/>
        <v>-268141784757.8006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-268141784757.8006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-1117257436.4908359</v>
      </c>
      <c r="L3131" s="444">
        <f t="shared" ca="1" si="144"/>
        <v>-269259042194.29144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-269259042194.29144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-1121912675.8095474</v>
      </c>
      <c r="L3132" s="444">
        <f t="shared" ca="1" si="144"/>
        <v>-270380954870.10098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-270380954870.10098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-1126587311.9587541</v>
      </c>
      <c r="L3133" s="444">
        <f t="shared" ca="1" si="144"/>
        <v>-271507542182.05972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-271507542182.05972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-1131281425.7585821</v>
      </c>
      <c r="L3134" s="444">
        <f t="shared" ca="1" si="144"/>
        <v>-272638823607.8183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-272638823607.8183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-1135995098.3659096</v>
      </c>
      <c r="L3135" s="444">
        <f t="shared" ca="1" si="144"/>
        <v>-273774818706.1842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-273774818706.1842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-1140728411.2757676</v>
      </c>
      <c r="L3136" s="444">
        <f t="shared" ca="1" si="144"/>
        <v>-274915547117.45996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-274915547117.45996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-1145481446.3227499</v>
      </c>
      <c r="L3137" s="444">
        <f t="shared" ca="1" si="144"/>
        <v>-276061028563.78271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-276061028563.78271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-1150254285.6824279</v>
      </c>
      <c r="L3138" s="444">
        <f t="shared" ca="1" si="144"/>
        <v>-277211282849.46515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-277211282849.46515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-1155047011.8727715</v>
      </c>
      <c r="L3139" s="444">
        <f t="shared" ca="1" si="144"/>
        <v>-278366329861.33789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-278366329861.33789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-1159859707.7555745</v>
      </c>
      <c r="L3140" s="444">
        <f t="shared" ca="1" si="144"/>
        <v>-279526189569.09344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-279526189569.09344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-1164692456.5378892</v>
      </c>
      <c r="L3141" s="444">
        <f t="shared" ca="1" si="144"/>
        <v>-280690882025.63135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-280690882025.63135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-1169545341.773464</v>
      </c>
      <c r="L3142" s="444">
        <f t="shared" ca="1" si="144"/>
        <v>-281860427367.40479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-281860427367.40479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-1174418447.3641865</v>
      </c>
      <c r="L3143" s="444">
        <f t="shared" ca="1" si="144"/>
        <v>-283034845814.76898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-283034845814.76898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-1179311857.5615375</v>
      </c>
      <c r="L3144" s="444">
        <f t="shared" ca="1" si="144"/>
        <v>-284214157672.33051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-284214157672.33051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-1184225656.9680438</v>
      </c>
      <c r="L3145" s="444">
        <f t="shared" ca="1" si="144"/>
        <v>-285398383329.29852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-285398383329.29852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-1189159930.5387437</v>
      </c>
      <c r="L3146" s="444">
        <f t="shared" ca="1" si="144"/>
        <v>-286587543259.83728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-286587543259.83728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-1194114763.5826554</v>
      </c>
      <c r="L3147" s="444">
        <f t="shared" ca="1" si="144"/>
        <v>-287781658023.41992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-287781658023.41992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-1199090241.7642496</v>
      </c>
      <c r="L3148" s="444">
        <f t="shared" ca="1" si="144"/>
        <v>-288980748265.18414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-288980748265.18414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-1204086451.104934</v>
      </c>
      <c r="L3149" s="444">
        <f t="shared" ca="1" si="144"/>
        <v>-290184834716.28906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-290184834716.28906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-1209103477.9845378</v>
      </c>
      <c r="L3150" s="444">
        <f t="shared" ca="1" si="144"/>
        <v>-291393938194.27362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-291393938194.27362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-1214141409.1428068</v>
      </c>
      <c r="L3151" s="444">
        <f t="shared" ca="1" si="144"/>
        <v>-292608079603.41644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-292608079603.41644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-1219200331.6809018</v>
      </c>
      <c r="L3152" s="444">
        <f t="shared" ca="1" si="144"/>
        <v>-293827279935.09735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-293827279935.09735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-1224280333.0629056</v>
      </c>
      <c r="L3153" s="444">
        <f t="shared" ca="1" si="144"/>
        <v>-295051560268.16028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-295051560268.16028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-1229381501.1173344</v>
      </c>
      <c r="L3154" s="444">
        <f t="shared" ca="1" si="144"/>
        <v>-296280941769.27759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-296280941769.27759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-1234503924.0386567</v>
      </c>
      <c r="L3155" s="444">
        <f t="shared" ca="1" si="144"/>
        <v>-297515445693.31622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-297515445693.31622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-1239647690.3888175</v>
      </c>
      <c r="L3156" s="444">
        <f t="shared" ca="1" si="144"/>
        <v>-298755093383.70502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-298755093383.70502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-1244812889.0987709</v>
      </c>
      <c r="L3157" s="444">
        <f t="shared" ca="1" si="144"/>
        <v>-299999906272.80377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-299999906272.80377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-1249999609.4700158</v>
      </c>
      <c r="L3158" s="444">
        <f t="shared" ca="1" si="144"/>
        <v>-301249905882.2738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-301249905882.2738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-1255207941.1761408</v>
      </c>
      <c r="L3159" s="444">
        <f t="shared" ca="1" si="144"/>
        <v>-302505113823.44995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-302505113823.44995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-1260437974.2643747</v>
      </c>
      <c r="L3160" s="444">
        <f t="shared" ca="1" si="144"/>
        <v>-303765551797.71436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-303765551797.71436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-1265689799.1571431</v>
      </c>
      <c r="L3161" s="444">
        <f t="shared" ca="1" si="144"/>
        <v>-305031241596.87152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-305031241596.87152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-1270963506.6536312</v>
      </c>
      <c r="L3162" s="444">
        <f t="shared" ca="1" si="144"/>
        <v>-306302205103.52515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-306302205103.52515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-1276259187.9313548</v>
      </c>
      <c r="L3163" s="444">
        <f t="shared" ca="1" si="144"/>
        <v>-307578464291.45648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-307578464291.45648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-1281576934.5477352</v>
      </c>
      <c r="L3164" s="444">
        <f t="shared" ca="1" si="144"/>
        <v>-308860041226.00421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-308860041226.00421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-1286916838.4416842</v>
      </c>
      <c r="L3165" s="444">
        <f t="shared" ca="1" si="144"/>
        <v>-310146958064.44592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-310146958064.44592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-1292278991.9351914</v>
      </c>
      <c r="L3166" s="444">
        <f t="shared" ca="1" si="144"/>
        <v>-311439237056.3811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-311439237056.3811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-1297663487.7349212</v>
      </c>
      <c r="L3167" s="444">
        <f t="shared" ca="1" si="144"/>
        <v>-312736900544.11603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-312736900544.11603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-1303070418.9338167</v>
      </c>
      <c r="L3168" s="444">
        <f t="shared" ca="1" si="144"/>
        <v>-314039970963.04987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-314039970963.04987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-1308499879.0127077</v>
      </c>
      <c r="L3169" s="444">
        <f t="shared" ca="1" si="144"/>
        <v>-315348470842.06256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-315348470842.06256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-1313951961.8419273</v>
      </c>
      <c r="L3170" s="444">
        <f t="shared" ca="1" si="144"/>
        <v>-316662422803.90448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-316662422803.90448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-1319426761.6829352</v>
      </c>
      <c r="L3171" s="444">
        <f t="shared" ca="1" si="144"/>
        <v>-317981849565.5874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-317981849565.5874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-1324924373.1899476</v>
      </c>
      <c r="L3172" s="444">
        <f t="shared" ca="1" si="144"/>
        <v>-319306773938.77734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-319306773938.77734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-1330444891.4115722</v>
      </c>
      <c r="L3173" s="444">
        <f t="shared" ca="1" si="144"/>
        <v>-320637218830.1889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-320637218830.1889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-1335988411.7924538</v>
      </c>
      <c r="L3174" s="444">
        <f t="shared" ca="1" si="144"/>
        <v>-321973207241.98138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-321973207241.98138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-1341555030.1749225</v>
      </c>
      <c r="L3175" s="444">
        <f t="shared" ca="1" si="144"/>
        <v>-323314762272.15631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-323314762272.15631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-1347144842.8006513</v>
      </c>
      <c r="L3176" s="444">
        <f t="shared" ca="1" si="144"/>
        <v>-324661907114.95697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-324661907114.95697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-1352757946.3123207</v>
      </c>
      <c r="L3177" s="444">
        <f t="shared" ca="1" si="144"/>
        <v>-326014665061.26929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-326014665061.26929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-1358394437.7552886</v>
      </c>
      <c r="L3178" s="444">
        <f t="shared" ca="1" si="144"/>
        <v>-327373059499.0246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-327373059499.0246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-1364054414.5792692</v>
      </c>
      <c r="L3179" s="444">
        <f t="shared" ca="1" si="144"/>
        <v>-328737113913.60388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-328737113913.60388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-1369737974.6400161</v>
      </c>
      <c r="L3180" s="444">
        <f t="shared" ca="1" si="144"/>
        <v>-330106851888.2439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-330106851888.2439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-1375445216.2010162</v>
      </c>
      <c r="L3181" s="444">
        <f t="shared" ca="1" si="144"/>
        <v>-331482297104.44489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-331482297104.44489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-1381176237.9351871</v>
      </c>
      <c r="L3182" s="444">
        <f t="shared" ca="1" si="144"/>
        <v>-332863473342.38007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-332863473342.38007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-1386931138.9265835</v>
      </c>
      <c r="L3183" s="444">
        <f t="shared" ca="1" si="144"/>
        <v>-334250404481.30664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-334250404481.30664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-1392710018.672111</v>
      </c>
      <c r="L3184" s="444">
        <f t="shared" ca="1" si="144"/>
        <v>-335643114499.97876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-335643114499.97876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-1398512977.0832448</v>
      </c>
      <c r="L3185" s="444">
        <f t="shared" ca="1" si="144"/>
        <v>-337041627477.06201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-337041627477.06201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-1404340114.4877584</v>
      </c>
      <c r="L3186" s="444">
        <f t="shared" ca="1" si="144"/>
        <v>-338445967591.54974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-338445967591.54974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-1410191531.6314573</v>
      </c>
      <c r="L3187" s="444">
        <f t="shared" ca="1" si="144"/>
        <v>-339856159123.18121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-339856159123.18121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-1416067329.6799216</v>
      </c>
      <c r="L3188" s="444">
        <f t="shared" ca="1" si="144"/>
        <v>-341272226452.86115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-341272226452.86115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-1421967610.2202547</v>
      </c>
      <c r="L3189" s="444">
        <f t="shared" ca="1" si="144"/>
        <v>-342694194063.08142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-342694194063.08142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-1427892475.2628393</v>
      </c>
      <c r="L3190" s="444">
        <f t="shared" ca="1" si="144"/>
        <v>-344122086538.34424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-344122086538.34424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-1433842027.2431009</v>
      </c>
      <c r="L3191" s="444">
        <f t="shared" ca="1" si="144"/>
        <v>-345555928565.58734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-345555928565.58734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-1439816369.0232806</v>
      </c>
      <c r="L3192" s="444">
        <f t="shared" ca="1" si="144"/>
        <v>-346995744934.6106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-346995744934.6106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-1445815603.8942108</v>
      </c>
      <c r="L3193" s="444">
        <f t="shared" ca="1" si="144"/>
        <v>-348441560538.50482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-348441560538.50482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-1451839835.5771034</v>
      </c>
      <c r="L3194" s="444">
        <f t="shared" ca="1" si="144"/>
        <v>-349893400374.08191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-349893400374.08191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-1457889168.2253413</v>
      </c>
      <c r="L3195" s="444">
        <f t="shared" ca="1" si="144"/>
        <v>-351351289542.30725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-351351289542.30725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-1463963706.4262803</v>
      </c>
      <c r="L3196" s="444">
        <f t="shared" ca="1" si="144"/>
        <v>-352815253248.73352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-352815253248.73352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-1470063555.2030563</v>
      </c>
      <c r="L3197" s="444">
        <f t="shared" ca="1" si="144"/>
        <v>-354285316803.93658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-354285316803.93658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-1476188820.0164025</v>
      </c>
      <c r="L3198" s="444">
        <f t="shared" ca="1" si="144"/>
        <v>-355761505623.953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-355761505623.953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-1482339606.7664709</v>
      </c>
      <c r="L3199" s="444">
        <f t="shared" ca="1" si="144"/>
        <v>-357243845230.71948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-357243845230.71948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-1488516021.7946644</v>
      </c>
      <c r="L3200" s="444">
        <f t="shared" ca="1" si="144"/>
        <v>-358732361252.51416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-358732361252.51416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-1494718171.8854756</v>
      </c>
      <c r="L3201" s="444">
        <f t="shared" ca="1" si="144"/>
        <v>-360227079424.39966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-360227079424.39966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-1500946164.268332</v>
      </c>
      <c r="L3202" s="444">
        <f t="shared" ca="1" si="144"/>
        <v>-361728025588.66797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-361728025588.66797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-1507200106.6194499</v>
      </c>
      <c r="L3203" s="444">
        <f t="shared" ca="1" si="144"/>
        <v>-363235225695.28741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-363235225695.28741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-1513480107.0636976</v>
      </c>
      <c r="L3204" s="444">
        <f t="shared" ca="1" si="144"/>
        <v>-364748705802.35114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-364748705802.35114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-1519786274.1764631</v>
      </c>
      <c r="L3205" s="444">
        <f t="shared" ca="1" si="144"/>
        <v>-366268492076.52759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-366268492076.52759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-1526118716.9855316</v>
      </c>
      <c r="L3206" s="444">
        <f t="shared" ca="1" si="144"/>
        <v>-367794610793.51312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-367794610793.51312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-1532477544.9729714</v>
      </c>
      <c r="L3207" s="444">
        <f t="shared" ca="1" si="144"/>
        <v>-369327088338.48608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-369327088338.48608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-1538862868.0770254</v>
      </c>
      <c r="L3208" s="444">
        <f t="shared" ca="1" si="144"/>
        <v>-370865951206.56311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-370865951206.56311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-1545274796.6940129</v>
      </c>
      <c r="L3209" s="444">
        <f t="shared" ca="1" si="144"/>
        <v>-372411226003.25714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-372411226003.25714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-1551713441.680238</v>
      </c>
      <c r="L3210" s="444">
        <f t="shared" ca="1" si="144"/>
        <v>-373962939444.93738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-373962939444.93738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-1558178914.3539057</v>
      </c>
      <c r="L3211" s="444">
        <f t="shared" ca="1" si="144"/>
        <v>-375521118359.29126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-375521118359.29126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-1564671326.4970469</v>
      </c>
      <c r="L3212" s="444">
        <f t="shared" ca="1" si="144"/>
        <v>-377085789685.78833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-377085789685.78833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-1571190790.3574514</v>
      </c>
      <c r="L3213" s="444">
        <f t="shared" ca="1" si="144"/>
        <v>-378656980476.14575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-378656980476.14575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-1577737418.6506073</v>
      </c>
      <c r="L3214" s="444">
        <f t="shared" ca="1" si="144"/>
        <v>-380234717894.79639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-380234717894.79639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-1584311324.5616517</v>
      </c>
      <c r="L3215" s="444">
        <f t="shared" ca="1" si="144"/>
        <v>-381819029219.35803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-381819029219.35803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-1590912621.7473252</v>
      </c>
      <c r="L3216" s="444">
        <f t="shared" ca="1" si="144"/>
        <v>-383409941841.10535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-383409941841.10535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-1597541424.337939</v>
      </c>
      <c r="L3217" s="444">
        <f t="shared" ca="1" si="144"/>
        <v>-385007483265.4433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-385007483265.4433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-1604197846.939347</v>
      </c>
      <c r="L3218" s="444">
        <f t="shared" ca="1" si="144"/>
        <v>-386611681112.38263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-386611681112.38263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-1610882004.6349275</v>
      </c>
      <c r="L3219" s="444">
        <f t="shared" ca="1" si="144"/>
        <v>-388222563117.01758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-388222563117.01758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-1617594012.9875731</v>
      </c>
      <c r="L3220" s="444">
        <f t="shared" ca="1" si="144"/>
        <v>-389840157130.00513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-389840157130.00513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-1624333988.041688</v>
      </c>
      <c r="L3221" s="444">
        <f t="shared" ca="1" si="144"/>
        <v>-391464491118.04681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-391464491118.04681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-1631102046.3251951</v>
      </c>
      <c r="L3222" s="444">
        <f t="shared" ca="1" si="144"/>
        <v>-393095593164.37201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-393095593164.37201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-1637898304.8515501</v>
      </c>
      <c r="L3223" s="444">
        <f t="shared" ca="1" si="144"/>
        <v>-394733491469.22357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-394733491469.22357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-1644722881.1217649</v>
      </c>
      <c r="L3224" s="444">
        <f t="shared" ca="1" si="144"/>
        <v>-396378214350.34534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-396378214350.34534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-1651575893.1264389</v>
      </c>
      <c r="L3225" s="444">
        <f t="shared" ca="1" si="144"/>
        <v>-398029790243.4718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-398029790243.4718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-1658457459.3477991</v>
      </c>
      <c r="L3226" s="444">
        <f t="shared" ca="1" si="144"/>
        <v>-399688247702.81958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-399688247702.81958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-1665367698.7617483</v>
      </c>
      <c r="L3227" s="444">
        <f t="shared" ca="1" si="144"/>
        <v>-401353615401.5813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-401353615401.5813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-1672306730.839922</v>
      </c>
      <c r="L3228" s="444">
        <f t="shared" ca="1" si="144"/>
        <v>-403025922132.4212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-403025922132.4212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-1679274675.551755</v>
      </c>
      <c r="L3229" s="444">
        <f t="shared" ca="1" si="144"/>
        <v>-404705196807.97296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-404705196807.97296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-1686271653.366554</v>
      </c>
      <c r="L3230" s="444">
        <f t="shared" ca="1" si="144"/>
        <v>-406391468461.33954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-406391468461.33954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-1693297785.2555814</v>
      </c>
      <c r="L3231" s="444">
        <f t="shared" ca="1" si="144"/>
        <v>-408084766246.59509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-408084766246.59509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-1700353192.6941462</v>
      </c>
      <c r="L3232" s="444">
        <f t="shared" ca="1" si="144"/>
        <v>-409785119439.28925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-409785119439.28925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-1707437997.6637051</v>
      </c>
      <c r="L3233" s="444">
        <f t="shared" ca="1" si="144"/>
        <v>-411492557436.95294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-411492557436.95294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-1714552322.6539705</v>
      </c>
      <c r="L3234" s="444">
        <f t="shared" ca="1" si="144"/>
        <v>-413207109759.60693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-413207109759.60693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-1721696290.6650288</v>
      </c>
      <c r="L3235" s="444">
        <f t="shared" ca="1" si="144"/>
        <v>-414928806050.27197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-414928806050.27197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-1728870025.2094665</v>
      </c>
      <c r="L3236" s="444">
        <f t="shared" ca="1" si="144"/>
        <v>-416657676075.48145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-416657676075.48145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-1736073650.3145061</v>
      </c>
      <c r="L3237" s="444">
        <f t="shared" ca="1" si="144"/>
        <v>-418393749725.79596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-418393749725.79596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-1743307290.5241499</v>
      </c>
      <c r="L3238" s="444">
        <f t="shared" ca="1" si="144"/>
        <v>-420137057016.32013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-420137057016.32013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-1750571070.9013338</v>
      </c>
      <c r="L3239" s="444">
        <f t="shared" ca="1" si="144"/>
        <v>-421887628087.22144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-421887628087.22144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-1757865117.0300894</v>
      </c>
      <c r="L3240" s="444">
        <f t="shared" ca="1" si="144"/>
        <v>-423645493204.25153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-423645493204.25153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-1765189555.0177147</v>
      </c>
      <c r="L3241" s="444">
        <f t="shared" ca="1" si="144"/>
        <v>-425410682759.26923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-425410682759.26923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-1772544511.4969552</v>
      </c>
      <c r="L3242" s="444">
        <f t="shared" ca="1" si="144"/>
        <v>-427183227270.76617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-427183227270.76617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-1779930113.6281924</v>
      </c>
      <c r="L3243" s="444">
        <f t="shared" ca="1" si="144"/>
        <v>-428963157384.39435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-428963157384.39435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-1787346489.1016433</v>
      </c>
      <c r="L3244" s="444">
        <f t="shared" ca="1" si="144"/>
        <v>-430750503873.49597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-430750503873.49597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-1794793766.1395664</v>
      </c>
      <c r="L3245" s="444">
        <f t="shared" ca="1" si="144"/>
        <v>-432545297639.63556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-432545297639.63556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-1802272073.4984813</v>
      </c>
      <c r="L3246" s="444">
        <f t="shared" ca="1" si="144"/>
        <v>-434347569713.13403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-434347569713.13403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-1809781540.4713917</v>
      </c>
      <c r="L3247" s="444">
        <f t="shared" ca="1" si="144"/>
        <v>-436157351253.60541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-436157351253.60541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-1817322296.8900228</v>
      </c>
      <c r="L3248" s="444">
        <f t="shared" ca="1" si="144"/>
        <v>-437974673550.49542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-437974673550.49542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-1824894473.1270642</v>
      </c>
      <c r="L3249" s="444">
        <f t="shared" ca="1" si="144"/>
        <v>-439799568023.6225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-439799568023.6225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-1832498200.0984271</v>
      </c>
      <c r="L3250" s="444">
        <f t="shared" ca="1" si="144"/>
        <v>-441632066223.72095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-441632066223.72095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-1840133609.2655039</v>
      </c>
      <c r="L3251" s="444">
        <f t="shared" ca="1" si="144"/>
        <v>-443472199832.98645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-443472199832.98645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-1847800832.6374433</v>
      </c>
      <c r="L3252" s="444">
        <f t="shared" ca="1" si="144"/>
        <v>-445320000665.6239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-445320000665.6239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-1855500002.773433</v>
      </c>
      <c r="L3253" s="444">
        <f t="shared" ca="1" si="144"/>
        <v>-447175500668.39734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-447175500668.39734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-1863231252.7849889</v>
      </c>
      <c r="L3254" s="444">
        <f t="shared" ca="1" si="144"/>
        <v>-449038731921.18231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-449038731921.18231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-1870994716.3382595</v>
      </c>
      <c r="L3255" s="444">
        <f t="shared" ca="1" si="144"/>
        <v>-450909726637.52057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-450909726637.52057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-1878790527.6563356</v>
      </c>
      <c r="L3256" s="444">
        <f t="shared" ca="1" si="144"/>
        <v>-452788517165.17688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-452788517165.17688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-1886618821.5215702</v>
      </c>
      <c r="L3257" s="444">
        <f t="shared" ca="1" si="144"/>
        <v>-454675135986.69843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-454675135986.69843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-1894479733.2779098</v>
      </c>
      <c r="L3258" s="444">
        <f t="shared" ca="1" si="144"/>
        <v>-456569615719.97632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-456569615719.97632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-1902373398.8332345</v>
      </c>
      <c r="L3259" s="444">
        <f t="shared" ca="1" si="144"/>
        <v>-458471989118.80957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-458471989118.80957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-1910299954.6617064</v>
      </c>
      <c r="L3260" s="444">
        <f t="shared" ca="1" si="144"/>
        <v>-460382289073.47125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-460382289073.47125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-1918259537.8061302</v>
      </c>
      <c r="L3261" s="444">
        <f t="shared" ca="1" si="144"/>
        <v>-462300548611.2774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-462300548611.2774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-1926252285.8803222</v>
      </c>
      <c r="L3262" s="444">
        <f t="shared" ca="1" si="144"/>
        <v>-464226800897.15771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-464226800897.15771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-1934278337.0714905</v>
      </c>
      <c r="L3263" s="444">
        <f t="shared" ca="1" si="144"/>
        <v>-466161079234.22919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-466161079234.22919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-1942337830.1426215</v>
      </c>
      <c r="L3264" s="444">
        <f t="shared" ca="1" si="144"/>
        <v>-468103417064.37183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-468103417064.37183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-1950430904.4348826</v>
      </c>
      <c r="L3265" s="444">
        <f t="shared" ca="1" si="144"/>
        <v>-470053847968.8067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-470053847968.8067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-1958557699.8700278</v>
      </c>
      <c r="L3266" s="444">
        <f t="shared" ca="1" si="144"/>
        <v>-472012405668.67676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-472012405668.67676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-1966718356.9528201</v>
      </c>
      <c r="L3267" s="444">
        <f t="shared" ca="1" si="144"/>
        <v>-473979124025.62958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-473979124025.62958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-1974913016.7734566</v>
      </c>
      <c r="L3268" s="444">
        <f t="shared" ca="1" si="144"/>
        <v>-475954037042.40302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-475954037042.40302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-1983141821.0100126</v>
      </c>
      <c r="L3269" s="444">
        <f t="shared" ca="1" si="144"/>
        <v>-477937178863.41302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-477937178863.41302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-1991404911.9308875</v>
      </c>
      <c r="L3270" s="444">
        <f t="shared" ca="1" si="144"/>
        <v>-479928583775.34393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-479928583775.34393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-1999702432.3972661</v>
      </c>
      <c r="L3271" s="444">
        <f t="shared" ca="1" si="144"/>
        <v>-481928286207.74121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-481928286207.74121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-2008034525.8655887</v>
      </c>
      <c r="L3272" s="444">
        <f t="shared" ca="1" si="144"/>
        <v>-483936320733.60681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-483936320733.60681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-2016401336.390028</v>
      </c>
      <c r="L3273" s="444">
        <f t="shared" ca="1" si="144"/>
        <v>-485952722069.99683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-485952722069.99683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-2024803008.6249866</v>
      </c>
      <c r="L3274" s="444">
        <f t="shared" ca="1" si="144"/>
        <v>-487977525078.62183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-487977525078.62183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-2033239687.8275909</v>
      </c>
      <c r="L3275" s="444">
        <f t="shared" ca="1" si="144"/>
        <v>-490010764766.4494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-490010764766.4494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-2041711519.8602061</v>
      </c>
      <c r="L3276" s="444">
        <f t="shared" ca="1" si="144"/>
        <v>-492052476286.30963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-492052476286.30963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-2050218651.1929567</v>
      </c>
      <c r="L3277" s="444">
        <f t="shared" ca="1" si="144"/>
        <v>-494102694937.50256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-494102694937.50256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-2058761228.906261</v>
      </c>
      <c r="L3278" s="444">
        <f t="shared" ca="1" si="144"/>
        <v>-496161456166.40881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-496161456166.40881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-2067339400.6933701</v>
      </c>
      <c r="L3279" s="444">
        <f t="shared" ca="1" si="144"/>
        <v>-498228795567.10217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-498228795567.10217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-2075953314.8629258</v>
      </c>
      <c r="L3280" s="444">
        <f t="shared" ca="1" si="144"/>
        <v>-500304748881.96509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-500304748881.96509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-2084603120.341521</v>
      </c>
      <c r="L3281" s="444">
        <f t="shared" ca="1" si="144"/>
        <v>-502389352002.30658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-502389352002.30658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-2093288966.6762772</v>
      </c>
      <c r="L3282" s="444">
        <f t="shared" ca="1" si="144"/>
        <v>-504482640968.98285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-504482640968.98285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-2102011004.0374286</v>
      </c>
      <c r="L3283" s="444">
        <f t="shared" ca="1" si="144"/>
        <v>-506584651973.02026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-506584651973.02026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-2110769383.2209177</v>
      </c>
      <c r="L3284" s="444">
        <f t="shared" ca="1" si="144"/>
        <v>-508695421356.24121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-508695421356.24121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-2119564255.651005</v>
      </c>
      <c r="L3285" s="444">
        <f t="shared" ca="1" si="144"/>
        <v>-510814985611.89221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-510814985611.89221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-2128395773.3828843</v>
      </c>
      <c r="L3286" s="444">
        <f t="shared" ca="1" si="144"/>
        <v>-512943381385.27509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-512943381385.27509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-2137264089.1053128</v>
      </c>
      <c r="L3287" s="444">
        <f t="shared" ca="1" si="144"/>
        <v>-515080645474.38037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-515080645474.38037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-2146169356.1432512</v>
      </c>
      <c r="L3288" s="444">
        <f t="shared" ca="1" si="144"/>
        <v>-517226814830.52362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-517226814830.52362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-2155111728.460515</v>
      </c>
      <c r="L3289" s="444">
        <f t="shared" ca="1" si="144"/>
        <v>-519381926558.98413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-519381926558.98413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-2164091360.6624336</v>
      </c>
      <c r="L3290" s="444">
        <f t="shared" ca="1" si="144"/>
        <v>-521546017919.64655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-521546017919.64655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-2173108407.9985271</v>
      </c>
      <c r="L3291" s="444">
        <f t="shared" ca="1" si="144"/>
        <v>-523719126327.64508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-523719126327.64508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-2182163026.3651881</v>
      </c>
      <c r="L3292" s="444">
        <f t="shared" ca="1" si="144"/>
        <v>-525901289354.01025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-525901289354.01025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-2191255372.3083763</v>
      </c>
      <c r="L3293" s="444">
        <f t="shared" ca="1" si="144"/>
        <v>-528092544726.3186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-528092544726.3186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-2200385603.0263276</v>
      </c>
      <c r="L3294" s="444">
        <f t="shared" ca="1" si="144"/>
        <v>-530292930329.34491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-530292930329.34491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-2209553876.3722706</v>
      </c>
      <c r="L3295" s="444">
        <f t="shared" ca="1" si="144"/>
        <v>-532502484205.71716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-532502484205.71716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-2218760350.8571548</v>
      </c>
      <c r="L3296" s="444">
        <f t="shared" ca="1" si="144"/>
        <v>-534721244556.57434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-534721244556.57434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-2228005185.6523929</v>
      </c>
      <c r="L3297" s="444">
        <f t="shared" ca="1" si="144"/>
        <v>-536949249742.22675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-536949249742.22675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-2237288540.5926113</v>
      </c>
      <c r="L3298" s="444">
        <f t="shared" ca="1" si="144"/>
        <v>-539186538282.81934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-539186538282.81934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-2246610576.1784139</v>
      </c>
      <c r="L3299" s="444">
        <f t="shared" ca="1" si="144"/>
        <v>-541433148858.99774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-541433148858.99774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-2255971453.5791574</v>
      </c>
      <c r="L3300" s="444">
        <f t="shared" ca="1" si="144"/>
        <v>-543689120312.5769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-543689120312.5769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-2265371334.6357369</v>
      </c>
      <c r="L3301" s="444">
        <f t="shared" ca="1" si="144"/>
        <v>-545954491647.21265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-545954491647.21265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-2274810381.8633862</v>
      </c>
      <c r="L3302" s="444">
        <f t="shared" ca="1" si="144"/>
        <v>-548229302029.07605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-548229302029.07605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-2284288758.454483</v>
      </c>
      <c r="L3303" s="444">
        <f t="shared" ca="1" si="144"/>
        <v>-550513590787.53052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-550513590787.53052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-2293806628.2813773</v>
      </c>
      <c r="L3304" s="444">
        <f t="shared" ca="1" si="144"/>
        <v>-552807397415.81189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-552807397415.81189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-2303364155.8992162</v>
      </c>
      <c r="L3305" s="444">
        <f t="shared" ca="1" si="144"/>
        <v>-555110761571.71106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-555110761571.71106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-2312961506.5487962</v>
      </c>
      <c r="L3306" s="444">
        <f t="shared" ca="1" si="144"/>
        <v>-557423723078.25989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-557423723078.25989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-2322598846.1594162</v>
      </c>
      <c r="L3307" s="444">
        <f t="shared" ca="1" si="144"/>
        <v>-559746321924.41931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-559746321924.41931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-2332276341.351747</v>
      </c>
      <c r="L3308" s="444">
        <f t="shared" ca="1" si="144"/>
        <v>-562078598265.77112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-562078598265.77112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-2341994159.4407129</v>
      </c>
      <c r="L3309" s="444">
        <f t="shared" ca="1" si="144"/>
        <v>-564420592425.21179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-564420592425.21179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-2351752468.4383826</v>
      </c>
      <c r="L3310" s="444">
        <f t="shared" ca="1" si="144"/>
        <v>-566772344893.65015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-566772344893.65015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-2361551437.0568757</v>
      </c>
      <c r="L3311" s="444">
        <f t="shared" ca="1" si="144"/>
        <v>-569133896330.70703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-569133896330.70703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-2371391234.7112794</v>
      </c>
      <c r="L3312" s="444">
        <f t="shared" ca="1" si="144"/>
        <v>-571505287565.41833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-571505287565.41833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-2381272031.5225763</v>
      </c>
      <c r="L3313" s="444">
        <f t="shared" ca="1" si="144"/>
        <v>-573886559596.94092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-573886559596.94092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-2391193998.3205872</v>
      </c>
      <c r="L3314" s="444">
        <f t="shared" ca="1" si="144"/>
        <v>-576277753595.26147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-576277753595.26147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-2401157306.6469226</v>
      </c>
      <c r="L3315" s="444">
        <f t="shared" ca="1" si="144"/>
        <v>-578678910901.90845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-578678910901.90845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-2411162128.7579517</v>
      </c>
      <c r="L3316" s="444">
        <f t="shared" ca="1" si="144"/>
        <v>-581090073030.66638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-581090073030.66638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-2421208637.6277766</v>
      </c>
      <c r="L3317" s="444">
        <f t="shared" ca="1" si="144"/>
        <v>-583511281668.29419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-583511281668.29419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-2431297006.9512258</v>
      </c>
      <c r="L3318" s="444">
        <f t="shared" ca="1" si="144"/>
        <v>-585942578675.24536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-585942578675.24536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-2441427411.1468558</v>
      </c>
      <c r="L3319" s="444">
        <f t="shared" ca="1" si="144"/>
        <v>-588384006086.39221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-588384006086.39221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-2451600025.3599677</v>
      </c>
      <c r="L3320" s="444">
        <f t="shared" ca="1" si="144"/>
        <v>-590835606111.7522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-590835606111.7522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-2461815025.4656343</v>
      </c>
      <c r="L3321" s="444">
        <f t="shared" ca="1" si="144"/>
        <v>-593297421137.21777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-593297421137.21777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-2472072588.0717406</v>
      </c>
      <c r="L3322" s="444">
        <f t="shared" ca="1" si="144"/>
        <v>-595769493725.28955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-595769493725.28955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-2482372890.5220399</v>
      </c>
      <c r="L3323" s="444">
        <f t="shared" ref="L3323:L3577" ca="1" si="149">I3323-J3323+K3323</f>
        <v>-598251866615.81165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-598251866615.81165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-2492716110.8992152</v>
      </c>
      <c r="L3324" s="444">
        <f t="shared" ca="1" si="149"/>
        <v>-600744582726.71082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-600744582726.71082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-2503102428.0279617</v>
      </c>
      <c r="L3325" s="444">
        <f t="shared" ca="1" si="149"/>
        <v>-603247685154.73877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-603247685154.73877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-2513532021.4780784</v>
      </c>
      <c r="L3326" s="444">
        <f t="shared" ca="1" si="149"/>
        <v>-605761217176.2168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-605761217176.2168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-2524005071.5675697</v>
      </c>
      <c r="L3327" s="444">
        <f t="shared" ca="1" si="149"/>
        <v>-608285222247.78442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-608285222247.78442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-2534521759.3657684</v>
      </c>
      <c r="L3328" s="444">
        <f t="shared" ca="1" si="149"/>
        <v>-610819744007.15015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-610819744007.15015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-2545082266.6964588</v>
      </c>
      <c r="L3329" s="444">
        <f t="shared" ca="1" si="149"/>
        <v>-613364826273.84656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-613364826273.84656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-2555686776.1410275</v>
      </c>
      <c r="L3330" s="444">
        <f t="shared" ca="1" si="149"/>
        <v>-615920513049.98755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-615920513049.98755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-2566335471.0416145</v>
      </c>
      <c r="L3331" s="444">
        <f t="shared" ca="1" si="149"/>
        <v>-618486848521.02917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-618486848521.02917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-2577028535.5042882</v>
      </c>
      <c r="L3332" s="444">
        <f t="shared" ca="1" si="149"/>
        <v>-621063877056.53345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-621063877056.53345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-2587766154.4022226</v>
      </c>
      <c r="L3333" s="444">
        <f t="shared" ca="1" si="149"/>
        <v>-623651643210.93567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-623651643210.93567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-2598548513.3788986</v>
      </c>
      <c r="L3334" s="444">
        <f t="shared" ca="1" si="149"/>
        <v>-626250191724.31458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-626250191724.31458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-2609375798.8513107</v>
      </c>
      <c r="L3335" s="444">
        <f t="shared" ca="1" si="149"/>
        <v>-628859567523.16589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-628859567523.16589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-2620248198.0131912</v>
      </c>
      <c r="L3336" s="444">
        <f t="shared" ca="1" si="149"/>
        <v>-631479815721.17908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-631479815721.17908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-2631165898.8382463</v>
      </c>
      <c r="L3337" s="444">
        <f t="shared" ca="1" si="149"/>
        <v>-634110981620.01733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-634110981620.01733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-2642129090.0834055</v>
      </c>
      <c r="L3338" s="444">
        <f t="shared" ca="1" si="149"/>
        <v>-636753110710.10071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-636753110710.10071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-2653137961.2920861</v>
      </c>
      <c r="L3339" s="444">
        <f t="shared" ca="1" si="149"/>
        <v>-639406248671.39282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-639406248671.39282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-2664192702.7974701</v>
      </c>
      <c r="L3340" s="444">
        <f t="shared" ca="1" si="149"/>
        <v>-642070441374.19031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-642070441374.19031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-2675293505.7257929</v>
      </c>
      <c r="L3341" s="444">
        <f t="shared" ca="1" si="149"/>
        <v>-644745734879.91614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-644745734879.91614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-2686440561.9996505</v>
      </c>
      <c r="L3342" s="444">
        <f t="shared" ca="1" si="149"/>
        <v>-647432175441.91577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-647432175441.91577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-2697634064.3413157</v>
      </c>
      <c r="L3343" s="444">
        <f t="shared" ca="1" si="149"/>
        <v>-650129809506.25708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-650129809506.25708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-2708874206.2760711</v>
      </c>
      <c r="L3344" s="444">
        <f t="shared" ca="1" si="149"/>
        <v>-652838683712.5332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-652838683712.5332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-2720161182.1355548</v>
      </c>
      <c r="L3345" s="444">
        <f t="shared" ca="1" si="149"/>
        <v>-655558844894.6687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-655558844894.6687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-2731495187.0611196</v>
      </c>
      <c r="L3346" s="444">
        <f t="shared" ca="1" si="149"/>
        <v>-658290340081.72986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-658290340081.72986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-2742876417.0072079</v>
      </c>
      <c r="L3347" s="444">
        <f t="shared" ca="1" si="149"/>
        <v>-661033216498.73706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-661033216498.73706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-2754305068.7447376</v>
      </c>
      <c r="L3348" s="444">
        <f t="shared" ca="1" si="149"/>
        <v>-663787521567.48181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-663787521567.48181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-2765781339.8645077</v>
      </c>
      <c r="L3349" s="444">
        <f t="shared" ca="1" si="149"/>
        <v>-666553302907.34631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-666553302907.34631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-2777305428.7806096</v>
      </c>
      <c r="L3350" s="444">
        <f t="shared" ca="1" si="149"/>
        <v>-669330608336.12695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-669330608336.12695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-2788877534.7338624</v>
      </c>
      <c r="L3351" s="444">
        <f t="shared" ca="1" si="149"/>
        <v>-672119485870.86084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-672119485870.86084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-2800497857.7952533</v>
      </c>
      <c r="L3352" s="444">
        <f t="shared" ca="1" si="149"/>
        <v>-674919983728.65613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-674919983728.65613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-2812166598.8694005</v>
      </c>
      <c r="L3353" s="444">
        <f t="shared" ca="1" si="149"/>
        <v>-677732150327.52551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-677732150327.52551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-2823883959.6980228</v>
      </c>
      <c r="L3354" s="444">
        <f t="shared" ca="1" si="149"/>
        <v>-680556034287.22351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-680556034287.22351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-2835650142.8634315</v>
      </c>
      <c r="L3355" s="444">
        <f t="shared" ca="1" si="149"/>
        <v>-683391684430.08691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-683391684430.08691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-2847465351.7920289</v>
      </c>
      <c r="L3356" s="444">
        <f t="shared" ca="1" si="149"/>
        <v>-686239149781.87891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-686239149781.87891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-2859329790.7578287</v>
      </c>
      <c r="L3357" s="444">
        <f t="shared" ca="1" si="149"/>
        <v>-689098479572.63672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-689098479572.63672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-2871243664.8859863</v>
      </c>
      <c r="L3358" s="444">
        <f t="shared" ca="1" si="149"/>
        <v>-691969723237.52271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-691969723237.52271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-2883207180.1563444</v>
      </c>
      <c r="L3359" s="444">
        <f t="shared" ca="1" si="149"/>
        <v>-694852930417.67908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-694852930417.67908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-2895220543.4069963</v>
      </c>
      <c r="L3360" s="444">
        <f t="shared" ca="1" si="149"/>
        <v>-697748150961.08606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-697748150961.08606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-2907283962.3378587</v>
      </c>
      <c r="L3361" s="444">
        <f t="shared" ca="1" si="149"/>
        <v>-700655434923.42395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-700655434923.42395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-2919397645.5142665</v>
      </c>
      <c r="L3362" s="444">
        <f t="shared" ca="1" si="149"/>
        <v>-703574832568.93823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-703574832568.93823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-2931561802.3705759</v>
      </c>
      <c r="L3363" s="444">
        <f t="shared" ca="1" si="149"/>
        <v>-706506394371.30884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-706506394371.30884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-2943776643.2137866</v>
      </c>
      <c r="L3364" s="444">
        <f t="shared" ca="1" si="149"/>
        <v>-709450171014.52258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-709450171014.52258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-2956042379.2271776</v>
      </c>
      <c r="L3365" s="444">
        <f t="shared" ca="1" si="149"/>
        <v>-712406213393.74976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-712406213393.74976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-2968359222.4739571</v>
      </c>
      <c r="L3366" s="444">
        <f t="shared" ca="1" si="149"/>
        <v>-715374572616.22375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-715374572616.22375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-2980727385.9009323</v>
      </c>
      <c r="L3367" s="444">
        <f t="shared" ca="1" si="149"/>
        <v>-718355300002.12463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-718355300002.12463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-2993147083.342186</v>
      </c>
      <c r="L3368" s="444">
        <f t="shared" ca="1" si="149"/>
        <v>-721348447085.4668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-721348447085.4668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-3005618529.5227785</v>
      </c>
      <c r="L3369" s="444">
        <f t="shared" ca="1" si="149"/>
        <v>-724354065614.98962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-724354065614.98962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-3018141940.0624566</v>
      </c>
      <c r="L3370" s="444">
        <f t="shared" ca="1" si="149"/>
        <v>-727372207555.05212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-727372207555.05212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-3030717531.4793839</v>
      </c>
      <c r="L3371" s="444">
        <f t="shared" ca="1" si="149"/>
        <v>-730402925086.53149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-730402925086.53149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-3043345521.193881</v>
      </c>
      <c r="L3372" s="444">
        <f t="shared" ca="1" si="149"/>
        <v>-733446270607.72534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-733446270607.72534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-3056026127.5321889</v>
      </c>
      <c r="L3373" s="444">
        <f t="shared" ca="1" si="149"/>
        <v>-736502296735.25757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-736502296735.25757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-3068759569.7302399</v>
      </c>
      <c r="L3374" s="444">
        <f t="shared" ca="1" si="149"/>
        <v>-739571056304.98779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-739571056304.98779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-3081546067.937449</v>
      </c>
      <c r="L3375" s="444">
        <f t="shared" ca="1" si="149"/>
        <v>-742652602372.92529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-742652602372.92529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-3094385843.2205219</v>
      </c>
      <c r="L3376" s="444">
        <f t="shared" ca="1" si="149"/>
        <v>-745746988216.14587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-745746988216.14587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-3107279117.5672746</v>
      </c>
      <c r="L3377" s="444">
        <f t="shared" ca="1" si="149"/>
        <v>-748854267333.71313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-748854267333.71313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-3120226113.8904715</v>
      </c>
      <c r="L3378" s="444">
        <f t="shared" ca="1" si="149"/>
        <v>-751974493447.60364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-751974493447.60364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-3133227056.031682</v>
      </c>
      <c r="L3379" s="444">
        <f t="shared" ca="1" si="149"/>
        <v>-755107720503.63538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-755107720503.63538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-3146282168.7651472</v>
      </c>
      <c r="L3380" s="444">
        <f t="shared" ca="1" si="149"/>
        <v>-758254002672.40051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-758254002672.40051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-3159391677.8016686</v>
      </c>
      <c r="L3381" s="444">
        <f t="shared" ca="1" si="149"/>
        <v>-761413394350.20215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-761413394350.20215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-3172555809.7925091</v>
      </c>
      <c r="L3382" s="444">
        <f t="shared" ca="1" si="149"/>
        <v>-764585950159.99463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-764585950159.99463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-3185774792.3333111</v>
      </c>
      <c r="L3383" s="444">
        <f t="shared" ca="1" si="149"/>
        <v>-767771724952.32788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-767771724952.32788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-3199048853.9680328</v>
      </c>
      <c r="L3384" s="444">
        <f t="shared" ca="1" si="149"/>
        <v>-770970773806.2959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-770970773806.2959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-3212378224.1928997</v>
      </c>
      <c r="L3385" s="444">
        <f t="shared" ca="1" si="149"/>
        <v>-774183152030.48877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-774183152030.48877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-3225763133.4603701</v>
      </c>
      <c r="L3386" s="444">
        <f t="shared" ca="1" si="149"/>
        <v>-777408915163.9491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-777408915163.9491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-3239203813.1831212</v>
      </c>
      <c r="L3387" s="444">
        <f t="shared" ca="1" si="149"/>
        <v>-780648118977.1322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-780648118977.1322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-3252700495.7380509</v>
      </c>
      <c r="L3388" s="444">
        <f t="shared" ca="1" si="149"/>
        <v>-783900819472.87024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-783900819472.87024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-3266253414.4702926</v>
      </c>
      <c r="L3389" s="444">
        <f t="shared" ca="1" si="149"/>
        <v>-787167072887.34058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-787167072887.34058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-3279862803.6972523</v>
      </c>
      <c r="L3390" s="444">
        <f t="shared" ca="1" si="149"/>
        <v>-790446935691.03784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-790446935691.03784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-3293528898.7126575</v>
      </c>
      <c r="L3391" s="444">
        <f t="shared" ca="1" si="149"/>
        <v>-793740464589.75049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-793740464589.75049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-3307251935.790627</v>
      </c>
      <c r="L3392" s="444">
        <f t="shared" ca="1" si="149"/>
        <v>-797047716525.54114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-797047716525.54114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-3321032152.1897545</v>
      </c>
      <c r="L3393" s="444">
        <f t="shared" ca="1" si="149"/>
        <v>-800368748677.73083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-800368748677.73083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-3334869786.1572118</v>
      </c>
      <c r="L3394" s="444">
        <f t="shared" ca="1" si="149"/>
        <v>-803703618463.88806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-803703618463.88806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-3348765076.9328671</v>
      </c>
      <c r="L3395" s="444">
        <f t="shared" ca="1" si="149"/>
        <v>-807052383540.82092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-807052383540.82092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-3362718264.7534204</v>
      </c>
      <c r="L3396" s="444">
        <f t="shared" ca="1" si="149"/>
        <v>-810415101805.57434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-810415101805.57434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-3376729590.8565598</v>
      </c>
      <c r="L3397" s="444">
        <f t="shared" ca="1" si="149"/>
        <v>-813791831396.43091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-813791831396.43091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-3390799297.4851289</v>
      </c>
      <c r="L3398" s="444">
        <f t="shared" ca="1" si="149"/>
        <v>-817182630693.91602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-817182630693.91602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-3404927627.8913169</v>
      </c>
      <c r="L3399" s="444">
        <f t="shared" ca="1" si="149"/>
        <v>-820587558321.80737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-820587558321.80737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-3419114826.3408642</v>
      </c>
      <c r="L3400" s="444">
        <f t="shared" ca="1" si="149"/>
        <v>-824006673148.14819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-824006673148.14819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-3433361138.1172843</v>
      </c>
      <c r="L3401" s="444">
        <f t="shared" ca="1" si="149"/>
        <v>-827440034286.2655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-827440034286.2655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-3447666809.5261064</v>
      </c>
      <c r="L3402" s="444">
        <f t="shared" ca="1" si="149"/>
        <v>-830887701095.79163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-830887701095.79163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-3462032087.8991318</v>
      </c>
      <c r="L3403" s="444">
        <f t="shared" ca="1" si="149"/>
        <v>-834349733183.6908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-834349733183.6908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-3476457221.5987115</v>
      </c>
      <c r="L3404" s="444">
        <f t="shared" ca="1" si="149"/>
        <v>-837826190405.28955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-837826190405.28955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-3490942460.0220399</v>
      </c>
      <c r="L3405" s="444">
        <f t="shared" ca="1" si="149"/>
        <v>-841317132865.31165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-841317132865.31165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-3505488053.6054649</v>
      </c>
      <c r="L3406" s="444">
        <f t="shared" ca="1" si="149"/>
        <v>-844822620918.91711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-844822620918.91711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-3520094253.8288212</v>
      </c>
      <c r="L3407" s="444">
        <f t="shared" ca="1" si="149"/>
        <v>-848342715172.74597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-848342715172.74597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-3534761313.2197747</v>
      </c>
      <c r="L3408" s="444">
        <f t="shared" ca="1" si="149"/>
        <v>-851877476485.9657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-851877476485.9657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-3549489485.3581905</v>
      </c>
      <c r="L3409" s="444">
        <f t="shared" ca="1" si="149"/>
        <v>-855426965971.32385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-855426965971.32385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-3564279024.8805161</v>
      </c>
      <c r="L3410" s="444">
        <f t="shared" ca="1" si="149"/>
        <v>-858991244996.20435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-858991244996.20435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-3579130187.4841847</v>
      </c>
      <c r="L3411" s="444">
        <f t="shared" ca="1" si="149"/>
        <v>-862570375183.68848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-862570375183.68848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-3594043229.9320354</v>
      </c>
      <c r="L3412" s="444">
        <f t="shared" ca="1" si="149"/>
        <v>-866164418413.62048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-866164418413.62048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-3609018410.0567517</v>
      </c>
      <c r="L3413" s="444">
        <f t="shared" ca="1" si="149"/>
        <v>-869773436823.67725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-869773436823.67725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-3624055986.7653222</v>
      </c>
      <c r="L3414" s="444">
        <f t="shared" ca="1" si="149"/>
        <v>-873397492810.44263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-873397492810.44263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-3639156220.0435114</v>
      </c>
      <c r="L3415" s="444">
        <f t="shared" ca="1" si="149"/>
        <v>-877036649030.48608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-877036649030.48608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-3654319370.9603586</v>
      </c>
      <c r="L3416" s="444">
        <f t="shared" ca="1" si="149"/>
        <v>-880690968401.44641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-880690968401.44641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-3669545701.6726933</v>
      </c>
      <c r="L3417" s="444">
        <f t="shared" ca="1" si="149"/>
        <v>-884360514103.11914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-884360514103.11914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-3684835475.4296632</v>
      </c>
      <c r="L3418" s="444">
        <f t="shared" ca="1" si="149"/>
        <v>-888045349578.54883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-888045349578.54883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-3700188956.5772867</v>
      </c>
      <c r="L3419" s="444">
        <f t="shared" ca="1" si="149"/>
        <v>-891745538535.1261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-891745538535.1261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-3715606410.563026</v>
      </c>
      <c r="L3420" s="444">
        <f t="shared" ca="1" si="149"/>
        <v>-895461144945.68909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-895461144945.68909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-3731088103.940371</v>
      </c>
      <c r="L3421" s="444">
        <f t="shared" ca="1" si="149"/>
        <v>-899192233049.62952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-899192233049.62952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-3746634304.3734565</v>
      </c>
      <c r="L3422" s="444">
        <f t="shared" ca="1" si="149"/>
        <v>-902938867354.00293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-902938867354.00293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-3762245280.6416793</v>
      </c>
      <c r="L3423" s="444">
        <f t="shared" ca="1" si="149"/>
        <v>-906701112634.64465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-906701112634.64465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-3777921302.6443524</v>
      </c>
      <c r="L3424" s="444">
        <f t="shared" ca="1" si="149"/>
        <v>-910479033937.28906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-910479033937.28906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-3793662641.4053717</v>
      </c>
      <c r="L3425" s="444">
        <f t="shared" ca="1" si="149"/>
        <v>-914272696578.69446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-914272696578.69446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-3809469569.0778937</v>
      </c>
      <c r="L3426" s="444">
        <f t="shared" ca="1" si="149"/>
        <v>-918082166147.77234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-918082166147.77234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-3825342358.9490519</v>
      </c>
      <c r="L3427" s="444">
        <f t="shared" ca="1" si="149"/>
        <v>-921907508506.72144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-921907508506.72144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-3841281285.4446731</v>
      </c>
      <c r="L3428" s="444">
        <f t="shared" ca="1" si="149"/>
        <v>-925748789792.16614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-925748789792.16614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-3857286624.1340261</v>
      </c>
      <c r="L3429" s="444">
        <f t="shared" ca="1" si="149"/>
        <v>-929606076416.30017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-929606076416.30017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-3873358651.7345839</v>
      </c>
      <c r="L3430" s="444">
        <f t="shared" ca="1" si="149"/>
        <v>-933479435068.03479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-933479435068.03479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-3889497646.1168118</v>
      </c>
      <c r="L3431" s="444">
        <f t="shared" ca="1" si="149"/>
        <v>-937368932714.15161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-937368932714.15161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-3905703886.3089657</v>
      </c>
      <c r="L3432" s="444">
        <f t="shared" ca="1" si="149"/>
        <v>-941274636600.46057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-941274636600.46057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-3921977652.5019183</v>
      </c>
      <c r="L3433" s="444">
        <f t="shared" ca="1" si="149"/>
        <v>-945196614252.96252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-945196614252.96252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-3938319226.0540104</v>
      </c>
      <c r="L3434" s="444">
        <f t="shared" ca="1" si="149"/>
        <v>-949134933479.01648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-949134933479.01648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-3954728889.4959021</v>
      </c>
      <c r="L3435" s="444">
        <f t="shared" ca="1" si="149"/>
        <v>-953089662368.51233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-953089662368.51233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-3971206926.5354681</v>
      </c>
      <c r="L3436" s="444">
        <f t="shared" ca="1" si="149"/>
        <v>-957060869295.04785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-957060869295.04785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-3987753622.0626988</v>
      </c>
      <c r="L3437" s="444">
        <f t="shared" ca="1" si="149"/>
        <v>-961048622917.1106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-961048622917.1106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-4004369262.1546273</v>
      </c>
      <c r="L3438" s="444">
        <f t="shared" ca="1" si="149"/>
        <v>-965052992179.26526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-965052992179.26526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-4021054134.0802712</v>
      </c>
      <c r="L3439" s="444">
        <f t="shared" ca="1" si="149"/>
        <v>-969074046313.34558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-969074046313.34558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-4037808526.3056064</v>
      </c>
      <c r="L3440" s="444">
        <f t="shared" ca="1" si="149"/>
        <v>-973111854839.65125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-973111854839.65125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-4054632728.4985471</v>
      </c>
      <c r="L3441" s="444">
        <f t="shared" ca="1" si="149"/>
        <v>-977166487568.14978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-977166487568.14978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-4071527031.5339575</v>
      </c>
      <c r="L3442" s="444">
        <f t="shared" ca="1" si="149"/>
        <v>-981238014599.68372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-981238014599.68372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-4088491727.4986815</v>
      </c>
      <c r="L3443" s="444">
        <f t="shared" ca="1" si="149"/>
        <v>-985326506327.18237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-985326506327.18237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-4105527109.6965933</v>
      </c>
      <c r="L3444" s="444">
        <f t="shared" ca="1" si="149"/>
        <v>-989432033436.87891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-989432033436.87891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-4122633472.6536627</v>
      </c>
      <c r="L3445" s="444">
        <f t="shared" ca="1" si="149"/>
        <v>-993554666909.53259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-993554666909.53259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-4139811112.1230521</v>
      </c>
      <c r="L3446" s="444">
        <f t="shared" ca="1" si="149"/>
        <v>-997694478021.65564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-997694478021.65564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-4157060325.0902319</v>
      </c>
      <c r="L3447" s="444">
        <f t="shared" ca="1" si="149"/>
        <v>-1001851538346.7458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-1001851538346.7458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-4174381409.7781081</v>
      </c>
      <c r="L3448" s="444">
        <f t="shared" ca="1" si="149"/>
        <v>-1006025919756.5239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-1006025919756.5239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-4191774665.6521831</v>
      </c>
      <c r="L3449" s="444">
        <f t="shared" ca="1" si="149"/>
        <v>-1010217694422.1761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-1010217694422.1761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-4209240393.425734</v>
      </c>
      <c r="L3450" s="444">
        <f t="shared" ca="1" si="149"/>
        <v>-1014426934815.6019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-1014426934815.6019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-4226778895.0650082</v>
      </c>
      <c r="L3451" s="444">
        <f t="shared" ca="1" si="149"/>
        <v>-1018653713710.667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-1018653713710.667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-4244390473.7944455</v>
      </c>
      <c r="L3452" s="444">
        <f t="shared" ca="1" si="149"/>
        <v>-1022898104184.4614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-1022898104184.4614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-4262075434.101923</v>
      </c>
      <c r="L3453" s="444">
        <f t="shared" ca="1" si="149"/>
        <v>-1027160179618.5634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-1027160179618.5634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-4279834081.7440133</v>
      </c>
      <c r="L3454" s="444">
        <f t="shared" ca="1" si="149"/>
        <v>-1031440013700.3074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-1031440013700.3074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-4297666723.7512808</v>
      </c>
      <c r="L3455" s="444">
        <f t="shared" ca="1" si="149"/>
        <v>-1035737680424.0586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-1035737680424.0586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-4315573668.4335775</v>
      </c>
      <c r="L3456" s="444">
        <f t="shared" ca="1" si="149"/>
        <v>-1040053254092.4922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-1040053254092.4922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-4333555225.3853836</v>
      </c>
      <c r="L3457" s="444">
        <f t="shared" ca="1" si="149"/>
        <v>-1044386809317.8776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-1044386809317.8776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-4351611705.4911566</v>
      </c>
      <c r="L3458" s="444">
        <f t="shared" ca="1" si="149"/>
        <v>-1048738421023.3688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-1048738421023.3688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-4369743420.9307032</v>
      </c>
      <c r="L3459" s="444">
        <f t="shared" ca="1" si="149"/>
        <v>-1053108164444.2994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-1053108164444.2994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-4387950685.1845808</v>
      </c>
      <c r="L3460" s="444">
        <f t="shared" ca="1" si="149"/>
        <v>-1057496115129.484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-1057496115129.484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-4406233813.0395164</v>
      </c>
      <c r="L3461" s="444">
        <f t="shared" ca="1" si="149"/>
        <v>-1061902348942.5236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-1061902348942.5236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-4424593120.5938482</v>
      </c>
      <c r="L3462" s="444">
        <f t="shared" ca="1" si="149"/>
        <v>-1066326942063.1174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-1066326942063.1174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-4443028925.262989</v>
      </c>
      <c r="L3463" s="444">
        <f t="shared" ca="1" si="149"/>
        <v>-1070769970988.3804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-1070769970988.3804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-4461541545.7849178</v>
      </c>
      <c r="L3464" s="444">
        <f t="shared" ca="1" si="149"/>
        <v>-1075231512534.1653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-1075231512534.1653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-4480131302.2256889</v>
      </c>
      <c r="L3465" s="444">
        <f t="shared" ca="1" si="149"/>
        <v>-1079711643836.391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-1079711643836.391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-4498798515.9849615</v>
      </c>
      <c r="L3466" s="444">
        <f t="shared" ca="1" si="149"/>
        <v>-1084210442352.376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-1084210442352.376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-4517543509.8015671</v>
      </c>
      <c r="L3467" s="444">
        <f t="shared" ca="1" si="149"/>
        <v>-1088727985862.1775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-1088727985862.1775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-4536366607.7590733</v>
      </c>
      <c r="L3468" s="444">
        <f t="shared" ca="1" si="149"/>
        <v>-1093264352469.9365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-1093264352469.9365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-4555268135.2914028</v>
      </c>
      <c r="L3469" s="444">
        <f t="shared" ca="1" si="149"/>
        <v>-1097819620605.2279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-1097819620605.2279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-4574248419.1884489</v>
      </c>
      <c r="L3470" s="444">
        <f t="shared" ca="1" si="149"/>
        <v>-1102393869024.4163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-1102393869024.4163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-4593307787.6017342</v>
      </c>
      <c r="L3471" s="444">
        <f t="shared" ca="1" si="149"/>
        <v>-1106987176812.0181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-1106987176812.0181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-4612446570.0500755</v>
      </c>
      <c r="L3472" s="444">
        <f t="shared" ca="1" si="149"/>
        <v>-1111599623382.0681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-1111599623382.0681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-4631665097.4252834</v>
      </c>
      <c r="L3473" s="444">
        <f t="shared" ca="1" si="149"/>
        <v>-1116231288479.4934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-1116231288479.4934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-4650963701.9978895</v>
      </c>
      <c r="L3474" s="444">
        <f t="shared" ca="1" si="149"/>
        <v>-1120882252181.4912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-1120882252181.4912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-4670342717.4228802</v>
      </c>
      <c r="L3475" s="444">
        <f t="shared" ca="1" si="149"/>
        <v>-1125552594898.9141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-1125552594898.9141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-4689802478.7454748</v>
      </c>
      <c r="L3476" s="444">
        <f t="shared" ca="1" si="149"/>
        <v>-1130242397377.6594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-1130242397377.6594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-4709343322.4069138</v>
      </c>
      <c r="L3477" s="444">
        <f t="shared" ca="1" si="149"/>
        <v>-1134951740700.0664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-1134951740700.0664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-4728965586.2502766</v>
      </c>
      <c r="L3478" s="444">
        <f t="shared" ca="1" si="149"/>
        <v>-1139680706286.3167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-1139680706286.3167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-4748669609.5263195</v>
      </c>
      <c r="L3479" s="444">
        <f t="shared" ca="1" si="149"/>
        <v>-1144429375895.843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-1144429375895.843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-4768455732.8993454</v>
      </c>
      <c r="L3480" s="444">
        <f t="shared" ca="1" si="149"/>
        <v>-1149197831628.7424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-1149197831628.7424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-4788324298.4530935</v>
      </c>
      <c r="L3481" s="444">
        <f t="shared" ca="1" si="149"/>
        <v>-1153986155927.1956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-1153986155927.1956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-4808275649.6966476</v>
      </c>
      <c r="L3482" s="444">
        <f t="shared" ca="1" si="149"/>
        <v>-1158794431576.8921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-1158794431576.8921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-4828310131.570384</v>
      </c>
      <c r="L3483" s="444">
        <f t="shared" ca="1" si="149"/>
        <v>-1163622741708.4624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-1163622741708.4624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-4848428090.4519262</v>
      </c>
      <c r="L3484" s="444">
        <f t="shared" ca="1" si="149"/>
        <v>-1168471169798.9143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-1168471169798.9143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-4868629874.1621428</v>
      </c>
      <c r="L3485" s="444">
        <f t="shared" ca="1" si="149"/>
        <v>-1173339799673.0764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-1173339799673.0764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-4888915831.9711514</v>
      </c>
      <c r="L3486" s="444">
        <f t="shared" ca="1" si="149"/>
        <v>-1178228715505.0476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-1178228715505.0476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-4909286314.6043653</v>
      </c>
      <c r="L3487" s="444">
        <f t="shared" ca="1" si="149"/>
        <v>-1183138001819.6519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-1183138001819.6519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-4929741674.2485495</v>
      </c>
      <c r="L3488" s="444">
        <f t="shared" ca="1" si="149"/>
        <v>-1188067743493.9004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-1188067743493.9004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-4950282264.5579185</v>
      </c>
      <c r="L3489" s="444">
        <f t="shared" ca="1" si="149"/>
        <v>-1193018025758.4583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-1193018025758.4583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-4970908440.660243</v>
      </c>
      <c r="L3490" s="444">
        <f t="shared" ca="1" si="149"/>
        <v>-1197988934199.1184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-1197988934199.1184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-4991620559.1629934</v>
      </c>
      <c r="L3491" s="444">
        <f t="shared" ca="1" si="149"/>
        <v>-1202980554758.2815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-1202980554758.2815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-5012418978.1595058</v>
      </c>
      <c r="L3492" s="444">
        <f t="shared" ca="1" si="149"/>
        <v>-1207992973736.4409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-1207992973736.4409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-5033304057.2351704</v>
      </c>
      <c r="L3493" s="444">
        <f t="shared" ca="1" si="149"/>
        <v>-1213026277793.676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-1213026277793.676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-5054276157.47365</v>
      </c>
      <c r="L3494" s="444">
        <f t="shared" ca="1" si="149"/>
        <v>-1218080553951.1497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-1218080553951.1497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-5075335641.4631233</v>
      </c>
      <c r="L3495" s="444">
        <f t="shared" ca="1" si="149"/>
        <v>-1223155889592.6128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-1223155889592.6128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-5096482873.3025532</v>
      </c>
      <c r="L3496" s="444">
        <f t="shared" ca="1" si="149"/>
        <v>-1228252372465.9153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-1228252372465.9153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-5117718218.6079807</v>
      </c>
      <c r="L3497" s="444">
        <f t="shared" ca="1" si="149"/>
        <v>-1233370090684.5232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-1233370090684.5232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-5139042044.5188465</v>
      </c>
      <c r="L3498" s="444">
        <f t="shared" ca="1" si="149"/>
        <v>-1238509132729.042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-1238509132729.042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-5160454719.7043419</v>
      </c>
      <c r="L3499" s="444">
        <f t="shared" ca="1" si="149"/>
        <v>-1243669587448.7463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-1243669587448.7463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-5181956614.3697767</v>
      </c>
      <c r="L3500" s="444">
        <f t="shared" ca="1" si="149"/>
        <v>-1248851544063.1162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-1248851544063.1162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-5203548100.2629843</v>
      </c>
      <c r="L3501" s="444">
        <f t="shared" ca="1" si="149"/>
        <v>-1254055092163.3792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-1254055092163.3792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-5225229550.6807461</v>
      </c>
      <c r="L3502" s="444">
        <f t="shared" ca="1" si="149"/>
        <v>-1259280321714.0598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-1259280321714.0598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-5247001340.4752493</v>
      </c>
      <c r="L3503" s="444">
        <f t="shared" ca="1" si="149"/>
        <v>-1264527323054.5352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-1264527323054.5352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-5268863846.0605631</v>
      </c>
      <c r="L3504" s="444">
        <f t="shared" ca="1" si="149"/>
        <v>-1269796186900.5957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-1269796186900.5957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-5290817445.4191484</v>
      </c>
      <c r="L3505" s="444">
        <f t="shared" ca="1" si="149"/>
        <v>-1275087004346.0149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-1275087004346.0149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-5312862518.1083956</v>
      </c>
      <c r="L3506" s="444">
        <f t="shared" ca="1" si="149"/>
        <v>-1280399866864.1233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-1280399866864.1233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-5334999445.2671804</v>
      </c>
      <c r="L3507" s="444">
        <f t="shared" ca="1" si="149"/>
        <v>-1285734866309.3904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-1285734866309.3904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-5357228609.6224594</v>
      </c>
      <c r="L3508" s="444">
        <f t="shared" ca="1" si="149"/>
        <v>-1291092094919.0129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-1291092094919.0129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-5379550395.4958868</v>
      </c>
      <c r="L3509" s="444">
        <f t="shared" ca="1" si="149"/>
        <v>-1296471645314.5088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-1296471645314.5088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-5401965188.8104534</v>
      </c>
      <c r="L3510" s="444">
        <f t="shared" ca="1" si="149"/>
        <v>-1301873610503.3193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-1301873610503.3193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-5424473377.0971642</v>
      </c>
      <c r="L3511" s="444">
        <f t="shared" ca="1" si="149"/>
        <v>-1307298083880.4165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-1307298083880.4165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-5447075349.5017357</v>
      </c>
      <c r="L3512" s="444">
        <f t="shared" ca="1" si="149"/>
        <v>-1312745159229.9182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-1312745159229.9182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-5469771496.7913256</v>
      </c>
      <c r="L3513" s="444">
        <f t="shared" ca="1" si="149"/>
        <v>-1318214930726.7095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-1318214930726.7095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-5492562211.361289</v>
      </c>
      <c r="L3514" s="444">
        <f t="shared" ca="1" si="149"/>
        <v>-1323707492938.0708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-1323707492938.0708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-5515447887.2419615</v>
      </c>
      <c r="L3515" s="444">
        <f t="shared" ca="1" si="149"/>
        <v>-1329222940825.3127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-1329222940825.3127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-5538428920.1054697</v>
      </c>
      <c r="L3516" s="444">
        <f t="shared" ca="1" si="149"/>
        <v>-1334761369745.4182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-1334761369745.4182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-5561505707.2725754</v>
      </c>
      <c r="L3517" s="444">
        <f t="shared" ca="1" si="149"/>
        <v>-1340322875452.6907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-1340322875452.6907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-5584678647.7195444</v>
      </c>
      <c r="L3518" s="444">
        <f t="shared" ca="1" si="149"/>
        <v>-1345907554100.4102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-1345907554100.4102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-5607948142.085042</v>
      </c>
      <c r="L3519" s="444">
        <f t="shared" ca="1" si="149"/>
        <v>-1351515502242.4951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-1351515502242.4951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-5631314592.677063</v>
      </c>
      <c r="L3520" s="444">
        <f t="shared" ca="1" si="149"/>
        <v>-1357146816835.1721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-1357146816835.1721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-5654778403.4798841</v>
      </c>
      <c r="L3521" s="444">
        <f t="shared" ca="1" si="149"/>
        <v>-1362801595238.6521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-1362801595238.6521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-5678339980.1610508</v>
      </c>
      <c r="L3522" s="444">
        <f t="shared" ca="1" si="149"/>
        <v>-1368479935218.8132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-1368479935218.8132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-5701999730.0783882</v>
      </c>
      <c r="L3523" s="444">
        <f t="shared" ca="1" si="149"/>
        <v>-1374181934948.8916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-1374181934948.8916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-5725758062.2870483</v>
      </c>
      <c r="L3524" s="444">
        <f t="shared" ca="1" si="149"/>
        <v>-1379907693011.1787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-1379907693011.1787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-5749615387.5465775</v>
      </c>
      <c r="L3525" s="444">
        <f t="shared" ca="1" si="149"/>
        <v>-1385657308398.7253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-1385657308398.7253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-5773572118.328022</v>
      </c>
      <c r="L3526" s="444">
        <f t="shared" ca="1" si="149"/>
        <v>-1391430880517.0535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-1391430880517.0535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-5797628668.8210564</v>
      </c>
      <c r="L3527" s="444">
        <f t="shared" ca="1" si="149"/>
        <v>-1397228509185.8745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-1397228509185.8745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-5821785454.941144</v>
      </c>
      <c r="L3528" s="444">
        <f t="shared" ca="1" si="149"/>
        <v>-1403050294640.8157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-1403050294640.8157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-5846042894.3367319</v>
      </c>
      <c r="L3529" s="444">
        <f t="shared" ca="1" si="149"/>
        <v>-1408896337535.1523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-1408896337535.1523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-5870401406.3964682</v>
      </c>
      <c r="L3530" s="444">
        <f t="shared" ca="1" si="149"/>
        <v>-1414766738941.5488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-1414766738941.5488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-5894861412.2564535</v>
      </c>
      <c r="L3531" s="444">
        <f t="shared" ca="1" si="149"/>
        <v>-1420661600353.8052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-1420661600353.8052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-5919423334.8075218</v>
      </c>
      <c r="L3532" s="444">
        <f t="shared" ca="1" si="149"/>
        <v>-1426581023688.6128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-1426581023688.6128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-5944087598.7025528</v>
      </c>
      <c r="L3533" s="444">
        <f t="shared" ca="1" si="149"/>
        <v>-1432525111287.3154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-1432525111287.3154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-5968854630.3638144</v>
      </c>
      <c r="L3534" s="444">
        <f t="shared" ca="1" si="149"/>
        <v>-1438493965917.6792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-1438493965917.6792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-5993724857.9903297</v>
      </c>
      <c r="L3535" s="444">
        <f t="shared" ca="1" si="149"/>
        <v>-1444487690775.6694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-1444487690775.6694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-6018698711.5652895</v>
      </c>
      <c r="L3536" s="444">
        <f t="shared" ca="1" si="149"/>
        <v>-1450506389487.2346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-1450506389487.2346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-6043776622.8634777</v>
      </c>
      <c r="L3537" s="444">
        <f t="shared" ca="1" si="149"/>
        <v>-1456550166110.0981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-1456550166110.0981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-6068959025.4587421</v>
      </c>
      <c r="L3538" s="444">
        <f t="shared" ca="1" si="149"/>
        <v>-1462619125135.5569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-1462619125135.5569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-6094246354.7314873</v>
      </c>
      <c r="L3539" s="444">
        <f t="shared" ca="1" si="149"/>
        <v>-1468713371490.2883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-1468713371490.2883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-6119639047.8762016</v>
      </c>
      <c r="L3540" s="444">
        <f t="shared" ca="1" si="149"/>
        <v>-1474833010538.1646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-1474833010538.1646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-6145137543.9090185</v>
      </c>
      <c r="L3541" s="444">
        <f t="shared" ca="1" si="149"/>
        <v>-1480978148082.0735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-1480978148082.0735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-6170742283.6753063</v>
      </c>
      <c r="L3542" s="444">
        <f t="shared" ca="1" si="149"/>
        <v>-1487148890365.7488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-1487148890365.7488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-6196453709.8572865</v>
      </c>
      <c r="L3543" s="444">
        <f t="shared" ca="1" si="149"/>
        <v>-1493345344075.606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-1493345344075.606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-6222272266.9816914</v>
      </c>
      <c r="L3544" s="444">
        <f t="shared" ca="1" si="149"/>
        <v>-1499567616342.5876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-1499567616342.5876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-6248198401.4274483</v>
      </c>
      <c r="L3545" s="444">
        <f t="shared" ca="1" si="149"/>
        <v>-1505815814744.0151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-1505815814744.0151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-6274232561.4333963</v>
      </c>
      <c r="L3546" s="444">
        <f t="shared" ca="1" si="149"/>
        <v>-1512090047305.4485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-1512090047305.4485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-6300375197.1060352</v>
      </c>
      <c r="L3547" s="444">
        <f t="shared" ca="1" si="149"/>
        <v>-1518390422502.5544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-1518390422502.5544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-6326626760.42731</v>
      </c>
      <c r="L3548" s="444">
        <f t="shared" ca="1" si="149"/>
        <v>-1524717049262.9817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-1524717049262.9817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-6352987705.2624235</v>
      </c>
      <c r="L3549" s="444">
        <f t="shared" ca="1" si="149"/>
        <v>-1531070036968.2441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-1531070036968.2441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-6379458487.3676834</v>
      </c>
      <c r="L3550" s="444">
        <f t="shared" ca="1" si="149"/>
        <v>-1537449495455.6118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-1537449495455.6118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-6406039564.3983822</v>
      </c>
      <c r="L3551" s="444">
        <f t="shared" ca="1" si="149"/>
        <v>-1543855535020.0103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-1543855535020.0103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-6432731395.9167089</v>
      </c>
      <c r="L3552" s="444">
        <f t="shared" ca="1" si="149"/>
        <v>-1550288266415.927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-1550288266415.927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-6459534443.3996954</v>
      </c>
      <c r="L3553" s="444">
        <f t="shared" ca="1" si="149"/>
        <v>-1556747800859.3267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-1556747800859.3267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-6486449170.2471943</v>
      </c>
      <c r="L3554" s="444">
        <f t="shared" ca="1" si="149"/>
        <v>-1563234250029.574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-1563234250029.574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-6513476041.7898912</v>
      </c>
      <c r="L3555" s="444">
        <f t="shared" ca="1" si="149"/>
        <v>-1569747726071.3638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-1569747726071.3638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-6540615525.297349</v>
      </c>
      <c r="L3556" s="444">
        <f t="shared" ca="1" si="149"/>
        <v>-1576288341596.6611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-1576288341596.6611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-6567868089.9860878</v>
      </c>
      <c r="L3557" s="444">
        <f t="shared" ca="1" si="149"/>
        <v>-1582856209686.6472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-1582856209686.6472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-6595234207.0276966</v>
      </c>
      <c r="L3558" s="444">
        <f t="shared" ca="1" si="149"/>
        <v>-1589451443893.6748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-1589451443893.6748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-6622714349.5569782</v>
      </c>
      <c r="L3559" s="444">
        <f t="shared" ca="1" si="149"/>
        <v>-1596074158243.2317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-1596074158243.2317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-6650308992.6801319</v>
      </c>
      <c r="L3560" s="444">
        <f t="shared" ca="1" si="149"/>
        <v>-1602724467235.9119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-1602724467235.9119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-6678018613.4829664</v>
      </c>
      <c r="L3561" s="444">
        <f t="shared" ca="1" si="149"/>
        <v>-1609402485849.3948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-1609402485849.3948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-6705843691.0391445</v>
      </c>
      <c r="L3562" s="444">
        <f t="shared" ca="1" si="149"/>
        <v>-1616108329540.4338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-1616108329540.4338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-6733784706.4184742</v>
      </c>
      <c r="L3563" s="444">
        <f t="shared" ca="1" si="149"/>
        <v>-1622842114246.8523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-1622842114246.8523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-6761842142.6952181</v>
      </c>
      <c r="L3564" s="444">
        <f t="shared" ca="1" si="149"/>
        <v>-1629603956389.5476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-1629603956389.5476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-6790016484.9564486</v>
      </c>
      <c r="L3565" s="444">
        <f t="shared" ca="1" si="149"/>
        <v>-1636393972874.5042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-1636393972874.5042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-6818308220.3104343</v>
      </c>
      <c r="L3566" s="444">
        <f t="shared" ca="1" si="149"/>
        <v>-1643212281094.8147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-1643212281094.8147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-6846717837.8950615</v>
      </c>
      <c r="L3567" s="444">
        <f t="shared" ca="1" si="149"/>
        <v>-1650058998932.7097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-1650058998932.7097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-6875245828.8862906</v>
      </c>
      <c r="L3568" s="444">
        <f t="shared" ca="1" si="149"/>
        <v>-1656934244761.5959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-1656934244761.5959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-6903892686.50665</v>
      </c>
      <c r="L3569" s="444">
        <f t="shared" ca="1" si="149"/>
        <v>-1663838137448.1025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-1663838137448.1025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-6932658906.0337601</v>
      </c>
      <c r="L3570" s="444">
        <f t="shared" ca="1" si="149"/>
        <v>-1670770796354.1362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-1670770796354.1362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-6961544984.8089008</v>
      </c>
      <c r="L3571" s="444">
        <f t="shared" ca="1" si="149"/>
        <v>-1677732341338.9451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-1677732341338.9451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-6990551422.2456045</v>
      </c>
      <c r="L3572" s="444">
        <f t="shared" ca="1" si="149"/>
        <v>-1684722892761.1907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-1684722892761.1907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-7019678719.838294</v>
      </c>
      <c r="L3573" s="444">
        <f t="shared" ca="1" si="149"/>
        <v>-1691742571481.0291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-1691742571481.0291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-7048927381.1709547</v>
      </c>
      <c r="L3574" s="444">
        <f t="shared" ca="1" si="149"/>
        <v>-1698791498862.2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-1698791498862.2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-7078297911.9258327</v>
      </c>
      <c r="L3575" s="444">
        <f t="shared" ca="1" si="149"/>
        <v>-1705869796774.1257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-1705869796774.1257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-7107790819.89219</v>
      </c>
      <c r="L3576" s="444">
        <f t="shared" ca="1" si="149"/>
        <v>-1712977587594.0178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-1712977587594.0178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-7137406614.9750729</v>
      </c>
      <c r="L3577" s="444">
        <f t="shared" ca="1" si="149"/>
        <v>-1720114994208.9929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-1720114994208.9929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-7167145809.2041359</v>
      </c>
      <c r="L3578" s="444">
        <f t="shared" ref="L3578:L3832" ca="1" si="154">I3578-J3578+K3578</f>
        <v>-1727282140018.197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-1727282140018.197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-7197008916.7424889</v>
      </c>
      <c r="L3579" s="444">
        <f t="shared" ca="1" si="154"/>
        <v>-1734479148934.9395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-1734479148934.9395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-7226996453.8955812</v>
      </c>
      <c r="L3580" s="444">
        <f t="shared" ca="1" si="154"/>
        <v>-1741706145388.835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-1741706145388.835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-7257108939.1201458</v>
      </c>
      <c r="L3581" s="444">
        <f t="shared" ca="1" si="154"/>
        <v>-1748963254327.9551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-1748963254327.9551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-7287346893.0331459</v>
      </c>
      <c r="L3582" s="444">
        <f t="shared" ca="1" si="154"/>
        <v>-1756250601220.9883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-1756250601220.9883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-7317710838.420783</v>
      </c>
      <c r="L3583" s="444">
        <f t="shared" ca="1" si="154"/>
        <v>-1763568312059.4092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-1763568312059.4092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-7348201300.2475386</v>
      </c>
      <c r="L3584" s="444">
        <f t="shared" ca="1" si="154"/>
        <v>-1770916513359.6567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-1770916513359.6567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-7378818805.6652365</v>
      </c>
      <c r="L3585" s="444">
        <f t="shared" ca="1" si="154"/>
        <v>-1778295332165.322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-1778295332165.322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-7409563884.0221748</v>
      </c>
      <c r="L3586" s="444">
        <f t="shared" ca="1" si="154"/>
        <v>-1785704896049.3442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-1785704896049.3442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-7440437066.8722677</v>
      </c>
      <c r="L3587" s="444">
        <f t="shared" ca="1" si="154"/>
        <v>-1793145333116.2166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-1793145333116.2166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-7471438887.9842348</v>
      </c>
      <c r="L3588" s="444">
        <f t="shared" ca="1" si="154"/>
        <v>-1800616772004.2007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-1800616772004.2007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-7502569883.3508358</v>
      </c>
      <c r="L3589" s="444">
        <f t="shared" ca="1" si="154"/>
        <v>-1808119341887.5515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-1808119341887.5515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-7533830591.1981316</v>
      </c>
      <c r="L3590" s="444">
        <f t="shared" ca="1" si="154"/>
        <v>-1815653172478.7498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-1815653172478.7498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-7565221551.9947901</v>
      </c>
      <c r="L3591" s="444">
        <f t="shared" ca="1" si="154"/>
        <v>-1823218394030.7446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-1823218394030.7446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-7596743308.4614363</v>
      </c>
      <c r="L3592" s="444">
        <f t="shared" ca="1" si="154"/>
        <v>-1830815137339.2061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-1830815137339.2061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-7628396405.5800238</v>
      </c>
      <c r="L3593" s="444">
        <f t="shared" ca="1" si="154"/>
        <v>-1838443533744.7861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-1838443533744.7861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-7660181390.6032753</v>
      </c>
      <c r="L3594" s="444">
        <f t="shared" ca="1" si="154"/>
        <v>-1846103715135.3894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-1846103715135.3894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-7692098813.0641222</v>
      </c>
      <c r="L3595" s="444">
        <f t="shared" ca="1" si="154"/>
        <v>-1853795813948.4536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-1853795813948.4536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-7724149224.785223</v>
      </c>
      <c r="L3596" s="444">
        <f t="shared" ca="1" si="154"/>
        <v>-1861519963173.2388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-1861519963173.2388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-7756333179.8884935</v>
      </c>
      <c r="L3597" s="444">
        <f t="shared" ca="1" si="154"/>
        <v>-1869276296353.1272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-1869276296353.1272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-7788651234.8046951</v>
      </c>
      <c r="L3598" s="444">
        <f t="shared" ca="1" si="154"/>
        <v>-1877064947587.9319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-1877064947587.9319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-7821103948.2830486</v>
      </c>
      <c r="L3599" s="444">
        <f t="shared" ca="1" si="154"/>
        <v>-1884886051536.2148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-1884886051536.2148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-7853691881.4008951</v>
      </c>
      <c r="L3600" s="444">
        <f t="shared" ca="1" si="154"/>
        <v>-1892739743417.6157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-1892739743417.6157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-7886415597.5733986</v>
      </c>
      <c r="L3601" s="444">
        <f t="shared" ca="1" si="154"/>
        <v>-1900626159015.1892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-1900626159015.1892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-7919275662.5632887</v>
      </c>
      <c r="L3602" s="444">
        <f t="shared" ca="1" si="154"/>
        <v>-1908545434677.7524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-1908545434677.7524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-7952272644.490634</v>
      </c>
      <c r="L3603" s="444">
        <f t="shared" ca="1" si="154"/>
        <v>-1916497707322.2432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-1916497707322.2432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-7985407113.84268</v>
      </c>
      <c r="L3604" s="444">
        <f t="shared" ca="1" si="154"/>
        <v>-1924483114436.0859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-1924483114436.0859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-8018679643.4836912</v>
      </c>
      <c r="L3605" s="444">
        <f t="shared" ca="1" si="154"/>
        <v>-1932501794079.5696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-1932501794079.5696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-8052090808.6648731</v>
      </c>
      <c r="L3606" s="444">
        <f t="shared" ca="1" si="154"/>
        <v>-1940553884888.2344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-1940553884888.2344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-8085641187.0343094</v>
      </c>
      <c r="L3607" s="444">
        <f t="shared" ca="1" si="154"/>
        <v>-1948639526075.2688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-1948639526075.2688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-8119331358.6469536</v>
      </c>
      <c r="L3608" s="444">
        <f t="shared" ca="1" si="154"/>
        <v>-1956758857433.9158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-1956758857433.9158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-8153161905.9746504</v>
      </c>
      <c r="L3609" s="444">
        <f t="shared" ca="1" si="154"/>
        <v>-1964912019339.8904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-1964912019339.8904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-8187133413.9162111</v>
      </c>
      <c r="L3610" s="444">
        <f t="shared" ca="1" si="154"/>
        <v>-1973099152753.8066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-1973099152753.8066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-8221246469.8075275</v>
      </c>
      <c r="L3611" s="444">
        <f t="shared" ca="1" si="154"/>
        <v>-1981320399223.6143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-1981320399223.6143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-8255501663.4317255</v>
      </c>
      <c r="L3612" s="444">
        <f t="shared" ca="1" si="154"/>
        <v>-1989575900887.0459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-1989575900887.0459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-8289899587.0293579</v>
      </c>
      <c r="L3613" s="444">
        <f t="shared" ca="1" si="154"/>
        <v>-1997865800474.0752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-1997865800474.0752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-8324440835.3086472</v>
      </c>
      <c r="L3614" s="444">
        <f t="shared" ca="1" si="154"/>
        <v>-2006190241309.3838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-2006190241309.3838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-8359126005.4557657</v>
      </c>
      <c r="L3615" s="444">
        <f t="shared" ca="1" si="154"/>
        <v>-2014549367314.8396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-2014549367314.8396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-8393955697.1451645</v>
      </c>
      <c r="L3616" s="444">
        <f t="shared" ca="1" si="154"/>
        <v>-2022943323011.9849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-2022943323011.9849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-8428930512.5499372</v>
      </c>
      <c r="L3617" s="444">
        <f t="shared" ca="1" si="154"/>
        <v>-2031372253524.5349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-2031372253524.5349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-8464051056.3522291</v>
      </c>
      <c r="L3618" s="444">
        <f t="shared" ca="1" si="154"/>
        <v>-2039836304580.8872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-2039836304580.8872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-8499317935.7536974</v>
      </c>
      <c r="L3619" s="444">
        <f t="shared" ca="1" si="154"/>
        <v>-2048335622516.6409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-2048335622516.6409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-8534731760.4860039</v>
      </c>
      <c r="L3620" s="444">
        <f t="shared" ca="1" si="154"/>
        <v>-2056870354277.127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-2056870354277.127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-8570293142.8213634</v>
      </c>
      <c r="L3621" s="444">
        <f t="shared" ca="1" si="154"/>
        <v>-2065440647419.9482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-2065440647419.9482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-8606002697.5831184</v>
      </c>
      <c r="L3622" s="444">
        <f t="shared" ca="1" si="154"/>
        <v>-2074046650117.5313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-2074046650117.5313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-8641861042.1563797</v>
      </c>
      <c r="L3623" s="444">
        <f t="shared" ca="1" si="154"/>
        <v>-2082688511159.6877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-2082688511159.6877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-8677868796.4986992</v>
      </c>
      <c r="L3624" s="444">
        <f t="shared" ca="1" si="154"/>
        <v>-2091366379956.1865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-2091366379956.1865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-8714026583.1507759</v>
      </c>
      <c r="L3625" s="444">
        <f t="shared" ca="1" si="154"/>
        <v>-2100080406539.3374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-2100080406539.3374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-8750335027.2472382</v>
      </c>
      <c r="L3626" s="444">
        <f t="shared" ca="1" si="154"/>
        <v>-2108830741566.5847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-2108830741566.5847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-8786794756.5274353</v>
      </c>
      <c r="L3627" s="444">
        <f t="shared" ca="1" si="154"/>
        <v>-2117617536323.1121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-2117617536323.1121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-8823406401.3462982</v>
      </c>
      <c r="L3628" s="444">
        <f t="shared" ca="1" si="154"/>
        <v>-2126440942724.4583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-2126440942724.4583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-8860170594.6852417</v>
      </c>
      <c r="L3629" s="444">
        <f t="shared" ca="1" si="154"/>
        <v>-2135301113319.1436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-2135301113319.1436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-8897087972.1630974</v>
      </c>
      <c r="L3630" s="444">
        <f t="shared" ca="1" si="154"/>
        <v>-2144198201291.3066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-2144198201291.3066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-8934159172.0471115</v>
      </c>
      <c r="L3631" s="444">
        <f t="shared" ca="1" si="154"/>
        <v>-2153132360463.3538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-2153132360463.3538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-8971384835.2639751</v>
      </c>
      <c r="L3632" s="444">
        <f t="shared" ca="1" si="154"/>
        <v>-2162103745298.6177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-2162103745298.6177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-9008765605.4109077</v>
      </c>
      <c r="L3633" s="444">
        <f t="shared" ca="1" si="154"/>
        <v>-2171112510904.0286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-2171112510904.0286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-9046302128.7667847</v>
      </c>
      <c r="L3634" s="444">
        <f t="shared" ca="1" si="154"/>
        <v>-2180158813032.7954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-2180158813032.7954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-9083995054.3033142</v>
      </c>
      <c r="L3635" s="444">
        <f t="shared" ca="1" si="154"/>
        <v>-2189242808087.0986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-2189242808087.0986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-9121845033.6962433</v>
      </c>
      <c r="L3636" s="444">
        <f t="shared" ca="1" si="154"/>
        <v>-2198364653120.7949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-2198364653120.7949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-9159852721.3366451</v>
      </c>
      <c r="L3637" s="444">
        <f t="shared" ca="1" si="154"/>
        <v>-2207524505842.1313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-2207524505842.1313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-9198018774.3422146</v>
      </c>
      <c r="L3638" s="444">
        <f t="shared" ca="1" si="154"/>
        <v>-2216722524616.4736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-2216722524616.4736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-9236343852.5686398</v>
      </c>
      <c r="L3639" s="444">
        <f t="shared" ca="1" si="154"/>
        <v>-2225958868469.0425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-2225958868469.0425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-9274828618.6210098</v>
      </c>
      <c r="L3640" s="444">
        <f t="shared" ca="1" si="154"/>
        <v>-2235233697087.6636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-2235233697087.6636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-9313473737.8652649</v>
      </c>
      <c r="L3641" s="444">
        <f t="shared" ca="1" si="154"/>
        <v>-2244547170825.5288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-2244547170825.5288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-9352279878.439703</v>
      </c>
      <c r="L3642" s="444">
        <f t="shared" ca="1" si="154"/>
        <v>-2253899450703.9688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-2253899450703.9688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-9391247711.2665367</v>
      </c>
      <c r="L3643" s="444">
        <f t="shared" ca="1" si="154"/>
        <v>-2263290698415.2354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-2263290698415.2354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-9430377910.0634804</v>
      </c>
      <c r="L3644" s="444">
        <f t="shared" ca="1" si="154"/>
        <v>-2272721076325.2988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-2272721076325.2988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-9469671151.3554115</v>
      </c>
      <c r="L3645" s="444">
        <f t="shared" ca="1" si="154"/>
        <v>-2282190747476.6543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-2282190747476.6543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-9509128114.4860592</v>
      </c>
      <c r="L3646" s="444">
        <f t="shared" ca="1" si="154"/>
        <v>-2291699875591.1401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-2291699875591.1401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-9548749481.6297512</v>
      </c>
      <c r="L3647" s="444">
        <f t="shared" ca="1" si="154"/>
        <v>-2301248625072.77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-2301248625072.77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-9588535937.8032074</v>
      </c>
      <c r="L3648" s="444">
        <f t="shared" ca="1" si="154"/>
        <v>-2310837161010.5732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-2310837161010.5732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-9628488170.877388</v>
      </c>
      <c r="L3649" s="444">
        <f t="shared" ca="1" si="154"/>
        <v>-2320465649181.4507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-2320465649181.4507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-9668606871.5893784</v>
      </c>
      <c r="L3650" s="444">
        <f t="shared" ca="1" si="154"/>
        <v>-2330134256053.04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-2330134256053.04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-9708892733.5543327</v>
      </c>
      <c r="L3651" s="444">
        <f t="shared" ca="1" si="154"/>
        <v>-2339843148786.5942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-2339843148786.5942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-9749346453.2774754</v>
      </c>
      <c r="L3652" s="444">
        <f t="shared" ca="1" si="154"/>
        <v>-2349592495239.8716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-2349592495239.8716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-9789968730.166132</v>
      </c>
      <c r="L3653" s="444">
        <f t="shared" ca="1" si="154"/>
        <v>-2359382463970.0376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-2359382463970.0376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-9830760266.5418224</v>
      </c>
      <c r="L3654" s="444">
        <f t="shared" ca="1" si="154"/>
        <v>-2369213224236.5796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-2369213224236.5796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-9871721767.6524143</v>
      </c>
      <c r="L3655" s="444">
        <f t="shared" ca="1" si="154"/>
        <v>-2379084946004.2319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-2379084946004.2319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-9912853941.6842995</v>
      </c>
      <c r="L3656" s="444">
        <f t="shared" ca="1" si="154"/>
        <v>-2388997799945.916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-2388997799945.916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-9954157499.7746506</v>
      </c>
      <c r="L3657" s="444">
        <f t="shared" ca="1" si="154"/>
        <v>-2398951957445.6904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-2398951957445.6904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-9995633156.0237103</v>
      </c>
      <c r="L3658" s="444">
        <f t="shared" ca="1" si="154"/>
        <v>-2408947590601.7144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-2408947590601.7144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-10037281627.507143</v>
      </c>
      <c r="L3659" s="444">
        <f t="shared" ca="1" si="154"/>
        <v>-2418984872229.2217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-2418984872229.2217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-10079103634.288424</v>
      </c>
      <c r="L3660" s="444">
        <f t="shared" ca="1" si="154"/>
        <v>-2429063975863.5103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-2429063975863.5103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-10121099899.431293</v>
      </c>
      <c r="L3661" s="444">
        <f t="shared" ca="1" si="154"/>
        <v>-2439185075762.9414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-2439185075762.9414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-10163271149.012257</v>
      </c>
      <c r="L3662" s="444">
        <f t="shared" ca="1" si="154"/>
        <v>-2449348346911.9536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-2449348346911.9536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-10205618112.133141</v>
      </c>
      <c r="L3663" s="444">
        <f t="shared" ca="1" si="154"/>
        <v>-2459553965024.0869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-2459553965024.0869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-10248141520.933695</v>
      </c>
      <c r="L3664" s="444">
        <f t="shared" ca="1" si="154"/>
        <v>-2469802106545.0205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-2469802106545.0205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-10290842110.604252</v>
      </c>
      <c r="L3665" s="444">
        <f t="shared" ca="1" si="154"/>
        <v>-2480092948655.625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-2480092948655.625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-10333720619.398438</v>
      </c>
      <c r="L3666" s="444">
        <f t="shared" ca="1" si="154"/>
        <v>-2490426669275.0234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-2490426669275.0234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-10376777788.645931</v>
      </c>
      <c r="L3667" s="444">
        <f t="shared" ca="1" si="154"/>
        <v>-2500803447063.6694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-2500803447063.6694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-10420014362.765289</v>
      </c>
      <c r="L3668" s="444">
        <f t="shared" ca="1" si="154"/>
        <v>-2511223461426.4346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-2511223461426.4346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-10463431089.27681</v>
      </c>
      <c r="L3669" s="444">
        <f t="shared" ca="1" si="154"/>
        <v>-2521686892515.7114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-2521686892515.7114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-10507028718.815464</v>
      </c>
      <c r="L3670" s="444">
        <f t="shared" ca="1" si="154"/>
        <v>-2532193921234.5269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-2532193921234.5269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-10550808005.143862</v>
      </c>
      <c r="L3671" s="444">
        <f t="shared" ca="1" si="154"/>
        <v>-2542744729239.6709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-2542744729239.6709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-10594769705.165295</v>
      </c>
      <c r="L3672" s="444">
        <f t="shared" ca="1" si="154"/>
        <v>-2553339498944.8364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-2553339498944.8364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-10638914578.936819</v>
      </c>
      <c r="L3673" s="444">
        <f t="shared" ca="1" si="154"/>
        <v>-2563978413523.7734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-2563978413523.7734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-10683243389.682388</v>
      </c>
      <c r="L3674" s="444">
        <f t="shared" ca="1" si="154"/>
        <v>-2574661656913.4561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-2574661656913.4561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-10727756903.806067</v>
      </c>
      <c r="L3675" s="444">
        <f t="shared" ca="1" si="154"/>
        <v>-2585389413817.2622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-2585389413817.2622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-10772455890.905258</v>
      </c>
      <c r="L3676" s="444">
        <f t="shared" ca="1" si="154"/>
        <v>-2596161869708.1675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-2596161869708.1675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-10817341123.784031</v>
      </c>
      <c r="L3677" s="444">
        <f t="shared" ca="1" si="154"/>
        <v>-2606979210831.9517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-2606979210831.9517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-10862413378.466465</v>
      </c>
      <c r="L3678" s="444">
        <f t="shared" ca="1" si="154"/>
        <v>-2617841624210.418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-2617841624210.418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-10907673434.210075</v>
      </c>
      <c r="L3679" s="444">
        <f t="shared" ca="1" si="154"/>
        <v>-2628749297644.6279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-2628749297644.6279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-10953122073.519283</v>
      </c>
      <c r="L3680" s="444">
        <f t="shared" ca="1" si="154"/>
        <v>-2639702419718.147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-2639702419718.147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-10998760082.158945</v>
      </c>
      <c r="L3681" s="444">
        <f t="shared" ca="1" si="154"/>
        <v>-2650701179800.3062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-2650701179800.3062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-11044588249.167942</v>
      </c>
      <c r="L3682" s="444">
        <f t="shared" ca="1" si="154"/>
        <v>-2661745768049.4741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-2661745768049.4741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-11090607366.872808</v>
      </c>
      <c r="L3683" s="444">
        <f t="shared" ca="1" si="154"/>
        <v>-2672836375416.3472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-2672836375416.3472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-11136818230.901447</v>
      </c>
      <c r="L3684" s="444">
        <f t="shared" ca="1" si="154"/>
        <v>-2683973193647.2485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-2683973193647.2485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-11183221640.196869</v>
      </c>
      <c r="L3685" s="444">
        <f t="shared" ca="1" si="154"/>
        <v>-2695156415287.4453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-2695156415287.4453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-11229818397.031021</v>
      </c>
      <c r="L3686" s="444">
        <f t="shared" ca="1" si="154"/>
        <v>-2706386233684.4766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-2706386233684.4766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-11276609307.018652</v>
      </c>
      <c r="L3687" s="444">
        <f t="shared" ca="1" si="154"/>
        <v>-2717662842991.4951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-2717662842991.4951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-11323595179.131229</v>
      </c>
      <c r="L3688" s="444">
        <f t="shared" ca="1" si="154"/>
        <v>-2728986438170.6265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-2728986438170.6265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-11370776825.710943</v>
      </c>
      <c r="L3689" s="444">
        <f t="shared" ca="1" si="154"/>
        <v>-2740357214996.3374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-2740357214996.3374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-11418155062.484739</v>
      </c>
      <c r="L3690" s="444">
        <f t="shared" ca="1" si="154"/>
        <v>-2751775370058.8223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-2751775370058.8223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-11465730708.578426</v>
      </c>
      <c r="L3691" s="444">
        <f t="shared" ca="1" si="154"/>
        <v>-2763241100767.4009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-2763241100767.4009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-11513504586.530836</v>
      </c>
      <c r="L3692" s="444">
        <f t="shared" ca="1" si="154"/>
        <v>-2774754605353.9316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-2774754605353.9316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-11561477522.308048</v>
      </c>
      <c r="L3693" s="444">
        <f t="shared" ca="1" si="154"/>
        <v>-2786316082876.2397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-2786316082876.2397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-11609650345.317665</v>
      </c>
      <c r="L3694" s="444">
        <f t="shared" ca="1" si="154"/>
        <v>-2797925733221.5576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-2797925733221.5576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-11658023888.423157</v>
      </c>
      <c r="L3695" s="444">
        <f t="shared" ca="1" si="154"/>
        <v>-2809583757109.981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-2809583757109.981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-11706598987.958254</v>
      </c>
      <c r="L3696" s="444">
        <f t="shared" ca="1" si="154"/>
        <v>-2821290356097.9395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-2821290356097.9395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-11755376483.741415</v>
      </c>
      <c r="L3697" s="444">
        <f t="shared" ca="1" si="154"/>
        <v>-2833045732581.6807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-2833045732581.6807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-11804357219.090336</v>
      </c>
      <c r="L3698" s="444">
        <f t="shared" ca="1" si="154"/>
        <v>-2844850089800.771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-2844850089800.771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-11853542040.836546</v>
      </c>
      <c r="L3699" s="444">
        <f t="shared" ca="1" si="154"/>
        <v>-2856703631841.6074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-2856703631841.6074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-11902931799.340031</v>
      </c>
      <c r="L3700" s="444">
        <f t="shared" ca="1" si="154"/>
        <v>-2868606563640.9473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-2868606563640.9473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-11952527348.503946</v>
      </c>
      <c r="L3701" s="444">
        <f t="shared" ca="1" si="154"/>
        <v>-2880559090989.4512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-2880559090989.4512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-12002329545.789379</v>
      </c>
      <c r="L3702" s="444">
        <f t="shared" ca="1" si="154"/>
        <v>-2892561420535.2407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-2892561420535.2407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-12052339252.230169</v>
      </c>
      <c r="L3703" s="444">
        <f t="shared" ca="1" si="154"/>
        <v>-2904613759787.4707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-2904613759787.4707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-12102557332.447794</v>
      </c>
      <c r="L3704" s="444">
        <f t="shared" ca="1" si="154"/>
        <v>-2916716317119.9185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-2916716317119.9185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-12152984654.666327</v>
      </c>
      <c r="L3705" s="444">
        <f t="shared" ca="1" si="154"/>
        <v>-2928869301774.585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-2928869301774.585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-12203622090.727438</v>
      </c>
      <c r="L3706" s="444">
        <f t="shared" ca="1" si="154"/>
        <v>-2941072923865.3125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-2941072923865.3125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-12254470516.105469</v>
      </c>
      <c r="L3707" s="444">
        <f t="shared" ca="1" si="154"/>
        <v>-2953327394381.418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-2953327394381.418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-12305530809.922575</v>
      </c>
      <c r="L3708" s="444">
        <f t="shared" ca="1" si="154"/>
        <v>-2965632925191.3403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-2965632925191.3403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-12356803854.963919</v>
      </c>
      <c r="L3709" s="444">
        <f t="shared" ca="1" si="154"/>
        <v>-2977989729046.3042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-2977989729046.3042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-12408290537.692934</v>
      </c>
      <c r="L3710" s="444">
        <f t="shared" ca="1" si="154"/>
        <v>-2990398019583.9971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-2990398019583.9971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-12459991748.266655</v>
      </c>
      <c r="L3711" s="444">
        <f t="shared" ca="1" si="154"/>
        <v>-3002858011332.2637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-3002858011332.2637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-12511908380.551098</v>
      </c>
      <c r="L3712" s="444">
        <f t="shared" ca="1" si="154"/>
        <v>-3015369919712.8149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-3015369919712.8149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-12564041332.136728</v>
      </c>
      <c r="L3713" s="444">
        <f t="shared" ca="1" si="154"/>
        <v>-3027933961044.9517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-3027933961044.9517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-12616391504.353966</v>
      </c>
      <c r="L3714" s="444">
        <f t="shared" ca="1" si="154"/>
        <v>-3040550352549.3057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-3040550352549.3057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-12668959802.288773</v>
      </c>
      <c r="L3715" s="444">
        <f t="shared" ca="1" si="154"/>
        <v>-3053219312351.5942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-3053219312351.5942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-12721747134.798309</v>
      </c>
      <c r="L3716" s="444">
        <f t="shared" ca="1" si="154"/>
        <v>-3065941059486.3926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-3065941059486.3926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-12774754414.526636</v>
      </c>
      <c r="L3717" s="444">
        <f t="shared" ca="1" si="154"/>
        <v>-3078715813900.9194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-3078715813900.9194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-12827982557.920498</v>
      </c>
      <c r="L3718" s="444">
        <f t="shared" ca="1" si="154"/>
        <v>-3091543796458.8398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-3091543796458.8398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-12881432485.245167</v>
      </c>
      <c r="L3719" s="444">
        <f t="shared" ca="1" si="154"/>
        <v>-3104425228944.085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-3104425228944.085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-12935105120.600353</v>
      </c>
      <c r="L3720" s="444">
        <f t="shared" ca="1" si="154"/>
        <v>-3117360334064.6855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-3117360334064.6855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-12989001391.93619</v>
      </c>
      <c r="L3721" s="444">
        <f t="shared" ca="1" si="154"/>
        <v>-3130349335456.6216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-3130349335456.6216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-13043122231.069256</v>
      </c>
      <c r="L3722" s="444">
        <f t="shared" ca="1" si="154"/>
        <v>-3143392457687.6909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-3143392457687.6909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-13097468573.698711</v>
      </c>
      <c r="L3723" s="444">
        <f t="shared" ca="1" si="154"/>
        <v>-3156489926261.3896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-3156489926261.3896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-13152041359.422457</v>
      </c>
      <c r="L3724" s="444">
        <f t="shared" ca="1" si="154"/>
        <v>-3169641967620.812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-3169641967620.812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-13206841531.753384</v>
      </c>
      <c r="L3725" s="444">
        <f t="shared" ca="1" si="154"/>
        <v>-3182848809152.5654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-3182848809152.5654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-13261870038.135689</v>
      </c>
      <c r="L3726" s="444">
        <f t="shared" ca="1" si="154"/>
        <v>-3196110679190.7012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-3196110679190.7012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-13317127829.961254</v>
      </c>
      <c r="L3727" s="444">
        <f t="shared" ca="1" si="154"/>
        <v>-3209427807020.6626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-3209427807020.6626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-13372615862.586094</v>
      </c>
      <c r="L3728" s="444">
        <f t="shared" ca="1" si="154"/>
        <v>-3222800422883.2485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-3222800422883.2485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-13428335095.346869</v>
      </c>
      <c r="L3729" s="444">
        <f t="shared" ca="1" si="154"/>
        <v>-3236228757978.5952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-3236228757978.5952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-13484286491.57748</v>
      </c>
      <c r="L3730" s="444">
        <f t="shared" ca="1" si="154"/>
        <v>-3249713044470.1729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-3249713044470.1729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-13540471018.625721</v>
      </c>
      <c r="L3731" s="444">
        <f t="shared" ca="1" si="154"/>
        <v>-3263253515488.7983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-3263253515488.7983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-13596889647.869993</v>
      </c>
      <c r="L3732" s="444">
        <f t="shared" ca="1" si="154"/>
        <v>-3276850405136.6685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-3276850405136.6685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-13653543354.736118</v>
      </c>
      <c r="L3733" s="444">
        <f t="shared" ca="1" si="154"/>
        <v>-3290503948491.4048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-3290503948491.4048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-13710433118.714186</v>
      </c>
      <c r="L3734" s="444">
        <f t="shared" ca="1" si="154"/>
        <v>-3304214381610.1191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-3304214381610.1191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-13767559923.375496</v>
      </c>
      <c r="L3735" s="444">
        <f t="shared" ca="1" si="154"/>
        <v>-3317981941533.4946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-3317981941533.4946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-13824924756.389561</v>
      </c>
      <c r="L3736" s="444">
        <f t="shared" ca="1" si="154"/>
        <v>-3331806866289.8843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-3331806866289.8843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-13882528609.541183</v>
      </c>
      <c r="L3737" s="444">
        <f t="shared" ca="1" si="154"/>
        <v>-3345689394899.4253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-3345689394899.4253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-13940372478.747604</v>
      </c>
      <c r="L3738" s="444">
        <f t="shared" ca="1" si="154"/>
        <v>-3359629767378.1729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-3359629767378.1729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-13998457364.07572</v>
      </c>
      <c r="L3739" s="444">
        <f t="shared" ca="1" si="154"/>
        <v>-3373628224742.2485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-3373628224742.2485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-14056784269.759369</v>
      </c>
      <c r="L3740" s="444">
        <f t="shared" ca="1" si="154"/>
        <v>-3387685009012.0078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-3387685009012.0078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-14115354204.2167</v>
      </c>
      <c r="L3741" s="444">
        <f t="shared" ca="1" si="154"/>
        <v>-3401800363216.2246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-3401800363216.2246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-14174168180.067602</v>
      </c>
      <c r="L3742" s="444">
        <f t="shared" ca="1" si="154"/>
        <v>-3415974531396.292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-3415974531396.292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-14233227214.151217</v>
      </c>
      <c r="L3743" s="444">
        <f t="shared" ca="1" si="154"/>
        <v>-3430207758610.4434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-3430207758610.4434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-14292532327.543516</v>
      </c>
      <c r="L3744" s="444">
        <f t="shared" ca="1" si="154"/>
        <v>-3444500290937.9868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-3444500290937.9868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-14352084545.574945</v>
      </c>
      <c r="L3745" s="444">
        <f t="shared" ca="1" si="154"/>
        <v>-3458852375483.5615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-3458852375483.5615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-14411884897.848173</v>
      </c>
      <c r="L3746" s="444">
        <f t="shared" ca="1" si="154"/>
        <v>-3473264260381.4097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-3473264260381.4097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-14471934418.255873</v>
      </c>
      <c r="L3747" s="444">
        <f t="shared" ca="1" si="154"/>
        <v>-3487736194799.6655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-3487736194799.6655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-14532234144.998608</v>
      </c>
      <c r="L3748" s="444">
        <f t="shared" ca="1" si="154"/>
        <v>-3502268428944.6641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-3502268428944.6641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-14592785120.602766</v>
      </c>
      <c r="L3749" s="444">
        <f t="shared" ca="1" si="154"/>
        <v>-3516861214065.2666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-3516861214065.2666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-14653588391.93861</v>
      </c>
      <c r="L3750" s="444">
        <f t="shared" ca="1" si="154"/>
        <v>-3531514802457.2051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-3531514802457.2051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-14714645010.238354</v>
      </c>
      <c r="L3751" s="444">
        <f t="shared" ca="1" si="154"/>
        <v>-3546229447467.4434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-3546229447467.4434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-14775956031.114346</v>
      </c>
      <c r="L3752" s="444">
        <f t="shared" ca="1" si="154"/>
        <v>-3561005403498.5576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-3561005403498.5576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-14837522514.577324</v>
      </c>
      <c r="L3753" s="444">
        <f t="shared" ca="1" si="154"/>
        <v>-3575842926013.1348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-3575842926013.1348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-14899345525.054729</v>
      </c>
      <c r="L3754" s="444">
        <f t="shared" ca="1" si="154"/>
        <v>-3590742271538.1895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-3590742271538.1895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-14961426131.409122</v>
      </c>
      <c r="L3755" s="444">
        <f t="shared" ca="1" si="154"/>
        <v>-3605703697669.5986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-3605703697669.5986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-15023765406.956659</v>
      </c>
      <c r="L3756" s="444">
        <f t="shared" ca="1" si="154"/>
        <v>-3620727463076.5552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-3620727463076.5552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-15086364429.485647</v>
      </c>
      <c r="L3757" s="444">
        <f t="shared" ca="1" si="154"/>
        <v>-3635813827506.041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-3635813827506.041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-15149224281.275173</v>
      </c>
      <c r="L3758" s="444">
        <f t="shared" ca="1" si="154"/>
        <v>-3650963051787.3164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-3650963051787.3164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-15212346049.113821</v>
      </c>
      <c r="L3759" s="444">
        <f t="shared" ca="1" si="154"/>
        <v>-3666175397836.4302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-3666175397836.4302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-15275730824.318457</v>
      </c>
      <c r="L3760" s="444">
        <f t="shared" ca="1" si="154"/>
        <v>-3681451128660.7485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-3681451128660.7485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-15339379702.753119</v>
      </c>
      <c r="L3761" s="444">
        <f t="shared" ca="1" si="154"/>
        <v>-3696790508363.5015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-3696790508363.5015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-15403293784.847923</v>
      </c>
      <c r="L3762" s="444">
        <f t="shared" ca="1" si="154"/>
        <v>-3712193802148.3496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-3712193802148.3496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-15467474175.618124</v>
      </c>
      <c r="L3763" s="444">
        <f t="shared" ca="1" si="154"/>
        <v>-3727661276323.9678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-3727661276323.9678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-15531921984.683199</v>
      </c>
      <c r="L3764" s="444">
        <f t="shared" ca="1" si="154"/>
        <v>-3743193198308.6509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-3743193198308.6509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-15596638326.286045</v>
      </c>
      <c r="L3765" s="444">
        <f t="shared" ca="1" si="154"/>
        <v>-3758789836634.937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-3758789836634.937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-15661624319.312237</v>
      </c>
      <c r="L3766" s="444">
        <f t="shared" ca="1" si="154"/>
        <v>-3774451460954.249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-3774451460954.249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-15726881087.30937</v>
      </c>
      <c r="L3767" s="444">
        <f t="shared" ca="1" si="154"/>
        <v>-3790178342041.5586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-3790178342041.5586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-15792409758.506493</v>
      </c>
      <c r="L3768" s="444">
        <f t="shared" ca="1" si="154"/>
        <v>-3805970751800.0649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-3805970751800.0649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-15858211465.833605</v>
      </c>
      <c r="L3769" s="444">
        <f t="shared" ca="1" si="154"/>
        <v>-3821828963265.8984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-3821828963265.8984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-15924287346.941244</v>
      </c>
      <c r="L3770" s="444">
        <f t="shared" ca="1" si="154"/>
        <v>-3837753250612.8398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-3837753250612.8398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-15990638544.220165</v>
      </c>
      <c r="L3771" s="444">
        <f t="shared" ca="1" si="154"/>
        <v>-3853743889157.0601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-3853743889157.0601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-16057266204.821083</v>
      </c>
      <c r="L3772" s="444">
        <f t="shared" ca="1" si="154"/>
        <v>-3869801155361.8813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-3869801155361.8813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-16124171480.674505</v>
      </c>
      <c r="L3773" s="444">
        <f t="shared" ca="1" si="154"/>
        <v>-3885925326842.5557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-3885925326842.5557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-16191355528.510649</v>
      </c>
      <c r="L3774" s="444">
        <f t="shared" ca="1" si="154"/>
        <v>-3902116682371.0664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-3902116682371.0664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-16258819509.87944</v>
      </c>
      <c r="L3775" s="444">
        <f t="shared" ca="1" si="154"/>
        <v>-3918375501880.9458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-3918375501880.9458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-16326564591.170607</v>
      </c>
      <c r="L3776" s="444">
        <f t="shared" ca="1" si="154"/>
        <v>-3934702066472.1162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-3934702066472.1162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-16394591943.633818</v>
      </c>
      <c r="L3777" s="444">
        <f t="shared" ca="1" si="154"/>
        <v>-3951096658415.75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-3951096658415.75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-16462902743.39896</v>
      </c>
      <c r="L3778" s="444">
        <f t="shared" ca="1" si="154"/>
        <v>-3967559561159.1489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-3967559561159.1489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-16531498171.496454</v>
      </c>
      <c r="L3779" s="444">
        <f t="shared" ca="1" si="154"/>
        <v>-3984091059330.6455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-3984091059330.6455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-16600379413.877689</v>
      </c>
      <c r="L3780" s="444">
        <f t="shared" ca="1" si="154"/>
        <v>-4000691438744.5234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-4000691438744.5234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-16669547661.435516</v>
      </c>
      <c r="L3781" s="444">
        <f t="shared" ca="1" si="154"/>
        <v>-4017360986405.959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-4017360986405.959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-16739004110.024828</v>
      </c>
      <c r="L3782" s="444">
        <f t="shared" ca="1" si="154"/>
        <v>-4034099990515.9839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-4034099990515.9839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-16808749960.483269</v>
      </c>
      <c r="L3783" s="444">
        <f t="shared" ca="1" si="154"/>
        <v>-4050908740476.4673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-4050908740476.4673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-16878786418.651947</v>
      </c>
      <c r="L3784" s="444">
        <f t="shared" ca="1" si="154"/>
        <v>-4067787526895.1191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-4067787526895.1191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-16949114695.39633</v>
      </c>
      <c r="L3785" s="444">
        <f t="shared" ca="1" si="154"/>
        <v>-4084736641590.5156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-4084736641590.5156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-17019736006.627148</v>
      </c>
      <c r="L3786" s="444">
        <f t="shared" ca="1" si="154"/>
        <v>-4101756377597.1426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-4101756377597.1426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-17090651573.321426</v>
      </c>
      <c r="L3787" s="444">
        <f t="shared" ca="1" si="154"/>
        <v>-4118847029170.4639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-4118847029170.4639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-17161862621.543602</v>
      </c>
      <c r="L3788" s="444">
        <f t="shared" ca="1" si="154"/>
        <v>-4136008891792.0073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-4136008891792.0073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-17233370382.466698</v>
      </c>
      <c r="L3789" s="444">
        <f t="shared" ca="1" si="154"/>
        <v>-4153242262174.4741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-4153242262174.4741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-17305176092.393639</v>
      </c>
      <c r="L3790" s="444">
        <f t="shared" ca="1" si="154"/>
        <v>-4170547438266.8677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-4170547438266.8677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-17377280992.778618</v>
      </c>
      <c r="L3791" s="444">
        <f t="shared" ca="1" si="154"/>
        <v>-4187924719259.6465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-4187924719259.6465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-17449686330.248524</v>
      </c>
      <c r="L3792" s="444">
        <f t="shared" ca="1" si="154"/>
        <v>-4205374405589.895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-4205374405589.895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-17522393356.624561</v>
      </c>
      <c r="L3793" s="444">
        <f t="shared" ca="1" si="154"/>
        <v>-4222896798946.5195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-4222896798946.5195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-17595403328.943832</v>
      </c>
      <c r="L3794" s="444">
        <f t="shared" ca="1" si="154"/>
        <v>-4240492202275.4634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-4240492202275.4634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-17668717509.481098</v>
      </c>
      <c r="L3795" s="444">
        <f t="shared" ca="1" si="154"/>
        <v>-4258160919784.9443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-4258160919784.9443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-17742337165.770599</v>
      </c>
      <c r="L3796" s="444">
        <f t="shared" ca="1" si="154"/>
        <v>-4275903256950.7148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-4275903256950.7148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-17816263570.627979</v>
      </c>
      <c r="L3797" s="444">
        <f t="shared" ca="1" si="154"/>
        <v>-4293719520521.3428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-4293719520521.3428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-17890498002.17226</v>
      </c>
      <c r="L3798" s="444">
        <f t="shared" ca="1" si="154"/>
        <v>-4311610018523.5151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-4311610018523.5151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-17965041743.847977</v>
      </c>
      <c r="L3799" s="444">
        <f t="shared" ca="1" si="154"/>
        <v>-4329575060267.3633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-4329575060267.3633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-18039896084.447346</v>
      </c>
      <c r="L3800" s="444">
        <f t="shared" ca="1" si="154"/>
        <v>-4347614956351.8105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-4347614956351.8105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-18115062318.132545</v>
      </c>
      <c r="L3801" s="444">
        <f t="shared" ca="1" si="154"/>
        <v>-4365730018669.9429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-4365730018669.9429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-18190541744.458092</v>
      </c>
      <c r="L3802" s="444">
        <f t="shared" ca="1" si="154"/>
        <v>-4383920560414.4009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-4383920560414.4009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-18266335668.393337</v>
      </c>
      <c r="L3803" s="444">
        <f t="shared" ca="1" si="154"/>
        <v>-4402186896082.7939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-4402186896082.7939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-18342445400.344975</v>
      </c>
      <c r="L3804" s="444">
        <f t="shared" ca="1" si="154"/>
        <v>-4420529341483.1387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-4420529341483.1387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-18418872256.179745</v>
      </c>
      <c r="L3805" s="444">
        <f t="shared" ca="1" si="154"/>
        <v>-4438948213739.3184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-4438948213739.3184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-18495617557.247158</v>
      </c>
      <c r="L3806" s="444">
        <f t="shared" ca="1" si="154"/>
        <v>-4457443831296.5654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-4457443831296.5654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-18572682630.402355</v>
      </c>
      <c r="L3807" s="444">
        <f t="shared" ca="1" si="154"/>
        <v>-4476016513926.9678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-4476016513926.9678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-18650068808.029034</v>
      </c>
      <c r="L3808" s="444">
        <f t="shared" ca="1" si="154"/>
        <v>-4494666582734.9971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-4494666582734.9971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-18727777428.062489</v>
      </c>
      <c r="L3809" s="444">
        <f t="shared" ca="1" si="154"/>
        <v>-4513394360163.0596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-4513394360163.0596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-18805809834.012749</v>
      </c>
      <c r="L3810" s="444">
        <f t="shared" ca="1" si="154"/>
        <v>-4532200169997.0723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-4532200169997.0723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-18884167374.987801</v>
      </c>
      <c r="L3811" s="444">
        <f t="shared" ca="1" si="154"/>
        <v>-4551084337372.0605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-4551084337372.0605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-18962851405.716919</v>
      </c>
      <c r="L3812" s="444">
        <f t="shared" ca="1" si="154"/>
        <v>-4570047188777.7773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-4570047188777.7773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-19041863286.574074</v>
      </c>
      <c r="L3813" s="444">
        <f t="shared" ca="1" si="154"/>
        <v>-4589089052064.3516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-4589089052064.3516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-19121204383.601463</v>
      </c>
      <c r="L3814" s="444">
        <f t="shared" ca="1" si="154"/>
        <v>-4608210256447.9531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-4608210256447.9531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-19200876068.533138</v>
      </c>
      <c r="L3815" s="444">
        <f t="shared" ca="1" si="154"/>
        <v>-4627411132516.4863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-4627411132516.4863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-19280879718.818691</v>
      </c>
      <c r="L3816" s="444">
        <f t="shared" ca="1" si="154"/>
        <v>-4646692012235.3047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-4646692012235.3047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-19361216717.647102</v>
      </c>
      <c r="L3817" s="444">
        <f t="shared" ca="1" si="154"/>
        <v>-4666053228952.9521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-4666053228952.9521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-19441888453.970634</v>
      </c>
      <c r="L3818" s="444">
        <f t="shared" ca="1" si="154"/>
        <v>-4685495117406.9229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-4685495117406.9229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-19522896322.528847</v>
      </c>
      <c r="L3819" s="444">
        <f t="shared" ca="1" si="154"/>
        <v>-4705018013729.4521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-4705018013729.4521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-19604241723.872719</v>
      </c>
      <c r="L3820" s="444">
        <f t="shared" ca="1" si="154"/>
        <v>-4724622255453.3252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-4724622255453.3252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-19685926064.388855</v>
      </c>
      <c r="L3821" s="444">
        <f t="shared" ca="1" si="154"/>
        <v>-4744308181517.7139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-4744308181517.7139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-19767950756.323807</v>
      </c>
      <c r="L3822" s="444">
        <f t="shared" ca="1" si="154"/>
        <v>-4764076132274.0381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-4764076132274.0381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-19850317217.808491</v>
      </c>
      <c r="L3823" s="444">
        <f t="shared" ca="1" si="154"/>
        <v>-4783926449491.8467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-4783926449491.8467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-19933026872.882694</v>
      </c>
      <c r="L3824" s="444">
        <f t="shared" ca="1" si="154"/>
        <v>-4803859476364.7295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-4803859476364.7295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-20016081151.519707</v>
      </c>
      <c r="L3825" s="444">
        <f t="shared" ca="1" si="154"/>
        <v>-4823875557516.249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-4823875557516.249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-20099481489.651039</v>
      </c>
      <c r="L3826" s="444">
        <f t="shared" ca="1" si="154"/>
        <v>-4843975039005.9004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-4843975039005.9004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-20183229329.19125</v>
      </c>
      <c r="L3827" s="444">
        <f t="shared" ca="1" si="154"/>
        <v>-4864158268335.0918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-4864158268335.0918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-20267326118.062881</v>
      </c>
      <c r="L3828" s="444">
        <f t="shared" ca="1" si="154"/>
        <v>-4884425594453.1543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-4884425594453.1543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-20351773310.221478</v>
      </c>
      <c r="L3829" s="444">
        <f t="shared" ca="1" si="154"/>
        <v>-4904777367763.376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-4904777367763.376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-20436572365.680733</v>
      </c>
      <c r="L3830" s="444">
        <f t="shared" ca="1" si="154"/>
        <v>-4925213940129.0566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-4925213940129.0566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-20521724750.537735</v>
      </c>
      <c r="L3831" s="444">
        <f t="shared" ca="1" si="154"/>
        <v>-4945735664879.5947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-4945735664879.5947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-20607231936.99831</v>
      </c>
      <c r="L3832" s="444">
        <f t="shared" ca="1" si="154"/>
        <v>-4966342896816.5928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-4966342896816.5928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-20693095403.40247</v>
      </c>
      <c r="L3833" s="444">
        <f t="shared" ref="L3833:L4087" ca="1" si="159">I3833-J3833+K3833</f>
        <v>-4987035992219.9951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-4987035992219.9951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-20779316634.249981</v>
      </c>
      <c r="L3834" s="444">
        <f t="shared" ca="1" si="159"/>
        <v>-5007815308854.2451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-5007815308854.2451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-20865897120.226021</v>
      </c>
      <c r="L3835" s="444">
        <f t="shared" ca="1" si="159"/>
        <v>-5028681205974.4707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-5028681205974.4707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-20952838358.226959</v>
      </c>
      <c r="L3836" s="444">
        <f t="shared" ca="1" si="159"/>
        <v>-5049634044332.6973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-5049634044332.6973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-21040141851.386238</v>
      </c>
      <c r="L3837" s="444">
        <f t="shared" ca="1" si="159"/>
        <v>-5070674186184.084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-5070674186184.084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-21127809109.100349</v>
      </c>
      <c r="L3838" s="444">
        <f t="shared" ca="1" si="159"/>
        <v>-5091801995293.1846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-5091801995293.1846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-21215841647.054935</v>
      </c>
      <c r="L3839" s="444">
        <f t="shared" ca="1" si="159"/>
        <v>-5113017836940.2393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-5113017836940.2393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-21304240987.250996</v>
      </c>
      <c r="L3840" s="444">
        <f t="shared" ca="1" si="159"/>
        <v>-5134322077927.4902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-5134322077927.4902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-21393008658.031208</v>
      </c>
      <c r="L3841" s="444">
        <f t="shared" ca="1" si="159"/>
        <v>-5155715086585.5215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-5155715086585.5215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-21482146194.106339</v>
      </c>
      <c r="L3842" s="444">
        <f t="shared" ca="1" si="159"/>
        <v>-5177197232779.6279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-5177197232779.6279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-21571655136.581783</v>
      </c>
      <c r="L3843" s="444">
        <f t="shared" ca="1" si="159"/>
        <v>-5198768887916.21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-5198768887916.21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-21661537032.984207</v>
      </c>
      <c r="L3844" s="444">
        <f t="shared" ca="1" si="159"/>
        <v>-5220430424949.1943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-5220430424949.1943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-21751793437.288311</v>
      </c>
      <c r="L3845" s="444">
        <f t="shared" ca="1" si="159"/>
        <v>-5242182218386.4824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-5242182218386.4824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-21842425909.943676</v>
      </c>
      <c r="L3846" s="444">
        <f t="shared" ca="1" si="159"/>
        <v>-5264024644296.4258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-5264024644296.4258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-21933436017.901775</v>
      </c>
      <c r="L3847" s="444">
        <f t="shared" ca="1" si="159"/>
        <v>-5285958080314.3271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-5285958080314.3271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-22024825334.643028</v>
      </c>
      <c r="L3848" s="444">
        <f t="shared" ca="1" si="159"/>
        <v>-5307982905648.9697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-5307982905648.9697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-22116595440.204041</v>
      </c>
      <c r="L3849" s="444">
        <f t="shared" ca="1" si="159"/>
        <v>-5330099501089.1738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-5330099501089.1738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-22208747921.204891</v>
      </c>
      <c r="L3850" s="444">
        <f t="shared" ca="1" si="159"/>
        <v>-5352308249010.3789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-5352308249010.3789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-22301284370.876579</v>
      </c>
      <c r="L3851" s="444">
        <f t="shared" ca="1" si="159"/>
        <v>-5374609533381.2559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-5374609533381.2559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-22394206389.088566</v>
      </c>
      <c r="L3852" s="444">
        <f t="shared" ca="1" si="159"/>
        <v>-5397003739770.3447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-5397003739770.3447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-22487515582.376434</v>
      </c>
      <c r="L3853" s="444">
        <f t="shared" ca="1" si="159"/>
        <v>-5419491255352.7207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-5419491255352.7207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-22581213563.969669</v>
      </c>
      <c r="L3854" s="444">
        <f t="shared" ca="1" si="159"/>
        <v>-5442072468916.6904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-5442072468916.6904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-22675301953.819542</v>
      </c>
      <c r="L3855" s="444">
        <f t="shared" ca="1" si="159"/>
        <v>-5464747770870.5098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-5464747770870.5098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-22769782378.627125</v>
      </c>
      <c r="L3856" s="444">
        <f t="shared" ca="1" si="159"/>
        <v>-5487517553249.1367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-5487517553249.1367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-22864656471.871403</v>
      </c>
      <c r="L3857" s="444">
        <f t="shared" ca="1" si="159"/>
        <v>-5510382209721.0078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-5510382209721.0078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-22959925873.837532</v>
      </c>
      <c r="L3858" s="444">
        <f t="shared" ca="1" si="159"/>
        <v>-5533342135594.8457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-5533342135594.8457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-23055592231.645191</v>
      </c>
      <c r="L3859" s="444">
        <f t="shared" ca="1" si="159"/>
        <v>-5556397727826.4912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-5556397727826.4912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-23151657199.277046</v>
      </c>
      <c r="L3860" s="444">
        <f t="shared" ca="1" si="159"/>
        <v>-5579549385025.7686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-5579549385025.7686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-23248122437.607368</v>
      </c>
      <c r="L3861" s="444">
        <f t="shared" ca="1" si="159"/>
        <v>-5602797507463.376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-5602797507463.376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-23344989614.430733</v>
      </c>
      <c r="L3862" s="444">
        <f t="shared" ca="1" si="159"/>
        <v>-5626142497077.8066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-5626142497077.8066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-23442260404.49086</v>
      </c>
      <c r="L3863" s="444">
        <f t="shared" ca="1" si="159"/>
        <v>-5649584757482.2979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-5649584757482.2979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-23539936489.509575</v>
      </c>
      <c r="L3864" s="444">
        <f t="shared" ca="1" si="159"/>
        <v>-5673124693971.8076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-5673124693971.8076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-23638019558.215866</v>
      </c>
      <c r="L3865" s="444">
        <f t="shared" ca="1" si="159"/>
        <v>-5696762713530.0234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-5696762713530.0234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-23736511306.375099</v>
      </c>
      <c r="L3866" s="444">
        <f t="shared" ca="1" si="159"/>
        <v>-5720499224836.3984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-5720499224836.3984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-23835413436.818325</v>
      </c>
      <c r="L3867" s="444">
        <f t="shared" ca="1" si="159"/>
        <v>-5744334638273.2168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-5744334638273.2168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-23934727659.471737</v>
      </c>
      <c r="L3868" s="444">
        <f t="shared" ca="1" si="159"/>
        <v>-5768269365932.6885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-5768269365932.6885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-24034455691.3862</v>
      </c>
      <c r="L3869" s="444">
        <f t="shared" ca="1" si="159"/>
        <v>-5792303821624.0742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-5792303821624.0742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-24134599256.766975</v>
      </c>
      <c r="L3870" s="444">
        <f t="shared" ca="1" si="159"/>
        <v>-5816438420880.8408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-5816438420880.8408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-24235160087.003502</v>
      </c>
      <c r="L3871" s="444">
        <f t="shared" ca="1" si="159"/>
        <v>-5840673580967.8447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-5840673580967.8447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-24336139920.699352</v>
      </c>
      <c r="L3872" s="444">
        <f t="shared" ca="1" si="159"/>
        <v>-5865009720888.5439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-5865009720888.5439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-24437540503.702267</v>
      </c>
      <c r="L3873" s="444">
        <f t="shared" ca="1" si="159"/>
        <v>-5889447261392.2461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-5889447261392.2461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-24539363589.134357</v>
      </c>
      <c r="L3874" s="444">
        <f t="shared" ca="1" si="159"/>
        <v>-5913986624981.3809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-5913986624981.3809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-24641610937.422421</v>
      </c>
      <c r="L3875" s="444">
        <f t="shared" ca="1" si="159"/>
        <v>-5938628235918.8037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-5938628235918.8037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-24744284316.32835</v>
      </c>
      <c r="L3876" s="444">
        <f t="shared" ca="1" si="159"/>
        <v>-5963372520235.1318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-5963372520235.1318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-24847385500.979717</v>
      </c>
      <c r="L3877" s="444">
        <f t="shared" ca="1" si="159"/>
        <v>-5988219905736.1113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-5988219905736.1113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-24950916273.900463</v>
      </c>
      <c r="L3878" s="444">
        <f t="shared" ca="1" si="159"/>
        <v>-6013170822010.0117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-6013170822010.0117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-25054878425.041714</v>
      </c>
      <c r="L3879" s="444">
        <f t="shared" ca="1" si="159"/>
        <v>-6038225700435.0537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-6038225700435.0537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-25159273751.812725</v>
      </c>
      <c r="L3880" s="444">
        <f t="shared" ca="1" si="159"/>
        <v>-6063384974186.8662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-6063384974186.8662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-25264104059.111942</v>
      </c>
      <c r="L3881" s="444">
        <f t="shared" ca="1" si="159"/>
        <v>-6088649078245.9785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-6088649078245.9785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-25369371159.358242</v>
      </c>
      <c r="L3882" s="444">
        <f t="shared" ca="1" si="159"/>
        <v>-6114018449405.3369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-6114018449405.3369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-25475076872.522236</v>
      </c>
      <c r="L3883" s="444">
        <f t="shared" ca="1" si="159"/>
        <v>-6139493526277.8594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-6139493526277.8594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-25581223026.157745</v>
      </c>
      <c r="L3884" s="444">
        <f t="shared" ca="1" si="159"/>
        <v>-6165074749304.0176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-6165074749304.0176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-25687811455.433407</v>
      </c>
      <c r="L3885" s="444">
        <f t="shared" ca="1" si="159"/>
        <v>-6190762560759.4512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-6190762560759.4512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-25794844003.164379</v>
      </c>
      <c r="L3886" s="444">
        <f t="shared" ca="1" si="159"/>
        <v>-6216557404762.6152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-6216557404762.6152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-25902322519.844231</v>
      </c>
      <c r="L3887" s="444">
        <f t="shared" ca="1" si="159"/>
        <v>-6242459727282.459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-6242459727282.459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-26010248863.67691</v>
      </c>
      <c r="L3888" s="444">
        <f t="shared" ca="1" si="159"/>
        <v>-6268469976146.1357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-6268469976146.1357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-26118624900.608898</v>
      </c>
      <c r="L3889" s="444">
        <f t="shared" ca="1" si="159"/>
        <v>-6294588601046.7451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-6294588601046.7451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-26227452504.361439</v>
      </c>
      <c r="L3890" s="444">
        <f t="shared" ca="1" si="159"/>
        <v>-6320816053551.1064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-6320816053551.1064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-26336733556.462944</v>
      </c>
      <c r="L3891" s="444">
        <f t="shared" ca="1" si="159"/>
        <v>-6347152787107.5693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-6347152787107.5693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-26446469946.28154</v>
      </c>
      <c r="L3892" s="444">
        <f t="shared" ca="1" si="159"/>
        <v>-6373599257053.8506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-6373599257053.8506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-26556663571.057709</v>
      </c>
      <c r="L3893" s="444">
        <f t="shared" ca="1" si="159"/>
        <v>-6400155920624.9082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-6400155920624.9082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-26667316335.937119</v>
      </c>
      <c r="L3894" s="444">
        <f t="shared" ca="1" si="159"/>
        <v>-6426823236960.8457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-6426823236960.8457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-26778430154.003525</v>
      </c>
      <c r="L3895" s="444">
        <f t="shared" ca="1" si="159"/>
        <v>-6453601667114.8496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-6453601667114.8496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-26890006946.311874</v>
      </c>
      <c r="L3896" s="444">
        <f t="shared" ca="1" si="159"/>
        <v>-6480491674061.1611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-6480491674061.1611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-27002048641.921505</v>
      </c>
      <c r="L3897" s="444">
        <f t="shared" ca="1" si="159"/>
        <v>-6507493722703.083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-6507493722703.083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-27114557177.929512</v>
      </c>
      <c r="L3898" s="444">
        <f t="shared" ca="1" si="159"/>
        <v>-6534608279881.0127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-6534608279881.0127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-27227534499.504219</v>
      </c>
      <c r="L3899" s="444">
        <f t="shared" ca="1" si="159"/>
        <v>-6561835814380.5166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-6561835814380.5166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-27340982559.918819</v>
      </c>
      <c r="L3900" s="444">
        <f t="shared" ca="1" si="159"/>
        <v>-6589176796940.4355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-6589176796940.4355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-27454903320.585148</v>
      </c>
      <c r="L3901" s="444">
        <f t="shared" ca="1" si="159"/>
        <v>-6616631700261.0205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-6616631700261.0205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-27569298751.087585</v>
      </c>
      <c r="L3902" s="444">
        <f t="shared" ca="1" si="159"/>
        <v>-6644200999012.1084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-6644200999012.1084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-27684170829.217117</v>
      </c>
      <c r="L3903" s="444">
        <f t="shared" ca="1" si="159"/>
        <v>-6671885169841.3252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-6671885169841.3252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-27799521541.00552</v>
      </c>
      <c r="L3904" s="444">
        <f t="shared" ca="1" si="159"/>
        <v>-6699684691382.3311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-6699684691382.3311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-27915352880.759712</v>
      </c>
      <c r="L3905" s="444">
        <f t="shared" ca="1" si="159"/>
        <v>-6727600044263.0908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-6727600044263.0908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-28031666851.09621</v>
      </c>
      <c r="L3906" s="444">
        <f t="shared" ca="1" si="159"/>
        <v>-6755631711114.1875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-6755631711114.1875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-28148465462.97578</v>
      </c>
      <c r="L3907" s="444">
        <f t="shared" ca="1" si="159"/>
        <v>-6783780176577.1631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-6783780176577.1631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-28265750735.738178</v>
      </c>
      <c r="L3908" s="444">
        <f t="shared" ca="1" si="159"/>
        <v>-6812045927312.9014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-6812045927312.9014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-28383524697.137089</v>
      </c>
      <c r="L3909" s="444">
        <f t="shared" ca="1" si="159"/>
        <v>-6840429452010.0381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-6840429452010.0381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-28501789383.375156</v>
      </c>
      <c r="L3910" s="444">
        <f t="shared" ca="1" si="159"/>
        <v>-6868931241393.4131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-6868931241393.4131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-28620546839.139221</v>
      </c>
      <c r="L3911" s="444">
        <f t="shared" ca="1" si="159"/>
        <v>-6897551788232.5527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-6897551788232.5527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-28739799117.635632</v>
      </c>
      <c r="L3912" s="444">
        <f t="shared" ca="1" si="159"/>
        <v>-6926291587350.1885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-6926291587350.1885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-28859548280.62579</v>
      </c>
      <c r="L3913" s="444">
        <f t="shared" ca="1" si="159"/>
        <v>-6955151135630.8145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-6955151135630.8145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-28979796398.461727</v>
      </c>
      <c r="L3914" s="444">
        <f t="shared" ca="1" si="159"/>
        <v>-6984130932029.2764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-6984130932029.2764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-29100545550.121983</v>
      </c>
      <c r="L3915" s="444">
        <f t="shared" ca="1" si="159"/>
        <v>-7013231477579.3984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-7013231477579.3984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-29221797823.247498</v>
      </c>
      <c r="L3916" s="444">
        <f t="shared" ca="1" si="159"/>
        <v>-7042453275402.6455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-7042453275402.6455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-29343555314.177689</v>
      </c>
      <c r="L3917" s="444">
        <f t="shared" ca="1" si="159"/>
        <v>-7071796830716.8232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-7071796830716.8232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-29465820127.986759</v>
      </c>
      <c r="L3918" s="444">
        <f t="shared" ca="1" si="159"/>
        <v>-7101262650844.8096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-7101262650844.8096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-29588594378.520039</v>
      </c>
      <c r="L3919" s="444">
        <f t="shared" ca="1" si="159"/>
        <v>-7130851245223.3301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-7130851245223.3301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-29711880188.430542</v>
      </c>
      <c r="L3920" s="444">
        <f t="shared" ca="1" si="159"/>
        <v>-7160563125411.7607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-7160563125411.7607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-29835679689.215672</v>
      </c>
      <c r="L3921" s="444">
        <f t="shared" ca="1" si="159"/>
        <v>-7190398805100.9766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-7190398805100.9766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-29959995021.25407</v>
      </c>
      <c r="L3922" s="444">
        <f t="shared" ca="1" si="159"/>
        <v>-7220358800122.2305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-7220358800122.2305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-30084828333.842625</v>
      </c>
      <c r="L3923" s="444">
        <f t="shared" ca="1" si="159"/>
        <v>-7250443628456.0732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-7250443628456.0732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-30210181785.233639</v>
      </c>
      <c r="L3924" s="444">
        <f t="shared" ca="1" si="159"/>
        <v>-7280653810241.3066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-7280653810241.3066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-30336057542.672115</v>
      </c>
      <c r="L3925" s="444">
        <f t="shared" ca="1" si="159"/>
        <v>-7310989867783.9785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-7310989867783.9785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-30462457782.433243</v>
      </c>
      <c r="L3926" s="444">
        <f t="shared" ca="1" si="159"/>
        <v>-7341452325566.4121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-7341452325566.4121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-30589384689.86005</v>
      </c>
      <c r="L3927" s="444">
        <f t="shared" ca="1" si="159"/>
        <v>-7372041710256.2725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-7372041710256.2725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-30716840459.401131</v>
      </c>
      <c r="L3928" s="444">
        <f t="shared" ca="1" si="159"/>
        <v>-7402758550715.6738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-7402758550715.6738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-30844827294.64864</v>
      </c>
      <c r="L3929" s="444">
        <f t="shared" ca="1" si="159"/>
        <v>-7433603378010.3223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-7433603378010.3223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-30973347408.376343</v>
      </c>
      <c r="L3930" s="444">
        <f t="shared" ca="1" si="159"/>
        <v>-7464576725418.6982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-7464576725418.6982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-31102403022.577911</v>
      </c>
      <c r="L3931" s="444">
        <f t="shared" ca="1" si="159"/>
        <v>-7495679128441.2764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-7495679128441.2764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-31231996368.505314</v>
      </c>
      <c r="L3932" s="444">
        <f t="shared" ca="1" si="159"/>
        <v>-7526911124809.7813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-7526911124809.7813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-31362129686.707417</v>
      </c>
      <c r="L3933" s="444">
        <f t="shared" ca="1" si="159"/>
        <v>-7558273254496.4883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-7558273254496.4883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-31492805227.068699</v>
      </c>
      <c r="L3934" s="444">
        <f t="shared" ca="1" si="159"/>
        <v>-7589766059723.5566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-7589766059723.5566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-31624025248.848152</v>
      </c>
      <c r="L3935" s="444">
        <f t="shared" ca="1" si="159"/>
        <v>-7621390084972.4053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-7621390084972.4053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-31755792020.718353</v>
      </c>
      <c r="L3936" s="444">
        <f t="shared" ca="1" si="159"/>
        <v>-7653145876993.124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-7653145876993.124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-31888107820.804688</v>
      </c>
      <c r="L3937" s="444">
        <f t="shared" ca="1" si="159"/>
        <v>-7685033984813.9287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-7685033984813.9287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-32020974936.724701</v>
      </c>
      <c r="L3938" s="444">
        <f t="shared" ca="1" si="159"/>
        <v>-7717054959750.6533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-7717054959750.6533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-32154395665.627728</v>
      </c>
      <c r="L3939" s="444">
        <f t="shared" ca="1" si="159"/>
        <v>-7749209355416.2813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-7749209355416.2813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-32288372314.234505</v>
      </c>
      <c r="L3940" s="444">
        <f t="shared" ca="1" si="159"/>
        <v>-7781497727730.5156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-7781497727730.5156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-32422907198.877144</v>
      </c>
      <c r="L3941" s="444">
        <f t="shared" ca="1" si="159"/>
        <v>-7813920634929.3926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-7813920634929.3926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-32558002645.539135</v>
      </c>
      <c r="L3942" s="444">
        <f t="shared" ca="1" si="159"/>
        <v>-7846478637574.9316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-7846478637574.9316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-32693660989.89555</v>
      </c>
      <c r="L3943" s="444">
        <f t="shared" ca="1" si="159"/>
        <v>-7879172298564.8271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-7879172298564.8271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-32829884577.353443</v>
      </c>
      <c r="L3944" s="444">
        <f t="shared" ca="1" si="159"/>
        <v>-7912002183142.1807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-7912002183142.1807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-32966675763.092419</v>
      </c>
      <c r="L3945" s="444">
        <f t="shared" ca="1" si="159"/>
        <v>-7944968858905.2734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-7944968858905.2734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-33104036912.105301</v>
      </c>
      <c r="L3946" s="444">
        <f t="shared" ca="1" si="159"/>
        <v>-7978072895817.3789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-7978072895817.3789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-33241970399.239079</v>
      </c>
      <c r="L3947" s="444">
        <f t="shared" ca="1" si="159"/>
        <v>-8011314866216.6182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-8011314866216.6182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-33380478609.235909</v>
      </c>
      <c r="L3948" s="444">
        <f t="shared" ca="1" si="159"/>
        <v>-8044695344825.8545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-8044695344825.8545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-33519563936.774387</v>
      </c>
      <c r="L3949" s="444">
        <f t="shared" ca="1" si="159"/>
        <v>-8078214908762.6289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-8078214908762.6289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-33659228786.510952</v>
      </c>
      <c r="L3950" s="444">
        <f t="shared" ca="1" si="159"/>
        <v>-8111874137549.1396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-8111874137549.1396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-33799475573.121418</v>
      </c>
      <c r="L3951" s="444">
        <f t="shared" ca="1" si="159"/>
        <v>-8145673613122.2607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-8145673613122.2607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-33940306721.342754</v>
      </c>
      <c r="L3952" s="444">
        <f t="shared" ca="1" si="159"/>
        <v>-8179613919843.6035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-8179613919843.6035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-34081724666.015015</v>
      </c>
      <c r="L3953" s="444">
        <f t="shared" ca="1" si="159"/>
        <v>-8213695644509.6182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-8213695644509.6182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-34223731852.123409</v>
      </c>
      <c r="L3954" s="444">
        <f t="shared" ca="1" si="159"/>
        <v>-8247919376361.7412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-8247919376361.7412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-34366330734.840591</v>
      </c>
      <c r="L3955" s="444">
        <f t="shared" ca="1" si="159"/>
        <v>-8282285707096.582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-8282285707096.582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-34509523779.569092</v>
      </c>
      <c r="L3956" s="444">
        <f t="shared" ca="1" si="159"/>
        <v>-8316795230876.1514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-8316795230876.1514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-34653313461.983963</v>
      </c>
      <c r="L3957" s="444">
        <f t="shared" ca="1" si="159"/>
        <v>-8351448544338.1357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-8351448544338.1357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-34797702268.075562</v>
      </c>
      <c r="L3958" s="444">
        <f t="shared" ca="1" si="159"/>
        <v>-8386246246606.2109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-8386246246606.2109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-34942692694.192543</v>
      </c>
      <c r="L3959" s="444">
        <f t="shared" ca="1" si="159"/>
        <v>-8421188939300.4033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-8421188939300.4033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-35088287247.085014</v>
      </c>
      <c r="L3960" s="444">
        <f t="shared" ca="1" si="159"/>
        <v>-8456277226547.4883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-8456277226547.4883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-35234488443.947868</v>
      </c>
      <c r="L3961" s="444">
        <f t="shared" ca="1" si="159"/>
        <v>-8491511714991.4365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-8491511714991.4365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-35381298812.464317</v>
      </c>
      <c r="L3962" s="444">
        <f t="shared" ca="1" si="159"/>
        <v>-8526893013803.9004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-8526893013803.9004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-35528720890.849586</v>
      </c>
      <c r="L3963" s="444">
        <f t="shared" ca="1" si="159"/>
        <v>-8562421734694.75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-8562421734694.75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-35676757227.894798</v>
      </c>
      <c r="L3964" s="444">
        <f t="shared" ca="1" si="159"/>
        <v>-8598098491922.6445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-8598098491922.6445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-35825410383.011017</v>
      </c>
      <c r="L3965" s="444">
        <f t="shared" ca="1" si="159"/>
        <v>-8633923902305.6553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-8633923902305.6553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-35974682926.27356</v>
      </c>
      <c r="L3966" s="444">
        <f t="shared" ca="1" si="159"/>
        <v>-8669898585231.9287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-8669898585231.9287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-36124577438.466362</v>
      </c>
      <c r="L3967" s="444">
        <f t="shared" ca="1" si="159"/>
        <v>-8706023162670.3955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-8706023162670.3955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-36275096511.126648</v>
      </c>
      <c r="L3968" s="444">
        <f t="shared" ca="1" si="159"/>
        <v>-8742298259181.5225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-8742298259181.5225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-36426242746.589676</v>
      </c>
      <c r="L3969" s="444">
        <f t="shared" ca="1" si="159"/>
        <v>-8778724501928.1123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-8778724501928.1123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-36578018758.033798</v>
      </c>
      <c r="L3970" s="444">
        <f t="shared" ca="1" si="159"/>
        <v>-8815302520686.1465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-8815302520686.1465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-36730427169.525612</v>
      </c>
      <c r="L3971" s="444">
        <f t="shared" ca="1" si="159"/>
        <v>-8852032947855.6719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-8852032947855.6719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-36883470616.0653</v>
      </c>
      <c r="L3972" s="444">
        <f t="shared" ca="1" si="159"/>
        <v>-8888916418471.7363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-8888916418471.7363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-37037151743.632233</v>
      </c>
      <c r="L3973" s="444">
        <f t="shared" ca="1" si="159"/>
        <v>-8925953570215.3691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-8925953570215.3691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-37191473209.230705</v>
      </c>
      <c r="L3974" s="444">
        <f t="shared" ca="1" si="159"/>
        <v>-8963145043424.5996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-8963145043424.5996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-37346437680.935829</v>
      </c>
      <c r="L3975" s="444">
        <f t="shared" ca="1" si="159"/>
        <v>-9000491481105.5352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-9000491481105.5352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-37502047837.939728</v>
      </c>
      <c r="L3976" s="444">
        <f t="shared" ca="1" si="159"/>
        <v>-9037993528943.4746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-9037993528943.4746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-37658306370.597809</v>
      </c>
      <c r="L3977" s="444">
        <f t="shared" ca="1" si="159"/>
        <v>-9075651835314.0723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-9075651835314.0723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-37815215980.475304</v>
      </c>
      <c r="L3978" s="444">
        <f t="shared" ca="1" si="159"/>
        <v>-9113467051294.5469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-9113467051294.5469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-37972779380.393944</v>
      </c>
      <c r="L3979" s="444">
        <f t="shared" ca="1" si="159"/>
        <v>-9151439830674.9414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-9151439830674.9414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-38130999294.47892</v>
      </c>
      <c r="L3980" s="444">
        <f t="shared" ca="1" si="159"/>
        <v>-9189570829969.4199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-9189570829969.4199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-38289878458.205917</v>
      </c>
      <c r="L3981" s="444">
        <f t="shared" ca="1" si="159"/>
        <v>-9227860708427.625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-9227860708427.625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-38449419618.448441</v>
      </c>
      <c r="L3982" s="444">
        <f t="shared" ca="1" si="159"/>
        <v>-9266310128046.0742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-9266310128046.0742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-38609625533.525307</v>
      </c>
      <c r="L3983" s="444">
        <f t="shared" ca="1" si="159"/>
        <v>-9304919753579.5996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-9304919753579.5996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-38770498973.248329</v>
      </c>
      <c r="L3984" s="444">
        <f t="shared" ca="1" si="159"/>
        <v>-9343690252552.8477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-9343690252552.8477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-38932042718.9702</v>
      </c>
      <c r="L3985" s="444">
        <f t="shared" ca="1" si="159"/>
        <v>-9382622295271.8184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-9382622295271.8184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-39094259563.632576</v>
      </c>
      <c r="L3986" s="444">
        <f t="shared" ca="1" si="159"/>
        <v>-9421716554835.4512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-9421716554835.4512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-39257152311.814377</v>
      </c>
      <c r="L3987" s="444">
        <f t="shared" ca="1" si="159"/>
        <v>-9460973707147.2656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-9460973707147.2656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-39420723779.780273</v>
      </c>
      <c r="L3988" s="444">
        <f t="shared" ca="1" si="159"/>
        <v>-9500394430927.0469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-9500394430927.0469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-39584976795.529358</v>
      </c>
      <c r="L3989" s="444">
        <f t="shared" ca="1" si="159"/>
        <v>-9539979407722.5762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-9539979407722.5762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-39749914198.84407</v>
      </c>
      <c r="L3990" s="444">
        <f t="shared" ca="1" si="159"/>
        <v>-9579729321921.4199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-9579729321921.4199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-39915538841.339249</v>
      </c>
      <c r="L3991" s="444">
        <f t="shared" ca="1" si="159"/>
        <v>-9619644860762.7598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-9619644860762.7598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-40081853586.511497</v>
      </c>
      <c r="L3992" s="444">
        <f t="shared" ca="1" si="159"/>
        <v>-9659726714349.2715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-9659726714349.2715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-40248861309.788628</v>
      </c>
      <c r="L3993" s="444">
        <f t="shared" ca="1" si="159"/>
        <v>-9699975575659.0605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-9699975575659.0605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-40416564898.579422</v>
      </c>
      <c r="L3994" s="444">
        <f t="shared" ca="1" si="159"/>
        <v>-9740392140557.6406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-9740392140557.6406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-40584967252.323502</v>
      </c>
      <c r="L3995" s="444">
        <f t="shared" ca="1" si="159"/>
        <v>-9780977107809.9648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-9780977107809.9648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-40754071282.541519</v>
      </c>
      <c r="L3996" s="444">
        <f t="shared" ca="1" si="159"/>
        <v>-9821731179092.5059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-9821731179092.5059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-40923879912.885437</v>
      </c>
      <c r="L3997" s="444">
        <f t="shared" ca="1" si="159"/>
        <v>-9862655059005.3906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-9862655059005.3906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-41094396079.189125</v>
      </c>
      <c r="L3998" s="444">
        <f t="shared" ca="1" si="159"/>
        <v>-9903749455084.5801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-9903749455084.5801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-41265622729.519081</v>
      </c>
      <c r="L3999" s="444">
        <f t="shared" ca="1" si="159"/>
        <v>-9945015077814.0996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-9945015077814.0996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-41437562824.225418</v>
      </c>
      <c r="L4000" s="444">
        <f t="shared" ca="1" si="159"/>
        <v>-9986452640638.3242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-9986452640638.3242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-41610219335.993019</v>
      </c>
      <c r="L4001" s="444">
        <f t="shared" ca="1" si="159"/>
        <v>-10028062859974.316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-10028062859974.316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-41783595249.892982</v>
      </c>
      <c r="L4002" s="444">
        <f t="shared" ca="1" si="159"/>
        <v>-10069846455224.209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-10069846455224.209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-41957693563.434204</v>
      </c>
      <c r="L4003" s="444">
        <f t="shared" ca="1" si="159"/>
        <v>-10111804148787.643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-10111804148787.643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-42132517286.615173</v>
      </c>
      <c r="L4004" s="444">
        <f t="shared" ca="1" si="159"/>
        <v>-10153936666074.258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-10153936666074.258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-42308069441.976074</v>
      </c>
      <c r="L4005" s="444">
        <f t="shared" ca="1" si="159"/>
        <v>-10196244735516.234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-10196244735516.234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-42484353064.650978</v>
      </c>
      <c r="L4006" s="444">
        <f t="shared" ca="1" si="159"/>
        <v>-10238729088580.885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-10238729088580.885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-42661371202.420349</v>
      </c>
      <c r="L4007" s="444">
        <f t="shared" ca="1" si="159"/>
        <v>-10281390459783.305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-10281390459783.305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-42839126915.763771</v>
      </c>
      <c r="L4008" s="444">
        <f t="shared" ca="1" si="159"/>
        <v>-10324229586699.068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-10324229586699.068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-43017623277.912781</v>
      </c>
      <c r="L4009" s="444">
        <f t="shared" ca="1" si="159"/>
        <v>-10367247209976.98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-10367247209976.98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-43196863374.904083</v>
      </c>
      <c r="L4010" s="444">
        <f t="shared" ca="1" si="159"/>
        <v>-10410444073351.885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-10410444073351.885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-43376850305.632851</v>
      </c>
      <c r="L4011" s="444">
        <f t="shared" ca="1" si="159"/>
        <v>-10453820923657.518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-10453820923657.518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-43557587181.906326</v>
      </c>
      <c r="L4012" s="444">
        <f t="shared" ca="1" si="159"/>
        <v>-10497378510839.424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-10497378510839.424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-43739077128.497597</v>
      </c>
      <c r="L4013" s="444">
        <f t="shared" ca="1" si="159"/>
        <v>-10541117587967.922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-10541117587967.922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-43921323283.199677</v>
      </c>
      <c r="L4014" s="444">
        <f t="shared" ca="1" si="159"/>
        <v>-10585038911251.121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-10585038911251.121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-44104328796.879669</v>
      </c>
      <c r="L4015" s="444">
        <f t="shared" ca="1" si="159"/>
        <v>-10629143240048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-10629143240048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-44288096833.533333</v>
      </c>
      <c r="L4016" s="444">
        <f t="shared" ca="1" si="159"/>
        <v>-10673431336881.533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-10673431336881.533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-44472630570.339722</v>
      </c>
      <c r="L4017" s="444">
        <f t="shared" ca="1" si="159"/>
        <v>-10717903967451.873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-10717903967451.873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-44657933197.716141</v>
      </c>
      <c r="L4018" s="444">
        <f t="shared" ca="1" si="159"/>
        <v>-10762561900649.59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-10762561900649.59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-44844007919.373291</v>
      </c>
      <c r="L4019" s="444">
        <f t="shared" ca="1" si="159"/>
        <v>-10807405908568.963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-10807405908568.963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-45030857952.370682</v>
      </c>
      <c r="L4020" s="444">
        <f t="shared" ca="1" si="159"/>
        <v>-10852436766521.334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-10852436766521.334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-45218486527.172226</v>
      </c>
      <c r="L4021" s="444">
        <f t="shared" ca="1" si="159"/>
        <v>-10897655253048.506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-10897655253048.506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-45406896887.70211</v>
      </c>
      <c r="L4022" s="444">
        <f t="shared" ca="1" si="159"/>
        <v>-10943062149936.207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-10943062149936.207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-45596092291.400864</v>
      </c>
      <c r="L4023" s="444">
        <f t="shared" ca="1" si="159"/>
        <v>-10988658242227.607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-10988658242227.607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-45786076009.2817</v>
      </c>
      <c r="L4024" s="444">
        <f t="shared" ca="1" si="159"/>
        <v>-11034444318236.889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-11034444318236.889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-45976851325.987038</v>
      </c>
      <c r="L4025" s="444">
        <f t="shared" ca="1" si="159"/>
        <v>-11080421169562.875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-11080421169562.875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-46168421539.845314</v>
      </c>
      <c r="L4026" s="444">
        <f t="shared" ca="1" si="159"/>
        <v>-11126589591102.721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-11126589591102.721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-46360789962.928001</v>
      </c>
      <c r="L4027" s="444">
        <f t="shared" ca="1" si="159"/>
        <v>-11172950381065.648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-11172950381065.648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-46553959921.106865</v>
      </c>
      <c r="L4028" s="444">
        <f t="shared" ca="1" si="159"/>
        <v>-11219504340986.756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-11219504340986.756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-46747934754.111481</v>
      </c>
      <c r="L4029" s="444">
        <f t="shared" ca="1" si="159"/>
        <v>-11266252275740.867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-11266252275740.867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-46942717815.586945</v>
      </c>
      <c r="L4030" s="444">
        <f t="shared" ca="1" si="159"/>
        <v>-11313194993556.455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-11313194993556.455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-47138312473.151894</v>
      </c>
      <c r="L4031" s="444">
        <f t="shared" ca="1" si="159"/>
        <v>-11360333306029.607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-11360333306029.607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-47334722108.456696</v>
      </c>
      <c r="L4032" s="444">
        <f t="shared" ca="1" si="159"/>
        <v>-11407668028138.064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-11407668028138.064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-47531950117.241936</v>
      </c>
      <c r="L4033" s="444">
        <f t="shared" ca="1" si="159"/>
        <v>-11455199978255.307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-11455199978255.307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-47729999909.39711</v>
      </c>
      <c r="L4034" s="444">
        <f t="shared" ca="1" si="159"/>
        <v>-11502929978164.703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-11502929978164.703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-47928874909.019592</v>
      </c>
      <c r="L4035" s="444">
        <f t="shared" ca="1" si="159"/>
        <v>-11550858853073.723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-11550858853073.723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-48128578554.473846</v>
      </c>
      <c r="L4036" s="444">
        <f t="shared" ca="1" si="159"/>
        <v>-11598987431628.197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-11598987431628.197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-48329114298.450821</v>
      </c>
      <c r="L4037" s="444">
        <f t="shared" ca="1" si="159"/>
        <v>-11647316545926.648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-11647316545926.648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-48530485608.027702</v>
      </c>
      <c r="L4038" s="444">
        <f t="shared" ca="1" si="159"/>
        <v>-11695847031534.676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-11695847031534.676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-48732695964.727814</v>
      </c>
      <c r="L4039" s="444">
        <f t="shared" ca="1" si="159"/>
        <v>-11744579727499.404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-11744579727499.404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-48935748864.580849</v>
      </c>
      <c r="L4040" s="444">
        <f t="shared" ca="1" si="159"/>
        <v>-11793515476363.984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-11793515476363.984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-49139647818.183266</v>
      </c>
      <c r="L4041" s="444">
        <f t="shared" ca="1" si="159"/>
        <v>-11842655124182.168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-11842655124182.168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-49344396350.759033</v>
      </c>
      <c r="L4042" s="444">
        <f t="shared" ca="1" si="159"/>
        <v>-11891999520532.928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-11891999520532.928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-49549998002.220535</v>
      </c>
      <c r="L4043" s="444">
        <f t="shared" ca="1" si="159"/>
        <v>-11941549518535.148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-11941549518535.148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-49756456327.229782</v>
      </c>
      <c r="L4044" s="444">
        <f t="shared" ca="1" si="159"/>
        <v>-11991305974862.379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-11991305974862.379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-49963774895.259911</v>
      </c>
      <c r="L4045" s="444">
        <f t="shared" ca="1" si="159"/>
        <v>-12041269749757.639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-12041269749757.639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-50171957290.65683</v>
      </c>
      <c r="L4046" s="444">
        <f t="shared" ca="1" si="159"/>
        <v>-12091441707048.295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-12091441707048.295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-50381007112.701225</v>
      </c>
      <c r="L4047" s="444">
        <f t="shared" ca="1" si="159"/>
        <v>-12141822714160.996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-12141822714160.996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-50590927975.670815</v>
      </c>
      <c r="L4048" s="444">
        <f t="shared" ca="1" si="159"/>
        <v>-12192413642136.666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-12192413642136.666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-50801723508.902771</v>
      </c>
      <c r="L4049" s="444">
        <f t="shared" ca="1" si="159"/>
        <v>-12243215365645.568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-12243215365645.568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-51013397356.856537</v>
      </c>
      <c r="L4050" s="444">
        <f t="shared" ca="1" si="159"/>
        <v>-12294228763002.426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-12294228763002.426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-51225953179.176773</v>
      </c>
      <c r="L4051" s="444">
        <f t="shared" ca="1" si="159"/>
        <v>-12345454716181.604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-12345454716181.604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-51439394650.756683</v>
      </c>
      <c r="L4052" s="444">
        <f t="shared" ca="1" si="159"/>
        <v>-12396894110832.359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-12396894110832.359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-51653725461.801498</v>
      </c>
      <c r="L4053" s="444">
        <f t="shared" ca="1" si="159"/>
        <v>-12448547836294.16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-12448547836294.16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-51868949317.892334</v>
      </c>
      <c r="L4054" s="444">
        <f t="shared" ca="1" si="159"/>
        <v>-12500416785612.053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-12500416785612.053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-52085069940.050217</v>
      </c>
      <c r="L4055" s="444">
        <f t="shared" ca="1" si="159"/>
        <v>-12552501855552.104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-12552501855552.104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-52302091064.80043</v>
      </c>
      <c r="L4056" s="444">
        <f t="shared" ca="1" si="159"/>
        <v>-12604803946616.904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-12604803946616.904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-52520016444.237099</v>
      </c>
      <c r="L4057" s="444">
        <f t="shared" ca="1" si="159"/>
        <v>-12657323963061.141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-12657323963061.141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-52738849846.088089</v>
      </c>
      <c r="L4058" s="444">
        <f t="shared" ca="1" si="159"/>
        <v>-12710062812907.229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-12710062812907.229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-52958595053.780121</v>
      </c>
      <c r="L4059" s="444">
        <f t="shared" ca="1" si="159"/>
        <v>-12763021407961.008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-12763021407961.008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-53179255866.504196</v>
      </c>
      <c r="L4060" s="444">
        <f t="shared" ca="1" si="159"/>
        <v>-12816200663827.512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-12816200663827.512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-53400836099.281296</v>
      </c>
      <c r="L4061" s="444">
        <f t="shared" ca="1" si="159"/>
        <v>-12869601499926.793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-12869601499926.793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-53623339583.028305</v>
      </c>
      <c r="L4062" s="444">
        <f t="shared" ca="1" si="159"/>
        <v>-12923224839509.82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-12923224839509.82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-53846770164.624252</v>
      </c>
      <c r="L4063" s="444">
        <f t="shared" ca="1" si="159"/>
        <v>-12977071609674.445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-12977071609674.445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-54071131706.976852</v>
      </c>
      <c r="L4064" s="444">
        <f t="shared" ca="1" si="159"/>
        <v>-13031142741381.422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-13031142741381.422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-54296428089.089256</v>
      </c>
      <c r="L4065" s="444">
        <f t="shared" ca="1" si="159"/>
        <v>-13085439169470.512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-13085439169470.512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-54522663206.127129</v>
      </c>
      <c r="L4066" s="444">
        <f t="shared" ca="1" si="159"/>
        <v>-13139961832676.639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-13139961832676.639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-54749840969.485992</v>
      </c>
      <c r="L4067" s="444">
        <f t="shared" ca="1" si="159"/>
        <v>-13194711673646.125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-13194711673646.125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-54977965306.858856</v>
      </c>
      <c r="L4068" s="444">
        <f t="shared" ca="1" si="159"/>
        <v>-13249689638952.984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-13249689638952.984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-55207040162.3041</v>
      </c>
      <c r="L4069" s="444">
        <f t="shared" ca="1" si="159"/>
        <v>-13304896679115.289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-13304896679115.289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-55437069496.313705</v>
      </c>
      <c r="L4070" s="444">
        <f t="shared" ca="1" si="159"/>
        <v>-13360333748611.604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-13360333748611.604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-55668057285.881683</v>
      </c>
      <c r="L4071" s="444">
        <f t="shared" ca="1" si="159"/>
        <v>-13416001805897.484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-13416001805897.484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-55900007524.572853</v>
      </c>
      <c r="L4072" s="444">
        <f t="shared" ca="1" si="159"/>
        <v>-13471901813422.057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-13471901813422.057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-56132924222.591904</v>
      </c>
      <c r="L4073" s="444">
        <f t="shared" ca="1" si="159"/>
        <v>-13528034737644.648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-13528034737644.648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-56366811406.852699</v>
      </c>
      <c r="L4074" s="444">
        <f t="shared" ca="1" si="159"/>
        <v>-13584401549051.502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-13584401549051.502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-56601673121.04792</v>
      </c>
      <c r="L4075" s="444">
        <f t="shared" ca="1" si="159"/>
        <v>-13641003222172.551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-13641003222172.551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-56837513425.718964</v>
      </c>
      <c r="L4076" s="444">
        <f t="shared" ca="1" si="159"/>
        <v>-13697840735598.27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-13697840735598.27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-57074336398.326118</v>
      </c>
      <c r="L4077" s="444">
        <f t="shared" ca="1" si="159"/>
        <v>-13754915071996.596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-13754915071996.596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-57312146133.319145</v>
      </c>
      <c r="L4078" s="444">
        <f t="shared" ca="1" si="159"/>
        <v>-13812227218129.914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-13812227218129.914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-57550946742.207977</v>
      </c>
      <c r="L4079" s="444">
        <f t="shared" ca="1" si="159"/>
        <v>-13869778164872.121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-13869778164872.121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-57790742353.633842</v>
      </c>
      <c r="L4080" s="444">
        <f t="shared" ca="1" si="159"/>
        <v>-13927568907225.756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-13927568907225.756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-58031537113.440651</v>
      </c>
      <c r="L4081" s="444">
        <f t="shared" ca="1" si="159"/>
        <v>-13985600444339.197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-13985600444339.197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-58273335184.746651</v>
      </c>
      <c r="L4082" s="444">
        <f t="shared" ca="1" si="159"/>
        <v>-14043873779523.943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-14043873779523.943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-58516140748.016426</v>
      </c>
      <c r="L4083" s="444">
        <f t="shared" ca="1" si="159"/>
        <v>-14102389920271.959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-14102389920271.959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-58759958001.133171</v>
      </c>
      <c r="L4084" s="444">
        <f t="shared" ca="1" si="159"/>
        <v>-14161149878273.092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-14161149878273.092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-59004791159.471214</v>
      </c>
      <c r="L4085" s="444">
        <f t="shared" ca="1" si="159"/>
        <v>-14220154669432.563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-14220154669432.563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-59250644455.969009</v>
      </c>
      <c r="L4086" s="444">
        <f t="shared" ca="1" si="159"/>
        <v>-14279405313888.531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-14279405313888.531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-59497522141.202209</v>
      </c>
      <c r="L4087" s="444">
        <f t="shared" ca="1" si="159"/>
        <v>-14338902836029.734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-14338902836029.734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-59745428483.457222</v>
      </c>
      <c r="L4088" s="444">
        <f t="shared" ref="L4088:L4342" ca="1" si="164">I4088-J4088+K4088</f>
        <v>-14398648264513.191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-14398648264513.191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-59994367768.804955</v>
      </c>
      <c r="L4089" s="444">
        <f t="shared" ca="1" si="164"/>
        <v>-14458642632281.996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-14458642632281.996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-60244344301.17498</v>
      </c>
      <c r="L4090" s="444">
        <f t="shared" ca="1" si="164"/>
        <v>-14518886976583.172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-14518886976583.172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-60495362402.429878</v>
      </c>
      <c r="L4091" s="444">
        <f t="shared" ca="1" si="164"/>
        <v>-14579382338985.602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-14579382338985.602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-60747426412.440002</v>
      </c>
      <c r="L4092" s="444">
        <f t="shared" ca="1" si="164"/>
        <v>-14640129765398.041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-14640129765398.041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-61000540689.158501</v>
      </c>
      <c r="L4093" s="444">
        <f t="shared" ca="1" si="164"/>
        <v>-14701130306087.199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-14701130306087.199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-61254709608.696671</v>
      </c>
      <c r="L4094" s="444">
        <f t="shared" ca="1" si="164"/>
        <v>-14762385015695.896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-14762385015695.896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-61509937565.399567</v>
      </c>
      <c r="L4095" s="444">
        <f t="shared" ca="1" si="164"/>
        <v>-14823894953261.297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-14823894953261.297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-61766228971.922058</v>
      </c>
      <c r="L4096" s="444">
        <f t="shared" ca="1" si="164"/>
        <v>-14885661182233.219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-14885661182233.219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-62023588259.305077</v>
      </c>
      <c r="L4097" s="444">
        <f t="shared" ca="1" si="164"/>
        <v>-14947684770492.523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-14947684770492.523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-62282019877.052177</v>
      </c>
      <c r="L4098" s="444">
        <f t="shared" ca="1" si="164"/>
        <v>-15009966790369.576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-15009966790369.576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-62541528293.206566</v>
      </c>
      <c r="L4099" s="444">
        <f t="shared" ca="1" si="164"/>
        <v>-15072508318662.783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-15072508318662.783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-62802117994.428261</v>
      </c>
      <c r="L4100" s="444">
        <f t="shared" ca="1" si="164"/>
        <v>-15135310436657.211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-15135310436657.211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-63063793486.071709</v>
      </c>
      <c r="L4101" s="444">
        <f t="shared" ca="1" si="164"/>
        <v>-15198374230143.283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-15198374230143.283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-63326559292.26368</v>
      </c>
      <c r="L4102" s="444">
        <f t="shared" ca="1" si="164"/>
        <v>-15261700789435.547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-15261700789435.547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-63590419955.981445</v>
      </c>
      <c r="L4103" s="444">
        <f t="shared" ca="1" si="164"/>
        <v>-15325291209391.527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-15325291209391.527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-63855380039.131363</v>
      </c>
      <c r="L4104" s="444">
        <f t="shared" ca="1" si="164"/>
        <v>-15389146589430.658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-15389146589430.658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-64121444122.627747</v>
      </c>
      <c r="L4105" s="444">
        <f t="shared" ca="1" si="164"/>
        <v>-15453268033553.285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-15453268033553.285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-64388616806.472023</v>
      </c>
      <c r="L4106" s="444">
        <f t="shared" ca="1" si="164"/>
        <v>-15517656650359.758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-15517656650359.758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-64656902709.832321</v>
      </c>
      <c r="L4107" s="444">
        <f t="shared" ca="1" si="164"/>
        <v>-15582313553069.59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-15582313553069.59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-64926306471.123283</v>
      </c>
      <c r="L4108" s="444">
        <f t="shared" ca="1" si="164"/>
        <v>-15647239859540.713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-15647239859540.713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-65196832748.086304</v>
      </c>
      <c r="L4109" s="444">
        <f t="shared" ca="1" si="164"/>
        <v>-15712436692288.799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-15712436692288.799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-65468486217.869995</v>
      </c>
      <c r="L4110" s="444">
        <f t="shared" ca="1" si="164"/>
        <v>-15777905178506.668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-15777905178506.668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-65741271577.111115</v>
      </c>
      <c r="L4111" s="444">
        <f t="shared" ca="1" si="164"/>
        <v>-15843646450083.779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-15843646450083.779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-66015193542.015755</v>
      </c>
      <c r="L4112" s="444">
        <f t="shared" ca="1" si="164"/>
        <v>-15909661643625.795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-15909661643625.795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-66290256848.440811</v>
      </c>
      <c r="L4113" s="444">
        <f t="shared" ca="1" si="164"/>
        <v>-15975951900474.236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-15975951900474.236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-66566466251.975983</v>
      </c>
      <c r="L4114" s="444">
        <f t="shared" ca="1" si="164"/>
        <v>-16042518366726.213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-16042518366726.213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-66843826528.025894</v>
      </c>
      <c r="L4115" s="444">
        <f t="shared" ca="1" si="164"/>
        <v>-16109362193254.238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-16109362193254.238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-67122342471.892662</v>
      </c>
      <c r="L4116" s="444">
        <f t="shared" ca="1" si="164"/>
        <v>-16176484535726.131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-16176484535726.131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-67402018898.858871</v>
      </c>
      <c r="L4117" s="444">
        <f t="shared" ca="1" si="164"/>
        <v>-16243886554624.99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-16243886554624.99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-67682860644.27079</v>
      </c>
      <c r="L4118" s="444">
        <f t="shared" ca="1" si="164"/>
        <v>-16311569415269.262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-16311569415269.262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-67964872563.621925</v>
      </c>
      <c r="L4119" s="444">
        <f t="shared" ca="1" si="164"/>
        <v>-16379534287832.883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-16379534287832.883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-68248059532.637001</v>
      </c>
      <c r="L4120" s="444">
        <f t="shared" ca="1" si="164"/>
        <v>-16447782347365.52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-16447782347365.52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-68532426447.356331</v>
      </c>
      <c r="L4121" s="444">
        <f t="shared" ca="1" si="164"/>
        <v>-16516314773812.875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-16516314773812.875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-68817978224.220306</v>
      </c>
      <c r="L4122" s="444">
        <f t="shared" ca="1" si="164"/>
        <v>-16585132752037.096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-16585132752037.096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-69104719800.154572</v>
      </c>
      <c r="L4123" s="444">
        <f t="shared" ca="1" si="164"/>
        <v>-16654237471837.25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-16654237471837.25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-69392656132.655212</v>
      </c>
      <c r="L4124" s="444">
        <f t="shared" ca="1" si="164"/>
        <v>-16723630127969.904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-16723630127969.904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-69681792199.874603</v>
      </c>
      <c r="L4125" s="444">
        <f t="shared" ca="1" si="164"/>
        <v>-16793311920169.779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-16793311920169.779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-69972133000.707413</v>
      </c>
      <c r="L4126" s="444">
        <f t="shared" ca="1" si="164"/>
        <v>-16863284053170.486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-16863284053170.486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-70263683554.877029</v>
      </c>
      <c r="L4127" s="444">
        <f t="shared" ca="1" si="164"/>
        <v>-16933547736725.363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-16933547736725.363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-70556448903.022339</v>
      </c>
      <c r="L4128" s="444">
        <f t="shared" ca="1" si="164"/>
        <v>-17004104185628.385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-17004104185628.385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-70850434106.784943</v>
      </c>
      <c r="L4129" s="444">
        <f t="shared" ca="1" si="164"/>
        <v>-17074954619735.17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-17074954619735.17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-71145644248.896545</v>
      </c>
      <c r="L4130" s="444">
        <f t="shared" ca="1" si="164"/>
        <v>-17146100263984.066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-17146100263984.066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-71442084433.266937</v>
      </c>
      <c r="L4131" s="444">
        <f t="shared" ca="1" si="164"/>
        <v>-17217542348417.334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-17217542348417.334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-71739759785.07222</v>
      </c>
      <c r="L4132" s="444">
        <f t="shared" ca="1" si="164"/>
        <v>-17289282108202.406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-17289282108202.406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-72038675450.843353</v>
      </c>
      <c r="L4133" s="444">
        <f t="shared" ca="1" si="164"/>
        <v>-17361320783653.25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-17361320783653.25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-72338836598.555206</v>
      </c>
      <c r="L4134" s="444">
        <f t="shared" ca="1" si="164"/>
        <v>-17433659620251.805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-17433659620251.805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-72640248417.715851</v>
      </c>
      <c r="L4135" s="444">
        <f t="shared" ca="1" si="164"/>
        <v>-17506299868669.521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-17506299868669.521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-72942916119.456345</v>
      </c>
      <c r="L4136" s="444">
        <f t="shared" ca="1" si="164"/>
        <v>-17579242784788.979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-17579242784788.979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-73246844936.620743</v>
      </c>
      <c r="L4137" s="444">
        <f t="shared" ca="1" si="164"/>
        <v>-17652489629725.598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-17652489629725.598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-73552040123.856659</v>
      </c>
      <c r="L4138" s="444">
        <f t="shared" ca="1" si="164"/>
        <v>-17726041669849.453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-17726041669849.453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-73858506957.706055</v>
      </c>
      <c r="L4139" s="444">
        <f t="shared" ca="1" si="164"/>
        <v>-17799900176807.16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-17799900176807.16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-74166250736.696503</v>
      </c>
      <c r="L4140" s="444">
        <f t="shared" ca="1" si="164"/>
        <v>-17874066427543.855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-17874066427543.855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-74475276781.432724</v>
      </c>
      <c r="L4141" s="444">
        <f t="shared" ca="1" si="164"/>
        <v>-17948541704325.289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-17948541704325.289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-74785590434.688705</v>
      </c>
      <c r="L4142" s="444">
        <f t="shared" ca="1" si="164"/>
        <v>-18023327294759.977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-18023327294759.977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-75097197061.499908</v>
      </c>
      <c r="L4143" s="444">
        <f t="shared" ca="1" si="164"/>
        <v>-18098424491821.477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-18098424491821.477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-75410102049.256149</v>
      </c>
      <c r="L4144" s="444">
        <f t="shared" ca="1" si="164"/>
        <v>-18173834593870.734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-18173834593870.734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-75724310807.794724</v>
      </c>
      <c r="L4145" s="444">
        <f t="shared" ca="1" si="164"/>
        <v>-18249558904678.527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-18249558904678.527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-76039828769.493866</v>
      </c>
      <c r="L4146" s="444">
        <f t="shared" ca="1" si="164"/>
        <v>-18325598733448.02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-18325598733448.02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-76356661389.366745</v>
      </c>
      <c r="L4147" s="444">
        <f t="shared" ca="1" si="164"/>
        <v>-18401955394837.387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-18401955394837.387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-76674814145.155777</v>
      </c>
      <c r="L4148" s="444">
        <f t="shared" ca="1" si="164"/>
        <v>-18478630208982.543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-18478630208982.543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-76994292537.427261</v>
      </c>
      <c r="L4149" s="444">
        <f t="shared" ca="1" si="164"/>
        <v>-18555624501519.969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-18555624501519.969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-77315102089.666534</v>
      </c>
      <c r="L4150" s="444">
        <f t="shared" ca="1" si="164"/>
        <v>-18632939603609.637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-18632939603609.637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-77637248348.373489</v>
      </c>
      <c r="L4151" s="444">
        <f t="shared" ca="1" si="164"/>
        <v>-18710576851958.012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-18710576851958.012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-77960736883.158386</v>
      </c>
      <c r="L4152" s="444">
        <f t="shared" ca="1" si="164"/>
        <v>-18788537588841.172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-18788537588841.172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-78285573286.838211</v>
      </c>
      <c r="L4153" s="444">
        <f t="shared" ca="1" si="164"/>
        <v>-18866823162128.012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-18866823162128.012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-78611763175.533386</v>
      </c>
      <c r="L4154" s="444">
        <f t="shared" ca="1" si="164"/>
        <v>-18945434925303.547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-18945434925303.547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-78939312188.764771</v>
      </c>
      <c r="L4155" s="444">
        <f t="shared" ca="1" si="164"/>
        <v>-19024374237492.313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-19024374237492.313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-79268225989.5513</v>
      </c>
      <c r="L4156" s="444">
        <f t="shared" ca="1" si="164"/>
        <v>-19103642463481.863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-19103642463481.863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-79598510264.507767</v>
      </c>
      <c r="L4157" s="444">
        <f t="shared" ca="1" si="164"/>
        <v>-19183240973746.371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-19183240973746.371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-79930170723.943207</v>
      </c>
      <c r="L4158" s="444">
        <f t="shared" ca="1" si="164"/>
        <v>-19263171144470.313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-19263171144470.313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-80263213101.959641</v>
      </c>
      <c r="L4159" s="444">
        <f t="shared" ca="1" si="164"/>
        <v>-19343434357572.273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-19343434357572.273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-80597643156.551132</v>
      </c>
      <c r="L4160" s="444">
        <f t="shared" ca="1" si="164"/>
        <v>-19424032000728.824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-19424032000728.824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-80933466669.70343</v>
      </c>
      <c r="L4161" s="444">
        <f t="shared" ca="1" si="164"/>
        <v>-19504965467398.527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-19504965467398.527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-81270689447.493866</v>
      </c>
      <c r="L4162" s="444">
        <f t="shared" ca="1" si="164"/>
        <v>-19586236156846.02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-19586236156846.02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-81609317320.191742</v>
      </c>
      <c r="L4163" s="444">
        <f t="shared" ca="1" si="164"/>
        <v>-19667845474166.211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-19667845474166.211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-81949356142.359207</v>
      </c>
      <c r="L4164" s="444">
        <f t="shared" ca="1" si="164"/>
        <v>-19749794830308.57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-19749794830308.57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-82290811792.952377</v>
      </c>
      <c r="L4165" s="444">
        <f t="shared" ca="1" si="164"/>
        <v>-19832085642101.523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-19832085642101.523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-82633690175.423019</v>
      </c>
      <c r="L4166" s="444">
        <f t="shared" ca="1" si="164"/>
        <v>-19914719332276.945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-19914719332276.945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-82977997217.820602</v>
      </c>
      <c r="L4167" s="444">
        <f t="shared" ca="1" si="164"/>
        <v>-19997697329494.766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-19997697329494.766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-83323738872.894852</v>
      </c>
      <c r="L4168" s="444">
        <f t="shared" ca="1" si="164"/>
        <v>-20081021068367.66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-20081021068367.66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-83670921118.198578</v>
      </c>
      <c r="L4169" s="444">
        <f t="shared" ca="1" si="164"/>
        <v>-20164691989485.859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-20164691989485.859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-84019549956.191086</v>
      </c>
      <c r="L4170" s="444">
        <f t="shared" ca="1" si="164"/>
        <v>-20248711539442.051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-20248711539442.051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-84369631414.341873</v>
      </c>
      <c r="L4171" s="444">
        <f t="shared" ca="1" si="164"/>
        <v>-20333081170856.395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-20333081170856.395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-84721171545.23497</v>
      </c>
      <c r="L4172" s="444">
        <f t="shared" ca="1" si="164"/>
        <v>-20417802342401.629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-20417802342401.629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-85074176426.673447</v>
      </c>
      <c r="L4173" s="444">
        <f t="shared" ca="1" si="164"/>
        <v>-20502876518828.301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-20502876518828.301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-85428652161.784592</v>
      </c>
      <c r="L4174" s="444">
        <f t="shared" ca="1" si="164"/>
        <v>-20588305170990.086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-20588305170990.086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-85784604879.125351</v>
      </c>
      <c r="L4175" s="444">
        <f t="shared" ca="1" si="164"/>
        <v>-20674089775869.211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-20674089775869.211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-86142040732.788376</v>
      </c>
      <c r="L4176" s="444">
        <f t="shared" ca="1" si="164"/>
        <v>-20760231816602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-20760231816602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-86500965902.508331</v>
      </c>
      <c r="L4177" s="444">
        <f t="shared" ca="1" si="164"/>
        <v>-20846732782504.508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-20846732782504.508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-86861386593.768784</v>
      </c>
      <c r="L4178" s="444">
        <f t="shared" ca="1" si="164"/>
        <v>-20933594169098.277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-20933594169098.277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-87223309037.909485</v>
      </c>
      <c r="L4179" s="444">
        <f t="shared" ca="1" si="164"/>
        <v>-21020817478136.188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-21020817478136.188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-87586739492.234116</v>
      </c>
      <c r="L4180" s="444">
        <f t="shared" ca="1" si="164"/>
        <v>-21108404217628.422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-21108404217628.422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-87951684240.118423</v>
      </c>
      <c r="L4181" s="444">
        <f t="shared" ca="1" si="164"/>
        <v>-21196355901868.539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-21196355901868.539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-88318149591.118912</v>
      </c>
      <c r="L4182" s="444">
        <f t="shared" ca="1" si="164"/>
        <v>-21284674051459.656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-21284674051459.656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-88686141881.081894</v>
      </c>
      <c r="L4183" s="444">
        <f t="shared" ca="1" si="164"/>
        <v>-21373360193340.738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-21373360193340.738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-89055667472.253082</v>
      </c>
      <c r="L4184" s="444">
        <f t="shared" ca="1" si="164"/>
        <v>-21462415860812.992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-21462415860812.992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-89426732753.387466</v>
      </c>
      <c r="L4185" s="444">
        <f t="shared" ca="1" si="164"/>
        <v>-21551842593566.379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-21551842593566.379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-89799344139.859909</v>
      </c>
      <c r="L4186" s="444">
        <f t="shared" ca="1" si="164"/>
        <v>-21641641937706.238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-21641641937706.238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-90173508073.775986</v>
      </c>
      <c r="L4187" s="444">
        <f t="shared" ca="1" si="164"/>
        <v>-21731815445780.016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-21731815445780.016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-90549231024.083405</v>
      </c>
      <c r="L4188" s="444">
        <f t="shared" ca="1" si="164"/>
        <v>-21822364676804.098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-21822364676804.098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-90926519486.683746</v>
      </c>
      <c r="L4189" s="444">
        <f t="shared" ca="1" si="164"/>
        <v>-21913291196290.781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-21913291196290.781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-91305379984.544922</v>
      </c>
      <c r="L4190" s="444">
        <f t="shared" ca="1" si="164"/>
        <v>-22004596576275.328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-22004596576275.328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-91685819067.813873</v>
      </c>
      <c r="L4191" s="444">
        <f t="shared" ca="1" si="164"/>
        <v>-22096282395343.141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-22096282395343.141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-92067843313.929749</v>
      </c>
      <c r="L4192" s="444">
        <f t="shared" ca="1" si="164"/>
        <v>-22188350238657.07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-22188350238657.07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-92451459327.737793</v>
      </c>
      <c r="L4193" s="444">
        <f t="shared" ca="1" si="164"/>
        <v>-22280801697984.809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-22280801697984.809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-92836673741.603363</v>
      </c>
      <c r="L4194" s="444">
        <f t="shared" ca="1" si="164"/>
        <v>-22373638371726.41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-22373638371726.41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-93223493215.526703</v>
      </c>
      <c r="L4195" s="444">
        <f t="shared" ca="1" si="164"/>
        <v>-22466861864941.938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-22466861864941.938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-93611924437.258072</v>
      </c>
      <c r="L4196" s="444">
        <f t="shared" ca="1" si="164"/>
        <v>-22560473789379.195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-22560473789379.195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-94001974122.413315</v>
      </c>
      <c r="L4197" s="444">
        <f t="shared" ca="1" si="164"/>
        <v>-22654475763501.609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-22654475763501.609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-94393649014.590042</v>
      </c>
      <c r="L4198" s="444">
        <f t="shared" ca="1" si="164"/>
        <v>-22748869412516.199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-22748869412516.199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-94786955885.484161</v>
      </c>
      <c r="L4199" s="444">
        <f t="shared" ca="1" si="164"/>
        <v>-22843656368401.684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-22843656368401.684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-95181901535.007019</v>
      </c>
      <c r="L4200" s="444">
        <f t="shared" ca="1" si="164"/>
        <v>-22938838269936.691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-22938838269936.691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-95578492791.402878</v>
      </c>
      <c r="L4201" s="444">
        <f t="shared" ca="1" si="164"/>
        <v>-23034416762728.094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-23034416762728.094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-95976736511.36705</v>
      </c>
      <c r="L4202" s="444">
        <f t="shared" ca="1" si="164"/>
        <v>-23130393499239.461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-23130393499239.461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-96376639580.164413</v>
      </c>
      <c r="L4203" s="444">
        <f t="shared" ca="1" si="164"/>
        <v>-23226770138819.625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-23226770138819.625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-96778208911.748444</v>
      </c>
      <c r="L4204" s="444">
        <f t="shared" ca="1" si="164"/>
        <v>-23323548347731.375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-23323548347731.375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-97181451448.880722</v>
      </c>
      <c r="L4205" s="444">
        <f t="shared" ca="1" si="164"/>
        <v>-23420729799180.254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-23420729799180.254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-97586374163.251053</v>
      </c>
      <c r="L4206" s="444">
        <f t="shared" ca="1" si="164"/>
        <v>-23518316173343.504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-23518316173343.504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-97992984055.597931</v>
      </c>
      <c r="L4207" s="444">
        <f t="shared" ca="1" si="164"/>
        <v>-23616309157399.102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-23616309157399.102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-98401288155.82959</v>
      </c>
      <c r="L4208" s="444">
        <f t="shared" ca="1" si="164"/>
        <v>-23714710445554.93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-23714710445554.93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-98811293523.145538</v>
      </c>
      <c r="L4209" s="444">
        <f t="shared" ca="1" si="164"/>
        <v>-23813521739078.074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-23813521739078.074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-99223007246.158646</v>
      </c>
      <c r="L4210" s="444">
        <f t="shared" ca="1" si="164"/>
        <v>-23912744746324.234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-23912744746324.234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-99636436443.017639</v>
      </c>
      <c r="L4211" s="444">
        <f t="shared" ca="1" si="164"/>
        <v>-24012381182767.254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-24012381182767.254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-100051588261.53023</v>
      </c>
      <c r="L4212" s="444">
        <f t="shared" ca="1" si="164"/>
        <v>-24112432771028.785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-24112432771028.785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-100468469879.28661</v>
      </c>
      <c r="L4213" s="444">
        <f t="shared" ca="1" si="164"/>
        <v>-24212901240908.07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-24212901240908.07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-100887088503.78363</v>
      </c>
      <c r="L4214" s="444">
        <f t="shared" ca="1" si="164"/>
        <v>-24313788329411.855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-24313788329411.855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-101307451372.54939</v>
      </c>
      <c r="L4215" s="444">
        <f t="shared" ca="1" si="164"/>
        <v>-24415095780784.406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-24415095780784.406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-101729565753.26836</v>
      </c>
      <c r="L4216" s="444">
        <f t="shared" ca="1" si="164"/>
        <v>-24516825346537.676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-24516825346537.676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-102153438943.90698</v>
      </c>
      <c r="L4217" s="444">
        <f t="shared" ca="1" si="164"/>
        <v>-24618978785481.582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-24618978785481.582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-102579078272.83992</v>
      </c>
      <c r="L4218" s="444">
        <f t="shared" ca="1" si="164"/>
        <v>-24721557863754.422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-24721557863754.422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-103006491098.97676</v>
      </c>
      <c r="L4219" s="444">
        <f t="shared" ca="1" si="164"/>
        <v>-24824564354853.398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-24824564354853.398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-103435684811.88916</v>
      </c>
      <c r="L4220" s="444">
        <f t="shared" ca="1" si="164"/>
        <v>-24928000039665.289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-24928000039665.289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-103866666831.93871</v>
      </c>
      <c r="L4221" s="444">
        <f t="shared" ca="1" si="164"/>
        <v>-25031866706497.227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-25031866706497.227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-104299444610.40511</v>
      </c>
      <c r="L4222" s="444">
        <f t="shared" ca="1" si="164"/>
        <v>-25136166151107.633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-25136166151107.633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-104734025629.61514</v>
      </c>
      <c r="L4223" s="444">
        <f t="shared" ca="1" si="164"/>
        <v>-25240900176737.246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-25240900176737.246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-105170417403.07185</v>
      </c>
      <c r="L4224" s="444">
        <f t="shared" ca="1" si="164"/>
        <v>-25346070594140.316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-25346070594140.316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-105608627475.58466</v>
      </c>
      <c r="L4225" s="444">
        <f t="shared" ca="1" si="164"/>
        <v>-25451679221615.902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-25451679221615.902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-106048663423.3996</v>
      </c>
      <c r="L4226" s="444">
        <f t="shared" ca="1" si="164"/>
        <v>-25557727885039.301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-25557727885039.301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-106490532854.33041</v>
      </c>
      <c r="L4227" s="444">
        <f t="shared" ca="1" si="164"/>
        <v>-25664218417893.633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-25664218417893.633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-106934243407.89014</v>
      </c>
      <c r="L4228" s="444">
        <f t="shared" ca="1" si="164"/>
        <v>-25771152661301.523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-25771152661301.523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-107379802755.42302</v>
      </c>
      <c r="L4229" s="444">
        <f t="shared" ca="1" si="164"/>
        <v>-25878532464056.945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-25878532464056.945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-107827218600.23727</v>
      </c>
      <c r="L4230" s="444">
        <f t="shared" ca="1" si="164"/>
        <v>-25986359682657.184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-25986359682657.184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-108276498677.73827</v>
      </c>
      <c r="L4231" s="444">
        <f t="shared" ca="1" si="164"/>
        <v>-26094636181334.922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-26094636181334.922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-108727650755.56218</v>
      </c>
      <c r="L4232" s="444">
        <f t="shared" ca="1" si="164"/>
        <v>-26203363832090.484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-26203363832090.484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-109180682633.71036</v>
      </c>
      <c r="L4233" s="444">
        <f t="shared" ca="1" si="164"/>
        <v>-26312544514724.195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-26312544514724.195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-109635602144.68414</v>
      </c>
      <c r="L4234" s="444">
        <f t="shared" ca="1" si="164"/>
        <v>-26422180116868.879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-26422180116868.879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-110092417153.62033</v>
      </c>
      <c r="L4235" s="444">
        <f t="shared" ca="1" si="164"/>
        <v>-26532272534022.5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-26532272534022.5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-110551135558.42708</v>
      </c>
      <c r="L4236" s="444">
        <f t="shared" ca="1" si="164"/>
        <v>-26642823669580.926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-26642823669580.926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-111011765289.92052</v>
      </c>
      <c r="L4237" s="444">
        <f t="shared" ca="1" si="164"/>
        <v>-26753835434870.848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-26753835434870.848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-111474314311.96187</v>
      </c>
      <c r="L4238" s="444">
        <f t="shared" ca="1" si="164"/>
        <v>-26865309749182.809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-26865309749182.809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-111938790621.59503</v>
      </c>
      <c r="L4239" s="444">
        <f t="shared" ca="1" si="164"/>
        <v>-26977248539804.402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-26977248539804.402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-112405202249.18501</v>
      </c>
      <c r="L4240" s="444">
        <f t="shared" ca="1" si="164"/>
        <v>-27089653742053.586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-27089653742053.586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-112873557258.55661</v>
      </c>
      <c r="L4241" s="444">
        <f t="shared" ca="1" si="164"/>
        <v>-27202527299312.141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-27202527299312.141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-113343863747.13391</v>
      </c>
      <c r="L4242" s="444">
        <f t="shared" ca="1" si="164"/>
        <v>-27315871163059.273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-27315871163059.273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-113816129846.08031</v>
      </c>
      <c r="L4243" s="444">
        <f t="shared" ca="1" si="164"/>
        <v>-27429687292905.355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-27429687292905.355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-114290363720.43896</v>
      </c>
      <c r="L4244" s="444">
        <f t="shared" ca="1" si="164"/>
        <v>-27543977656625.793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-27543977656625.793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-114766573569.27414</v>
      </c>
      <c r="L4245" s="444">
        <f t="shared" ca="1" si="164"/>
        <v>-27658744230195.066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-27658744230195.066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-115244767625.81276</v>
      </c>
      <c r="L4246" s="444">
        <f t="shared" ca="1" si="164"/>
        <v>-27773988997820.879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-27773988997820.879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-115724954157.58701</v>
      </c>
      <c r="L4247" s="444">
        <f t="shared" ca="1" si="164"/>
        <v>-27889713951978.465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-27889713951978.465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-116207141466.57693</v>
      </c>
      <c r="L4248" s="444">
        <f t="shared" ca="1" si="164"/>
        <v>-28005921093445.043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-28005921093445.043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-116691337889.35432</v>
      </c>
      <c r="L4249" s="444">
        <f t="shared" ca="1" si="164"/>
        <v>-28122612431334.398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-28122612431334.398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-117177551797.22664</v>
      </c>
      <c r="L4250" s="444">
        <f t="shared" ca="1" si="164"/>
        <v>-28239789983131.625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-28239789983131.625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-117665791596.38177</v>
      </c>
      <c r="L4251" s="444">
        <f t="shared" ca="1" si="164"/>
        <v>-28357455774728.008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-28357455774728.008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-118156065728.03337</v>
      </c>
      <c r="L4252" s="444">
        <f t="shared" ca="1" si="164"/>
        <v>-28475611840456.043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-28475611840456.043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-118648382668.56683</v>
      </c>
      <c r="L4253" s="444">
        <f t="shared" ca="1" si="164"/>
        <v>-28594260223124.609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-28594260223124.609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-119142750929.68588</v>
      </c>
      <c r="L4254" s="444">
        <f t="shared" ca="1" si="164"/>
        <v>-28713402974054.297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-28713402974054.297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-119639179058.55959</v>
      </c>
      <c r="L4255" s="444">
        <f t="shared" ca="1" si="164"/>
        <v>-28833042153112.855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-28833042153112.855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-120137675637.97025</v>
      </c>
      <c r="L4256" s="444">
        <f t="shared" ca="1" si="164"/>
        <v>-28953179828750.824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-28953179828750.824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-120638249286.46176</v>
      </c>
      <c r="L4257" s="444">
        <f t="shared" ca="1" si="164"/>
        <v>-29073818078037.285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-29073818078037.285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-121140908658.48869</v>
      </c>
      <c r="L4258" s="444">
        <f t="shared" ca="1" si="164"/>
        <v>-29194958986695.773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-29194958986695.773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-121645662444.56572</v>
      </c>
      <c r="L4259" s="444">
        <f t="shared" ca="1" si="164"/>
        <v>-29316604649140.34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-29316604649140.34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-122152519371.41808</v>
      </c>
      <c r="L4260" s="444">
        <f t="shared" ca="1" si="164"/>
        <v>-29438757168511.758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-29438757168511.758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-122661488202.13232</v>
      </c>
      <c r="L4261" s="444">
        <f t="shared" ca="1" si="164"/>
        <v>-29561418656713.891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-29561418656713.891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-123172577736.30788</v>
      </c>
      <c r="L4262" s="444">
        <f t="shared" ca="1" si="164"/>
        <v>-29684591234450.199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-29684591234450.199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-123685796810.20917</v>
      </c>
      <c r="L4263" s="444">
        <f t="shared" ca="1" si="164"/>
        <v>-29808277031260.41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-29808277031260.41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-124201154296.91835</v>
      </c>
      <c r="L4264" s="444">
        <f t="shared" ca="1" si="164"/>
        <v>-29932478185557.328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-29932478185557.328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-124718659106.48886</v>
      </c>
      <c r="L4265" s="444">
        <f t="shared" ca="1" si="164"/>
        <v>-30057196844663.816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-30057196844663.816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-125238320186.09923</v>
      </c>
      <c r="L4266" s="444">
        <f t="shared" ca="1" si="164"/>
        <v>-30182435164849.914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-30182435164849.914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-125760146520.20796</v>
      </c>
      <c r="L4267" s="444">
        <f t="shared" ca="1" si="164"/>
        <v>-30308195311370.121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-30308195311370.121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-126284147130.70883</v>
      </c>
      <c r="L4268" s="444">
        <f t="shared" ca="1" si="164"/>
        <v>-30434479458500.828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-30434479458500.828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-126810331077.08678</v>
      </c>
      <c r="L4269" s="444">
        <f t="shared" ca="1" si="164"/>
        <v>-30561289789577.914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-30561289789577.914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-127338707456.57465</v>
      </c>
      <c r="L4270" s="444">
        <f t="shared" ca="1" si="164"/>
        <v>-30688628497034.488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-30688628497034.488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-127869285404.31038</v>
      </c>
      <c r="L4271" s="444">
        <f t="shared" ca="1" si="164"/>
        <v>-30816497782438.797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-30816497782438.797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-128402074093.495</v>
      </c>
      <c r="L4272" s="444">
        <f t="shared" ca="1" si="164"/>
        <v>-30944899856532.293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-30944899856532.293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-128937082735.55124</v>
      </c>
      <c r="L4273" s="444">
        <f t="shared" ca="1" si="164"/>
        <v>-31073836939267.844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-31073836939267.844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-129474320580.2827</v>
      </c>
      <c r="L4274" s="444">
        <f t="shared" ca="1" si="164"/>
        <v>-31203311259848.125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-31203311259848.125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-130013796916.03386</v>
      </c>
      <c r="L4275" s="444">
        <f t="shared" ca="1" si="164"/>
        <v>-31333325056764.16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-31333325056764.16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-130555521069.85068</v>
      </c>
      <c r="L4276" s="444">
        <f t="shared" ca="1" si="164"/>
        <v>-31463880577834.012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-31463880577834.012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-131099502407.64171</v>
      </c>
      <c r="L4277" s="444">
        <f t="shared" ca="1" si="164"/>
        <v>-31594980080241.652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-31594980080241.652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-131645750334.34019</v>
      </c>
      <c r="L4278" s="444">
        <f t="shared" ca="1" si="164"/>
        <v>-31726625830575.992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-31726625830575.992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-132194274294.06665</v>
      </c>
      <c r="L4279" s="444">
        <f t="shared" ca="1" si="164"/>
        <v>-31858820104870.059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-31858820104870.059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-132745083770.29192</v>
      </c>
      <c r="L4280" s="444">
        <f t="shared" ca="1" si="164"/>
        <v>-31991565188640.352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-31991565188640.352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-133298188286.00146</v>
      </c>
      <c r="L4281" s="444">
        <f t="shared" ca="1" si="164"/>
        <v>-32124863376926.352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-32124863376926.352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-133853597403.8598</v>
      </c>
      <c r="L4282" s="444">
        <f t="shared" ca="1" si="164"/>
        <v>-32258716974330.211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-32258716974330.211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-134411320726.37587</v>
      </c>
      <c r="L4283" s="444">
        <f t="shared" ca="1" si="164"/>
        <v>-32393128295056.586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-32393128295056.586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-134971367896.06911</v>
      </c>
      <c r="L4284" s="444">
        <f t="shared" ca="1" si="164"/>
        <v>-32528099662952.656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-32528099662952.656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-135533748595.63608</v>
      </c>
      <c r="L4285" s="444">
        <f t="shared" ca="1" si="164"/>
        <v>-32663633411548.293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-32663633411548.293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-136098472548.11789</v>
      </c>
      <c r="L4286" s="444">
        <f t="shared" ca="1" si="164"/>
        <v>-32799731884096.41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-32799731884096.41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-136665549517.06837</v>
      </c>
      <c r="L4287" s="444">
        <f t="shared" ca="1" si="164"/>
        <v>-32936397433613.48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-32936397433613.48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-137234989306.72285</v>
      </c>
      <c r="L4288" s="444">
        <f t="shared" ca="1" si="164"/>
        <v>-33073632422920.203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-33073632422920.203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-137806801762.16751</v>
      </c>
      <c r="L4289" s="444">
        <f t="shared" ca="1" si="164"/>
        <v>-33211439224682.371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-33211439224682.371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-138380996769.50989</v>
      </c>
      <c r="L4290" s="444">
        <f t="shared" ca="1" si="164"/>
        <v>-33349820221451.883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-33349820221451.883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-138957584256.0495</v>
      </c>
      <c r="L4291" s="444">
        <f t="shared" ca="1" si="164"/>
        <v>-33488777805707.934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-33488777805707.934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-139536574190.44971</v>
      </c>
      <c r="L4292" s="444">
        <f t="shared" ca="1" si="164"/>
        <v>-33628314379898.383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-33628314379898.383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-140117976582.90991</v>
      </c>
      <c r="L4293" s="444">
        <f t="shared" ca="1" si="164"/>
        <v>-33768432356481.293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-33768432356481.293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-140701801485.33871</v>
      </c>
      <c r="L4294" s="444">
        <f t="shared" ca="1" si="164"/>
        <v>-33909134157966.633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-33909134157966.633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-141288058991.52765</v>
      </c>
      <c r="L4295" s="444">
        <f t="shared" ca="1" si="164"/>
        <v>-34050422216958.16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-34050422216958.16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-141876759237.32565</v>
      </c>
      <c r="L4296" s="444">
        <f t="shared" ca="1" si="164"/>
        <v>-34192298976195.484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-34192298976195.484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-142467912400.81451</v>
      </c>
      <c r="L4297" s="444">
        <f t="shared" ca="1" si="164"/>
        <v>-34334766888596.301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-34334766888596.301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-143061528702.48459</v>
      </c>
      <c r="L4298" s="444">
        <f t="shared" ca="1" si="164"/>
        <v>-34477828417298.785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-34477828417298.785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-143657618405.41159</v>
      </c>
      <c r="L4299" s="444">
        <f t="shared" ca="1" si="164"/>
        <v>-34621486035704.195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-34621486035704.195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-144256191815.43417</v>
      </c>
      <c r="L4300" s="444">
        <f t="shared" ca="1" si="164"/>
        <v>-34765742227519.629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-34765742227519.629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-144857259281.33179</v>
      </c>
      <c r="L4301" s="444">
        <f t="shared" ca="1" si="164"/>
        <v>-34910599486800.961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-34910599486800.961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-145460831195.004</v>
      </c>
      <c r="L4302" s="444">
        <f t="shared" ca="1" si="164"/>
        <v>-35056060317995.965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-35056060317995.965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-146066917991.64984</v>
      </c>
      <c r="L4303" s="444">
        <f t="shared" ca="1" si="164"/>
        <v>-35202127235987.617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-35202127235987.617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-146675530149.94839</v>
      </c>
      <c r="L4304" s="444">
        <f t="shared" ca="1" si="164"/>
        <v>-35348802766137.563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-35348802766137.563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-147286678192.23984</v>
      </c>
      <c r="L4305" s="444">
        <f t="shared" ca="1" si="164"/>
        <v>-35496089444329.805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-35496089444329.805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-147900372684.70752</v>
      </c>
      <c r="L4306" s="444">
        <f t="shared" ca="1" si="164"/>
        <v>-35643989817014.516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-35643989817014.516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-148516624237.56049</v>
      </c>
      <c r="L4307" s="444">
        <f t="shared" ca="1" si="164"/>
        <v>-35792506441252.078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-35792506441252.078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-149135443505.21698</v>
      </c>
      <c r="L4308" s="444">
        <f t="shared" ca="1" si="164"/>
        <v>-35941641884757.297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-35941641884757.297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-149756841186.48874</v>
      </c>
      <c r="L4309" s="444">
        <f t="shared" ca="1" si="164"/>
        <v>-36091398725943.789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-36091398725943.789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-150380828024.76578</v>
      </c>
      <c r="L4310" s="444">
        <f t="shared" ca="1" si="164"/>
        <v>-36241779553968.555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-36241779553968.555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-151007414808.2023</v>
      </c>
      <c r="L4311" s="444">
        <f t="shared" ca="1" si="164"/>
        <v>-36392786968776.758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-36392786968776.758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-151636612369.90317</v>
      </c>
      <c r="L4312" s="444">
        <f t="shared" ca="1" si="164"/>
        <v>-36544423581146.664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-36544423581146.664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-152268431588.11108</v>
      </c>
      <c r="L4313" s="444">
        <f t="shared" ca="1" si="164"/>
        <v>-36696692012734.773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-36696692012734.773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-152902883386.3949</v>
      </c>
      <c r="L4314" s="444">
        <f t="shared" ca="1" si="164"/>
        <v>-36849594896121.172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-36849594896121.172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-153539978733.83823</v>
      </c>
      <c r="L4315" s="444">
        <f t="shared" ca="1" si="164"/>
        <v>-37003134874855.008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-37003134874855.008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-154179728645.22919</v>
      </c>
      <c r="L4316" s="444">
        <f t="shared" ca="1" si="164"/>
        <v>-37157314603500.234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-37157314603500.234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-154822144181.25098</v>
      </c>
      <c r="L4317" s="444">
        <f t="shared" ca="1" si="164"/>
        <v>-37312136747681.484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-37312136747681.484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-155467236448.67285</v>
      </c>
      <c r="L4318" s="444">
        <f t="shared" ca="1" si="164"/>
        <v>-37467603984130.156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-37467603984130.156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-156115016600.54233</v>
      </c>
      <c r="L4319" s="444">
        <f t="shared" ca="1" si="164"/>
        <v>-37623719000730.695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-37623719000730.695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-156765495836.3779</v>
      </c>
      <c r="L4320" s="444">
        <f t="shared" ca="1" si="164"/>
        <v>-37780484496567.07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-37780484496567.07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-157418685402.36279</v>
      </c>
      <c r="L4321" s="444">
        <f t="shared" ca="1" si="164"/>
        <v>-37937903181969.43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-37937903181969.43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-158074596591.53928</v>
      </c>
      <c r="L4322" s="444">
        <f t="shared" ca="1" si="164"/>
        <v>-38095977778560.969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-38095977778560.969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-158733240744.00403</v>
      </c>
      <c r="L4323" s="444">
        <f t="shared" ca="1" si="164"/>
        <v>-38254711019304.977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-38254711019304.977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-159394629247.10406</v>
      </c>
      <c r="L4324" s="444">
        <f t="shared" ca="1" si="164"/>
        <v>-38414105648552.078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-38414105648552.078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-160058773535.63367</v>
      </c>
      <c r="L4325" s="444">
        <f t="shared" ca="1" si="164"/>
        <v>-38574164422087.711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-38574164422087.711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-160725685092.03214</v>
      </c>
      <c r="L4326" s="444">
        <f t="shared" ca="1" si="164"/>
        <v>-38734890107179.742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-38734890107179.742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-161395375446.58224</v>
      </c>
      <c r="L4327" s="444">
        <f t="shared" ca="1" si="164"/>
        <v>-38896285482626.328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-38896285482626.328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-162067856177.60971</v>
      </c>
      <c r="L4328" s="444">
        <f t="shared" ca="1" si="164"/>
        <v>-39058353338803.938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-39058353338803.938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-162743138911.68307</v>
      </c>
      <c r="L4329" s="444">
        <f t="shared" ca="1" si="164"/>
        <v>-39221096477715.617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-39221096477715.617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-163421235323.81506</v>
      </c>
      <c r="L4330" s="444">
        <f t="shared" ca="1" si="164"/>
        <v>-39384517713039.43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-39384517713039.43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-164102157137.66428</v>
      </c>
      <c r="L4331" s="444">
        <f t="shared" ca="1" si="164"/>
        <v>-39548619870177.094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-39548619870177.094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-164785916125.73788</v>
      </c>
      <c r="L4332" s="444">
        <f t="shared" ca="1" si="164"/>
        <v>-39713405786302.828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-39713405786302.828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-165472524109.59512</v>
      </c>
      <c r="L4333" s="444">
        <f t="shared" ca="1" si="164"/>
        <v>-39878878310412.422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-39878878310412.422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-166161992960.05176</v>
      </c>
      <c r="L4334" s="444">
        <f t="shared" ca="1" si="164"/>
        <v>-40045040303372.477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-40045040303372.477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-166854334597.38531</v>
      </c>
      <c r="L4335" s="444">
        <f t="shared" ca="1" si="164"/>
        <v>-40211894637969.859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-40211894637969.859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-167549560991.54108</v>
      </c>
      <c r="L4336" s="444">
        <f t="shared" ca="1" si="164"/>
        <v>-40379444198961.398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-40379444198961.398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-168247684162.33917</v>
      </c>
      <c r="L4337" s="444">
        <f t="shared" ca="1" si="164"/>
        <v>-40547691883123.734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-40547691883123.734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-168948716179.68222</v>
      </c>
      <c r="L4338" s="444">
        <f t="shared" ca="1" si="164"/>
        <v>-40716640599303.414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-40716640599303.414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-169652669163.76422</v>
      </c>
      <c r="L4339" s="444">
        <f t="shared" ca="1" si="164"/>
        <v>-40886293268467.18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-40886293268467.18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-170359555285.27991</v>
      </c>
      <c r="L4340" s="444">
        <f t="shared" ca="1" si="164"/>
        <v>-41056652823752.461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-41056652823752.461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-171069386765.63525</v>
      </c>
      <c r="L4341" s="444">
        <f t="shared" ca="1" si="164"/>
        <v>-41227722210518.094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-41227722210518.094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-171782175877.15872</v>
      </c>
      <c r="L4342" s="444">
        <f t="shared" ca="1" si="164"/>
        <v>-41399504386395.25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-41399504386395.25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-172497934943.31354</v>
      </c>
      <c r="L4343" s="444">
        <f t="shared" ref="L4343:L4597" ca="1" si="169">I4343-J4343+K4343</f>
        <v>-41572002321338.563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-41572002321338.563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-173216676338.91068</v>
      </c>
      <c r="L4344" s="444">
        <f t="shared" ca="1" si="169"/>
        <v>-41745218997677.477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-41745218997677.477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-173938412490.32281</v>
      </c>
      <c r="L4345" s="444">
        <f t="shared" ca="1" si="169"/>
        <v>-41919157410167.797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-41919157410167.797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-174663155875.69916</v>
      </c>
      <c r="L4346" s="444">
        <f t="shared" ca="1" si="169"/>
        <v>-42093820566043.492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-42093820566043.492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-175390919025.18121</v>
      </c>
      <c r="L4347" s="444">
        <f t="shared" ca="1" si="169"/>
        <v>-42269211485068.672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-42269211485068.672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-176121714521.11948</v>
      </c>
      <c r="L4348" s="444">
        <f t="shared" ca="1" si="169"/>
        <v>-42445333199589.789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-42445333199589.789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-176855554998.29077</v>
      </c>
      <c r="L4349" s="444">
        <f t="shared" ca="1" si="169"/>
        <v>-42622188754588.078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-42622188754588.078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-177592453144.117</v>
      </c>
      <c r="L4350" s="444">
        <f t="shared" ca="1" si="169"/>
        <v>-42799781207732.195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-42799781207732.195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-178332421698.88416</v>
      </c>
      <c r="L4351" s="444">
        <f t="shared" ca="1" si="169"/>
        <v>-42978113629431.078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-42978113629431.078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-179075473455.96283</v>
      </c>
      <c r="L4352" s="444">
        <f t="shared" ca="1" si="169"/>
        <v>-43157189102887.039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-43157189102887.039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-179821621262.02933</v>
      </c>
      <c r="L4353" s="444">
        <f t="shared" ca="1" si="169"/>
        <v>-43337010724149.07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-43337010724149.07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-180570878017.28778</v>
      </c>
      <c r="L4354" s="444">
        <f t="shared" ca="1" si="169"/>
        <v>-43517581602166.359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-43517581602166.359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-181323256675.69318</v>
      </c>
      <c r="L4355" s="444">
        <f t="shared" ca="1" si="169"/>
        <v>-43698904858842.055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-43698904858842.055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-182078770245.17523</v>
      </c>
      <c r="L4356" s="444">
        <f t="shared" ca="1" si="169"/>
        <v>-43880983629087.227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-43880983629087.227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-182837431787.86343</v>
      </c>
      <c r="L4357" s="444">
        <f t="shared" ca="1" si="169"/>
        <v>-44063821060875.094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-44063821060875.094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-183599254420.3129</v>
      </c>
      <c r="L4358" s="444">
        <f t="shared" ca="1" si="169"/>
        <v>-44247420315295.406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-44247420315295.406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-184364251313.73087</v>
      </c>
      <c r="L4359" s="444">
        <f t="shared" ca="1" si="169"/>
        <v>-44431784566609.141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-44431784566609.141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-185132435694.20474</v>
      </c>
      <c r="L4360" s="444">
        <f t="shared" ca="1" si="169"/>
        <v>-44616917002303.344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-44616917002303.344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-185903820842.9306</v>
      </c>
      <c r="L4361" s="444">
        <f t="shared" ca="1" si="169"/>
        <v>-44802820823146.273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-44802820823146.273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-186678420096.44281</v>
      </c>
      <c r="L4362" s="444">
        <f t="shared" ca="1" si="169"/>
        <v>-44989499243242.719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-44989499243242.719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-187456246846.84467</v>
      </c>
      <c r="L4363" s="444">
        <f t="shared" ca="1" si="169"/>
        <v>-45176955490089.563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-45176955490089.563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-188237314542.03986</v>
      </c>
      <c r="L4364" s="444">
        <f t="shared" ca="1" si="169"/>
        <v>-45365192804631.602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-45365192804631.602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-189021636685.965</v>
      </c>
      <c r="L4365" s="444">
        <f t="shared" ca="1" si="169"/>
        <v>-45554214441317.57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-45554214441317.57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-189809226838.82321</v>
      </c>
      <c r="L4366" s="444">
        <f t="shared" ca="1" si="169"/>
        <v>-45744023668156.391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-45744023668156.391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-190600098617.3183</v>
      </c>
      <c r="L4367" s="444">
        <f t="shared" ca="1" si="169"/>
        <v>-45934623766773.711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-45934623766773.711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-191394265694.89047</v>
      </c>
      <c r="L4368" s="444">
        <f t="shared" ca="1" si="169"/>
        <v>-46126018032468.602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-46126018032468.602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-192191741801.95251</v>
      </c>
      <c r="L4369" s="444">
        <f t="shared" ca="1" si="169"/>
        <v>-46318209774270.555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-46318209774270.555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-192992540726.12732</v>
      </c>
      <c r="L4370" s="444">
        <f t="shared" ca="1" si="169"/>
        <v>-46511202314996.68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-46511202314996.68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-193796676312.48618</v>
      </c>
      <c r="L4371" s="444">
        <f t="shared" ca="1" si="169"/>
        <v>-46704998991309.164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-46704998991309.164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-194604162463.78818</v>
      </c>
      <c r="L4372" s="444">
        <f t="shared" ca="1" si="169"/>
        <v>-46899603153772.953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-46899603153772.953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-195415013140.72064</v>
      </c>
      <c r="L4373" s="444">
        <f t="shared" ca="1" si="169"/>
        <v>-47095018166913.672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-47095018166913.672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-196229242362.14029</v>
      </c>
      <c r="L4374" s="444">
        <f t="shared" ca="1" si="169"/>
        <v>-47291247409275.813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-47291247409275.813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-197046864205.31589</v>
      </c>
      <c r="L4375" s="444">
        <f t="shared" ca="1" si="169"/>
        <v>-47488294273481.125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-47488294273481.125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-197867892806.17136</v>
      </c>
      <c r="L4376" s="444">
        <f t="shared" ca="1" si="169"/>
        <v>-47686162166287.297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-47686162166287.297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-198692342359.5304</v>
      </c>
      <c r="L4377" s="444">
        <f t="shared" ca="1" si="169"/>
        <v>-47884854508646.828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-47884854508646.828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-199520227119.36179</v>
      </c>
      <c r="L4378" s="444">
        <f t="shared" ca="1" si="169"/>
        <v>-48084374735766.188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-48084374735766.188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-200351561399.02579</v>
      </c>
      <c r="L4379" s="444">
        <f t="shared" ca="1" si="169"/>
        <v>-48284726297165.211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-48284726297165.211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-201186359571.5217</v>
      </c>
      <c r="L4380" s="444">
        <f t="shared" ca="1" si="169"/>
        <v>-48485912656736.734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-48485912656736.734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-202024636069.73639</v>
      </c>
      <c r="L4381" s="444">
        <f t="shared" ca="1" si="169"/>
        <v>-48687937292806.469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-48687937292806.469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-202866405386.6936</v>
      </c>
      <c r="L4382" s="444">
        <f t="shared" ca="1" si="169"/>
        <v>-48890803698193.164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-48890803698193.164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-203711682075.80484</v>
      </c>
      <c r="L4383" s="444">
        <f t="shared" ca="1" si="169"/>
        <v>-49094515380268.969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-49094515380268.969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-204560480751.1207</v>
      </c>
      <c r="L4384" s="444">
        <f t="shared" ca="1" si="169"/>
        <v>-49299075861020.086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-49299075861020.086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-205412816087.58368</v>
      </c>
      <c r="L4385" s="444">
        <f t="shared" ca="1" si="169"/>
        <v>-49504488677107.672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-49504488677107.672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-206268702821.28195</v>
      </c>
      <c r="L4386" s="444">
        <f t="shared" ca="1" si="169"/>
        <v>-49710757379928.953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-49710757379928.953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-207128155749.70398</v>
      </c>
      <c r="L4387" s="444">
        <f t="shared" ca="1" si="169"/>
        <v>-49917885535678.656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-49917885535678.656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-207991189731.99438</v>
      </c>
      <c r="L4388" s="444">
        <f t="shared" ca="1" si="169"/>
        <v>-50125876725410.648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-50125876725410.648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-208857819689.21103</v>
      </c>
      <c r="L4389" s="444">
        <f t="shared" ca="1" si="169"/>
        <v>-50334734545099.859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-50334734545099.859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-209728060604.58273</v>
      </c>
      <c r="L4390" s="444">
        <f t="shared" ca="1" si="169"/>
        <v>-50544462605704.445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-50544462605704.445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-210601927523.76852</v>
      </c>
      <c r="L4391" s="444">
        <f t="shared" ca="1" si="169"/>
        <v>-50755064533228.211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-50755064533228.211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-211479435555.11755</v>
      </c>
      <c r="L4392" s="444">
        <f t="shared" ca="1" si="169"/>
        <v>-50966543968783.328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-50966543968783.328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-212360599869.93054</v>
      </c>
      <c r="L4393" s="444">
        <f t="shared" ca="1" si="169"/>
        <v>-51178904568653.258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-51178904568653.258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-213245435702.72189</v>
      </c>
      <c r="L4394" s="444">
        <f t="shared" ca="1" si="169"/>
        <v>-51392150004355.977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-51392150004355.977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-214133958351.48325</v>
      </c>
      <c r="L4395" s="444">
        <f t="shared" ca="1" si="169"/>
        <v>-51606283962707.461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-51606283962707.461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-215026183177.94775</v>
      </c>
      <c r="L4396" s="444">
        <f t="shared" ca="1" si="169"/>
        <v>-51821310145885.406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-51821310145885.406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-215922125607.85587</v>
      </c>
      <c r="L4397" s="444">
        <f t="shared" ca="1" si="169"/>
        <v>-52037232271493.266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-52037232271493.266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-216821801131.22192</v>
      </c>
      <c r="L4398" s="444">
        <f t="shared" ca="1" si="169"/>
        <v>-52254054072624.484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-52254054072624.484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-217725225302.60202</v>
      </c>
      <c r="L4399" s="444">
        <f t="shared" ca="1" si="169"/>
        <v>-52471779297927.086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-52471779297927.086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-218632413741.36285</v>
      </c>
      <c r="L4400" s="444">
        <f t="shared" ca="1" si="169"/>
        <v>-52690411711668.445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-52690411711668.445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-219543382131.95184</v>
      </c>
      <c r="L4401" s="444">
        <f t="shared" ca="1" si="169"/>
        <v>-52909955093800.398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-52909955093800.398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-220458146224.16833</v>
      </c>
      <c r="L4402" s="444">
        <f t="shared" ca="1" si="169"/>
        <v>-53130413240024.57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-53130413240024.57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-221376721833.4357</v>
      </c>
      <c r="L4403" s="444">
        <f t="shared" ca="1" si="169"/>
        <v>-53351789961858.008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-53351789961858.008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-222299124841.07504</v>
      </c>
      <c r="L4404" s="444">
        <f t="shared" ca="1" si="169"/>
        <v>-53574089086699.086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-53574089086699.086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-223225371194.57953</v>
      </c>
      <c r="L4405" s="444">
        <f t="shared" ca="1" si="169"/>
        <v>-53797314457893.664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-53797314457893.664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-224155476907.89026</v>
      </c>
      <c r="L4406" s="444">
        <f t="shared" ca="1" si="169"/>
        <v>-54021469934801.555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-54021469934801.555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-225089458061.67313</v>
      </c>
      <c r="L4407" s="444">
        <f t="shared" ca="1" si="169"/>
        <v>-54246559392863.227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-54246559392863.227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-226027330803.59677</v>
      </c>
      <c r="L4408" s="444">
        <f t="shared" ca="1" si="169"/>
        <v>-54472586723666.82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-54472586723666.82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-226969111348.61176</v>
      </c>
      <c r="L4409" s="444">
        <f t="shared" ca="1" si="169"/>
        <v>-54699555835015.43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-54699555835015.43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-227914815979.23096</v>
      </c>
      <c r="L4410" s="444">
        <f t="shared" ca="1" si="169"/>
        <v>-54927470650994.664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-54927470650994.664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-228864461045.8111</v>
      </c>
      <c r="L4411" s="444">
        <f t="shared" ca="1" si="169"/>
        <v>-55156335112040.477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-55156335112040.477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-229818062966.8353</v>
      </c>
      <c r="L4412" s="444">
        <f t="shared" ca="1" si="169"/>
        <v>-55386153175007.313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-55386153175007.313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-230775638229.19714</v>
      </c>
      <c r="L4413" s="444">
        <f t="shared" ca="1" si="169"/>
        <v>-55616928813236.508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-55616928813236.508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-231737203388.48541</v>
      </c>
      <c r="L4414" s="444">
        <f t="shared" ca="1" si="169"/>
        <v>-55848666016624.992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-55848666016624.992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-232702775069.27078</v>
      </c>
      <c r="L4415" s="444">
        <f t="shared" ca="1" si="169"/>
        <v>-56081368791694.266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-56081368791694.266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-233672369965.39279</v>
      </c>
      <c r="L4416" s="444">
        <f t="shared" ca="1" si="169"/>
        <v>-56315041161659.656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-56315041161659.656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-234646004840.2486</v>
      </c>
      <c r="L4417" s="444">
        <f t="shared" ca="1" si="169"/>
        <v>-56549687166499.906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-56549687166499.906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-235623696527.08295</v>
      </c>
      <c r="L4418" s="444">
        <f t="shared" ca="1" si="169"/>
        <v>-56785310863026.992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-56785310863026.992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-236605461929.27914</v>
      </c>
      <c r="L4419" s="444">
        <f t="shared" ca="1" si="169"/>
        <v>-57021916324956.273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-57021916324956.273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-237591318020.65112</v>
      </c>
      <c r="L4420" s="444">
        <f t="shared" ca="1" si="169"/>
        <v>-57259507642976.922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-57259507642976.922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-238581281845.73721</v>
      </c>
      <c r="L4421" s="444">
        <f t="shared" ca="1" si="169"/>
        <v>-57498088924822.656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-57498088924822.656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-239575370520.09436</v>
      </c>
      <c r="L4422" s="444">
        <f t="shared" ca="1" si="169"/>
        <v>-57737664295342.75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-57737664295342.75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-240573601230.59479</v>
      </c>
      <c r="L4423" s="444">
        <f t="shared" ca="1" si="169"/>
        <v>-57978237896573.344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-57978237896573.344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-241575991235.72229</v>
      </c>
      <c r="L4424" s="444">
        <f t="shared" ca="1" si="169"/>
        <v>-58219813887809.063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-58219813887809.063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-242582557865.87112</v>
      </c>
      <c r="L4425" s="444">
        <f t="shared" ca="1" si="169"/>
        <v>-58462396445674.938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-58462396445674.938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-243593318523.64557</v>
      </c>
      <c r="L4426" s="444">
        <f t="shared" ca="1" si="169"/>
        <v>-58705989764198.586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-58705989764198.586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-244608290684.16074</v>
      </c>
      <c r="L4427" s="444">
        <f t="shared" ca="1" si="169"/>
        <v>-58950598054882.75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-58950598054882.75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-245627491895.34479</v>
      </c>
      <c r="L4428" s="444">
        <f t="shared" ca="1" si="169"/>
        <v>-59196225546778.094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-59196225546778.094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-246650939778.24203</v>
      </c>
      <c r="L4429" s="444">
        <f t="shared" ca="1" si="169"/>
        <v>-59442876486556.336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-59442876486556.336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-247678652027.31808</v>
      </c>
      <c r="L4430" s="444">
        <f t="shared" ca="1" si="169"/>
        <v>-59690555138583.656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-59690555138583.656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-248710646410.76526</v>
      </c>
      <c r="L4431" s="444">
        <f t="shared" ca="1" si="169"/>
        <v>-59939265784994.422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-59939265784994.422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-249746940770.81009</v>
      </c>
      <c r="L4432" s="444">
        <f t="shared" ca="1" si="169"/>
        <v>-60189012725765.234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-60189012725765.234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-250787553024.02182</v>
      </c>
      <c r="L4433" s="444">
        <f t="shared" ca="1" si="169"/>
        <v>-60439800278789.258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-60439800278789.258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-251832501161.62192</v>
      </c>
      <c r="L4434" s="444">
        <f t="shared" ca="1" si="169"/>
        <v>-60691632779950.883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-60691632779950.883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-252881803249.79538</v>
      </c>
      <c r="L4435" s="444">
        <f t="shared" ca="1" si="169"/>
        <v>-60944514583200.68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-60944514583200.68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-253935477430.00284</v>
      </c>
      <c r="L4436" s="444">
        <f t="shared" ca="1" si="169"/>
        <v>-61198450060630.68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-61198450060630.68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-254993541919.29449</v>
      </c>
      <c r="L4437" s="444">
        <f t="shared" ca="1" si="169"/>
        <v>-61453443602549.977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-61453443602549.977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-256056015010.62488</v>
      </c>
      <c r="L4438" s="444">
        <f t="shared" ca="1" si="169"/>
        <v>-61709499617560.602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-61709499617560.602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-257122915073.16916</v>
      </c>
      <c r="L4439" s="444">
        <f t="shared" ca="1" si="169"/>
        <v>-61966622532633.773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-61966622532633.773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-258194260552.64072</v>
      </c>
      <c r="L4440" s="444">
        <f t="shared" ca="1" si="169"/>
        <v>-62224816793186.414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-62224816793186.414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-259270069971.61005</v>
      </c>
      <c r="L4441" s="444">
        <f t="shared" ca="1" si="169"/>
        <v>-62484086863158.023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-62484086863158.023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-260350361929.8251</v>
      </c>
      <c r="L4442" s="444">
        <f t="shared" ca="1" si="169"/>
        <v>-62744437225087.852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-62744437225087.852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-261435155104.53271</v>
      </c>
      <c r="L4443" s="444">
        <f t="shared" ca="1" si="169"/>
        <v>-63005872380192.383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-63005872380192.383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-262524468250.80154</v>
      </c>
      <c r="L4444" s="444">
        <f t="shared" ca="1" si="169"/>
        <v>-63268396848443.188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-63268396848443.188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-263618320201.84662</v>
      </c>
      <c r="L4445" s="444">
        <f t="shared" ca="1" si="169"/>
        <v>-63532015168645.031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-63532015168645.031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-264716729869.35428</v>
      </c>
      <c r="L4446" s="444">
        <f t="shared" ca="1" si="169"/>
        <v>-63796731898514.383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-63796731898514.383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-265819716243.80991</v>
      </c>
      <c r="L4447" s="444">
        <f t="shared" ca="1" si="169"/>
        <v>-64062551614758.195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-64062551614758.195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-266927298394.82581</v>
      </c>
      <c r="L4448" s="444">
        <f t="shared" ca="1" si="169"/>
        <v>-64329478913153.023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-64329478913153.023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-268039495471.47095</v>
      </c>
      <c r="L4449" s="444">
        <f t="shared" ca="1" si="169"/>
        <v>-64597518408624.492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-64597518408624.492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-269156326702.60205</v>
      </c>
      <c r="L4450" s="444">
        <f t="shared" ca="1" si="169"/>
        <v>-64866674735327.094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-64866674735327.094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-270277811397.19626</v>
      </c>
      <c r="L4451" s="444">
        <f t="shared" ca="1" si="169"/>
        <v>-65136952546724.289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-65136952546724.289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-271403968944.68454</v>
      </c>
      <c r="L4452" s="444">
        <f t="shared" ca="1" si="169"/>
        <v>-65408356515668.977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-65408356515668.977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-272534818815.28735</v>
      </c>
      <c r="L4453" s="444">
        <f t="shared" ca="1" si="169"/>
        <v>-65680891334484.266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-65680891334484.266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-273670380560.3511</v>
      </c>
      <c r="L4454" s="444">
        <f t="shared" ca="1" si="169"/>
        <v>-65954561715044.617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-65954561715044.617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-274810673812.68591</v>
      </c>
      <c r="L4455" s="444">
        <f t="shared" ca="1" si="169"/>
        <v>-66229372388857.305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-66229372388857.305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-275955718286.90546</v>
      </c>
      <c r="L4456" s="444">
        <f t="shared" ca="1" si="169"/>
        <v>-66505328107144.211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-66505328107144.211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-277105533779.76752</v>
      </c>
      <c r="L4457" s="444">
        <f t="shared" ca="1" si="169"/>
        <v>-66782433640923.977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-66782433640923.977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-278260140170.51654</v>
      </c>
      <c r="L4458" s="444">
        <f t="shared" ca="1" si="169"/>
        <v>-67060693781094.492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-67060693781094.492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-279419557421.22705</v>
      </c>
      <c r="L4459" s="444">
        <f t="shared" ca="1" si="169"/>
        <v>-67340113338515.719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-67340113338515.719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-280583805577.1488</v>
      </c>
      <c r="L4460" s="444">
        <f t="shared" ca="1" si="169"/>
        <v>-67620697144092.867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-67620697144092.867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-281752904767.05359</v>
      </c>
      <c r="L4461" s="444">
        <f t="shared" ca="1" si="169"/>
        <v>-67902450048859.922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-67902450048859.922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-282926875203.58301</v>
      </c>
      <c r="L4462" s="444">
        <f t="shared" ca="1" si="169"/>
        <v>-68185376924063.508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-68185376924063.508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-284105737183.59796</v>
      </c>
      <c r="L4463" s="444">
        <f t="shared" ca="1" si="169"/>
        <v>-68469482661247.109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-68469482661247.109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-285289511088.5296</v>
      </c>
      <c r="L4464" s="444">
        <f t="shared" ca="1" si="169"/>
        <v>-68754772172335.641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-68754772172335.641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-286478217384.73181</v>
      </c>
      <c r="L4465" s="444">
        <f t="shared" ca="1" si="169"/>
        <v>-69041250389720.375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-69041250389720.375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-287671876623.8349</v>
      </c>
      <c r="L4466" s="444">
        <f t="shared" ca="1" si="169"/>
        <v>-69328922266344.211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-69328922266344.211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-288870509443.10089</v>
      </c>
      <c r="L4467" s="444">
        <f t="shared" ca="1" si="169"/>
        <v>-69617792775787.313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-69617792775787.313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-290074136565.78046</v>
      </c>
      <c r="L4468" s="444">
        <f t="shared" ca="1" si="169"/>
        <v>-69907866912353.094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-69907866912353.094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-291282778801.47119</v>
      </c>
      <c r="L4469" s="444">
        <f t="shared" ca="1" si="169"/>
        <v>-70199149691154.563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-70199149691154.563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-292496457046.47729</v>
      </c>
      <c r="L4470" s="444">
        <f t="shared" ca="1" si="169"/>
        <v>-70491646148201.047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-70491646148201.047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-293715192284.17102</v>
      </c>
      <c r="L4471" s="444">
        <f t="shared" ca="1" si="169"/>
        <v>-70785361340485.219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-70785361340485.219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-294939005585.3551</v>
      </c>
      <c r="L4472" s="444">
        <f t="shared" ca="1" si="169"/>
        <v>-71080300346070.578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-71080300346070.578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-296167918108.62738</v>
      </c>
      <c r="L4473" s="444">
        <f t="shared" ca="1" si="169"/>
        <v>-71376468264179.203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-71376468264179.203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-297401951100.7467</v>
      </c>
      <c r="L4474" s="444">
        <f t="shared" ca="1" si="169"/>
        <v>-71673870215279.953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-71673870215279.953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-298641125896.99982</v>
      </c>
      <c r="L4475" s="444">
        <f t="shared" ca="1" si="169"/>
        <v>-71972511341176.953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-71972511341176.953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-299885463921.57062</v>
      </c>
      <c r="L4476" s="444">
        <f t="shared" ca="1" si="169"/>
        <v>-72272396805098.531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-72272396805098.531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-301134986687.91052</v>
      </c>
      <c r="L4477" s="444">
        <f t="shared" ca="1" si="169"/>
        <v>-72573531791786.438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-72573531791786.438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-302389715799.11017</v>
      </c>
      <c r="L4478" s="444">
        <f t="shared" ca="1" si="169"/>
        <v>-72875921507585.547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-72875921507585.547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-303649672948.27313</v>
      </c>
      <c r="L4479" s="444">
        <f t="shared" ca="1" si="169"/>
        <v>-73179571180533.813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-73179571180533.813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-304914879918.89087</v>
      </c>
      <c r="L4480" s="444">
        <f t="shared" ca="1" si="169"/>
        <v>-73484486060452.703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-73484486060452.703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-306185358585.2196</v>
      </c>
      <c r="L4481" s="444">
        <f t="shared" ca="1" si="169"/>
        <v>-73790671419037.922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-73790671419037.922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-307461130912.65802</v>
      </c>
      <c r="L4482" s="444">
        <f t="shared" ca="1" si="169"/>
        <v>-74098132549950.578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-74098132549950.578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-308742218958.12738</v>
      </c>
      <c r="L4483" s="444">
        <f t="shared" ca="1" si="169"/>
        <v>-74406874768908.703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-74406874768908.703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-310028644870.45294</v>
      </c>
      <c r="L4484" s="444">
        <f t="shared" ca="1" si="169"/>
        <v>-74716903413779.156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-74716903413779.156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-311320430890.74646</v>
      </c>
      <c r="L4485" s="444">
        <f t="shared" ca="1" si="169"/>
        <v>-75028223844669.906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-75028223844669.906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-312617599352.79126</v>
      </c>
      <c r="L4486" s="444">
        <f t="shared" ca="1" si="169"/>
        <v>-75340841444022.703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-75340841444022.703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-313920172683.42792</v>
      </c>
      <c r="L4487" s="444">
        <f t="shared" ca="1" si="169"/>
        <v>-75654761616706.125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-75654761616706.125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-315228173402.9422</v>
      </c>
      <c r="L4488" s="444">
        <f t="shared" ca="1" si="169"/>
        <v>-75969989790109.063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-75969989790109.063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-316541624125.45441</v>
      </c>
      <c r="L4489" s="444">
        <f t="shared" ca="1" si="169"/>
        <v>-76286531414234.516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-76286531414234.516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-317860547559.31049</v>
      </c>
      <c r="L4490" s="444">
        <f t="shared" ca="1" si="169"/>
        <v>-76604391961793.828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-76604391961793.828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-319184966507.4743</v>
      </c>
      <c r="L4491" s="444">
        <f t="shared" ca="1" si="169"/>
        <v>-76923576928301.297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-76923576928301.297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-320514903867.92206</v>
      </c>
      <c r="L4492" s="444">
        <f t="shared" ca="1" si="169"/>
        <v>-77244091832169.219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-77244091832169.219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-321850382634.03839</v>
      </c>
      <c r="L4493" s="444">
        <f t="shared" ca="1" si="169"/>
        <v>-77565942214803.25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-77565942214803.25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-323191425895.01355</v>
      </c>
      <c r="L4494" s="444">
        <f t="shared" ca="1" si="169"/>
        <v>-77889133640698.266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-77889133640698.266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-324538056836.2428</v>
      </c>
      <c r="L4495" s="444">
        <f t="shared" ca="1" si="169"/>
        <v>-78213671697534.516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-78213671697534.516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-325890298739.72717</v>
      </c>
      <c r="L4496" s="444">
        <f t="shared" ca="1" si="169"/>
        <v>-78539561996274.25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-78539561996274.25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-327248174984.47601</v>
      </c>
      <c r="L4497" s="444">
        <f t="shared" ca="1" si="169"/>
        <v>-78866810171258.719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-78866810171258.719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-328611709046.91132</v>
      </c>
      <c r="L4498" s="444">
        <f t="shared" ca="1" si="169"/>
        <v>-79195421880305.625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-79195421880305.625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-329980924501.27344</v>
      </c>
      <c r="L4499" s="444">
        <f t="shared" ca="1" si="169"/>
        <v>-79525402804806.906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-79525402804806.906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-331355845020.02875</v>
      </c>
      <c r="L4500" s="444">
        <f t="shared" ca="1" si="169"/>
        <v>-79856758649826.938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-79856758649826.938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-332736494374.27893</v>
      </c>
      <c r="L4501" s="444">
        <f t="shared" ca="1" si="169"/>
        <v>-80189495144201.219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-80189495144201.219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-334122896434.17175</v>
      </c>
      <c r="L4502" s="444">
        <f t="shared" ca="1" si="169"/>
        <v>-80523618040635.391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-80523618040635.391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-335515075169.31415</v>
      </c>
      <c r="L4503" s="444">
        <f t="shared" ca="1" si="169"/>
        <v>-80859133115804.703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-80859133115804.703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-336913054649.18628</v>
      </c>
      <c r="L4504" s="444">
        <f t="shared" ca="1" si="169"/>
        <v>-81196046170453.891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-81196046170453.891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-338316859043.55786</v>
      </c>
      <c r="L4505" s="444">
        <f t="shared" ca="1" si="169"/>
        <v>-81534363029497.453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-81534363029497.453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-339726512622.90607</v>
      </c>
      <c r="L4506" s="444">
        <f t="shared" ca="1" si="169"/>
        <v>-81874089542120.359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-81874089542120.359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-341142039758.83484</v>
      </c>
      <c r="L4507" s="444">
        <f t="shared" ca="1" si="169"/>
        <v>-82215231581879.188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-82215231581879.188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-342563464924.49658</v>
      </c>
      <c r="L4508" s="444">
        <f t="shared" ca="1" si="169"/>
        <v>-82557795046803.688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-82557795046803.688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-343990812695.01538</v>
      </c>
      <c r="L4509" s="444">
        <f t="shared" ca="1" si="169"/>
        <v>-82901785859498.703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-82901785859498.703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-345424107747.91125</v>
      </c>
      <c r="L4510" s="444">
        <f t="shared" ca="1" si="169"/>
        <v>-83247209967246.609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-83247209967246.609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-346863374863.52753</v>
      </c>
      <c r="L4511" s="444">
        <f t="shared" ca="1" si="169"/>
        <v>-83594073342110.141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-83594073342110.141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-348308638925.45892</v>
      </c>
      <c r="L4512" s="444">
        <f t="shared" ca="1" si="169"/>
        <v>-83942381981035.594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-83942381981035.594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-349759924920.98163</v>
      </c>
      <c r="L4513" s="444">
        <f t="shared" ca="1" si="169"/>
        <v>-84292141905956.578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-84292141905956.578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-351217257941.48572</v>
      </c>
      <c r="L4514" s="444">
        <f t="shared" ca="1" si="169"/>
        <v>-84643359163898.063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-84643359163898.063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-352680663182.90857</v>
      </c>
      <c r="L4515" s="444">
        <f t="shared" ca="1" si="169"/>
        <v>-84996039827080.969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-84996039827080.969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-354150165946.17072</v>
      </c>
      <c r="L4516" s="444">
        <f t="shared" ca="1" si="169"/>
        <v>-85350189993027.141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-85350189993027.141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-355625791637.6131</v>
      </c>
      <c r="L4517" s="444">
        <f t="shared" ca="1" si="169"/>
        <v>-85705815784664.75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-85705815784664.75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-357107565769.43646</v>
      </c>
      <c r="L4518" s="444">
        <f t="shared" ca="1" si="169"/>
        <v>-86062923350434.188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-86062923350434.188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-358595513960.14246</v>
      </c>
      <c r="L4519" s="444">
        <f t="shared" ca="1" si="169"/>
        <v>-86421518864394.328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-86421518864394.328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-360089661934.97638</v>
      </c>
      <c r="L4520" s="444">
        <f t="shared" ca="1" si="169"/>
        <v>-86781608526329.297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-86781608526329.297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-361590035526.37207</v>
      </c>
      <c r="L4521" s="444">
        <f t="shared" ca="1" si="169"/>
        <v>-87143198561855.672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-87143198561855.672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-363096660674.39862</v>
      </c>
      <c r="L4522" s="444">
        <f t="shared" ca="1" si="169"/>
        <v>-87506295222530.078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-87506295222530.078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-364609563427.20868</v>
      </c>
      <c r="L4523" s="444">
        <f t="shared" ca="1" si="169"/>
        <v>-87870904785957.281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-87870904785957.281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-366128769941.48865</v>
      </c>
      <c r="L4524" s="444">
        <f t="shared" ca="1" si="169"/>
        <v>-88237033555898.766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-88237033555898.766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-367654306482.9115</v>
      </c>
      <c r="L4525" s="444">
        <f t="shared" ca="1" si="169"/>
        <v>-88604687862381.672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-88604687862381.672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-369186199426.59027</v>
      </c>
      <c r="L4526" s="444">
        <f t="shared" ca="1" si="169"/>
        <v>-88973874061808.266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-88973874061808.266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-370724475257.53442</v>
      </c>
      <c r="L4527" s="444">
        <f t="shared" ca="1" si="169"/>
        <v>-89344598537065.797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-89344598537065.797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-372269160571.10748</v>
      </c>
      <c r="L4528" s="444">
        <f t="shared" ca="1" si="169"/>
        <v>-89716867697636.906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-89716867697636.906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-373820282073.48712</v>
      </c>
      <c r="L4529" s="444">
        <f t="shared" ca="1" si="169"/>
        <v>-90090687979710.391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-90090687979710.391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-375377866582.12665</v>
      </c>
      <c r="L4530" s="444">
        <f t="shared" ca="1" si="169"/>
        <v>-90466065846292.516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-90466065846292.516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-376941941026.21881</v>
      </c>
      <c r="L4531" s="444">
        <f t="shared" ca="1" si="169"/>
        <v>-90843007787318.734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-90843007787318.734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-378512532447.16138</v>
      </c>
      <c r="L4532" s="444">
        <f t="shared" ca="1" si="169"/>
        <v>-91221520319765.891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-91221520319765.891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-380089667999.02454</v>
      </c>
      <c r="L4533" s="444">
        <f t="shared" ca="1" si="169"/>
        <v>-91601609987764.922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-91601609987764.922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-381673374949.02051</v>
      </c>
      <c r="L4534" s="444">
        <f t="shared" ca="1" si="169"/>
        <v>-91983283362713.938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-91983283362713.938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-383263680677.97473</v>
      </c>
      <c r="L4535" s="444">
        <f t="shared" ca="1" si="169"/>
        <v>-92366547043391.906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-92366547043391.906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-384860612680.79962</v>
      </c>
      <c r="L4536" s="444">
        <f t="shared" ca="1" si="169"/>
        <v>-92751407656072.703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-92751407656072.703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-386464198566.9696</v>
      </c>
      <c r="L4537" s="444">
        <f t="shared" ca="1" si="169"/>
        <v>-93137871854639.672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-93137871854639.672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-388074466060.99866</v>
      </c>
      <c r="L4538" s="444">
        <f t="shared" ca="1" si="169"/>
        <v>-93525946320700.672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-93525946320700.672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-389691443002.91943</v>
      </c>
      <c r="L4539" s="444">
        <f t="shared" ca="1" si="169"/>
        <v>-93915637763703.594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-93915637763703.594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-391315157348.76495</v>
      </c>
      <c r="L4540" s="444">
        <f t="shared" ca="1" si="169"/>
        <v>-94306952921052.359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-94306952921052.359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-392945637171.05151</v>
      </c>
      <c r="L4541" s="444">
        <f t="shared" ca="1" si="169"/>
        <v>-94699898558223.406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-94699898558223.406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-394582910659.26416</v>
      </c>
      <c r="L4542" s="444">
        <f t="shared" ca="1" si="169"/>
        <v>-95094481468882.672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-95094481468882.672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-396227006120.34448</v>
      </c>
      <c r="L4543" s="444">
        <f t="shared" ca="1" si="169"/>
        <v>-95490708475003.016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-95490708475003.016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-397877951979.1792</v>
      </c>
      <c r="L4544" s="444">
        <f t="shared" ca="1" si="169"/>
        <v>-95888586426982.188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-95888586426982.188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-399535776779.09247</v>
      </c>
      <c r="L4545" s="444">
        <f t="shared" ca="1" si="169"/>
        <v>-96288122203761.281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-96288122203761.281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-401200509182.33868</v>
      </c>
      <c r="L4546" s="444">
        <f t="shared" ca="1" si="169"/>
        <v>-96689322712943.625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-96689322712943.625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-402872177970.59845</v>
      </c>
      <c r="L4547" s="444">
        <f t="shared" ca="1" si="169"/>
        <v>-97092194890914.219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-97092194890914.219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-404550812045.47589</v>
      </c>
      <c r="L4548" s="444">
        <f t="shared" ca="1" si="169"/>
        <v>-97496745702959.688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-97496745702959.688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-406236440428.99872</v>
      </c>
      <c r="L4549" s="444">
        <f t="shared" ca="1" si="169"/>
        <v>-97902982143388.688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-97902982143388.688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-407929092264.11951</v>
      </c>
      <c r="L4550" s="444">
        <f t="shared" ca="1" si="169"/>
        <v>-98310911235652.813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-98310911235652.813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-409628796815.22003</v>
      </c>
      <c r="L4551" s="444">
        <f t="shared" ca="1" si="169"/>
        <v>-98720540032468.031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-98720540032468.031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-411335583468.61682</v>
      </c>
      <c r="L4552" s="444">
        <f t="shared" ca="1" si="169"/>
        <v>-99131875615936.641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-99131875615936.641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-413049481733.06934</v>
      </c>
      <c r="L4553" s="444">
        <f t="shared" ca="1" si="169"/>
        <v>-99544925097669.703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-99544925097669.703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-414770521240.29041</v>
      </c>
      <c r="L4554" s="444">
        <f t="shared" ca="1" si="169"/>
        <v>-99959695618910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-99959695618910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-416498731745.45831</v>
      </c>
      <c r="L4555" s="444">
        <f t="shared" ca="1" si="169"/>
        <v>-100376194350655.45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-100376194350655.45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-418234143127.73108</v>
      </c>
      <c r="L4556" s="444">
        <f t="shared" ca="1" si="169"/>
        <v>-100794428493783.19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-100794428493783.19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-419976785390.76331</v>
      </c>
      <c r="L4557" s="444">
        <f t="shared" ca="1" si="169"/>
        <v>-101214405279173.95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-101214405279173.95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-421726688663.22479</v>
      </c>
      <c r="L4558" s="444">
        <f t="shared" ca="1" si="169"/>
        <v>-101636131967837.17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-101636131967837.17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-423483883199.32153</v>
      </c>
      <c r="L4559" s="444">
        <f t="shared" ca="1" si="169"/>
        <v>-102059615851036.5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-102059615851036.5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-425248399379.31873</v>
      </c>
      <c r="L4560" s="444">
        <f t="shared" ca="1" si="169"/>
        <v>-102484864250415.81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-102484864250415.81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-427020267710.06586</v>
      </c>
      <c r="L4561" s="444">
        <f t="shared" ca="1" si="169"/>
        <v>-102911884518125.88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-102911884518125.88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-428799518825.52448</v>
      </c>
      <c r="L4562" s="444">
        <f t="shared" ca="1" si="169"/>
        <v>-103340684036951.41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-103340684036951.41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-430586183487.29755</v>
      </c>
      <c r="L4563" s="444">
        <f t="shared" ca="1" si="169"/>
        <v>-103771270220438.7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-103771270220438.7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-432380292585.16125</v>
      </c>
      <c r="L4564" s="444">
        <f t="shared" ca="1" si="169"/>
        <v>-104203650513023.86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-104203650513023.86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-434181877137.59943</v>
      </c>
      <c r="L4565" s="444">
        <f t="shared" ca="1" si="169"/>
        <v>-104637832390161.45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-104637832390161.45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-435990968292.33936</v>
      </c>
      <c r="L4566" s="444">
        <f t="shared" ca="1" si="169"/>
        <v>-105073823358453.8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-105073823358453.8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-437807597326.89081</v>
      </c>
      <c r="L4567" s="444">
        <f t="shared" ca="1" si="169"/>
        <v>-105511630955780.69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-105511630955780.69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-439631795649.08618</v>
      </c>
      <c r="L4568" s="444">
        <f t="shared" ca="1" si="169"/>
        <v>-105951262751429.78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-105951262751429.78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-441463594797.62408</v>
      </c>
      <c r="L4569" s="444">
        <f t="shared" ca="1" si="169"/>
        <v>-106392726346227.41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-106392726346227.41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-443303026442.6142</v>
      </c>
      <c r="L4570" s="444">
        <f t="shared" ca="1" si="169"/>
        <v>-106836029372670.02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-106836029372670.02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-445150122386.12506</v>
      </c>
      <c r="L4571" s="444">
        <f t="shared" ca="1" si="169"/>
        <v>-107281179495056.14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-107281179495056.14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-447004914562.73389</v>
      </c>
      <c r="L4572" s="444">
        <f t="shared" ca="1" si="169"/>
        <v>-107728184409618.88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-107728184409618.88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-448867435040.07861</v>
      </c>
      <c r="L4573" s="444">
        <f t="shared" ca="1" si="169"/>
        <v>-108177051844658.95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-108177051844658.95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-450737716019.41229</v>
      </c>
      <c r="L4574" s="444">
        <f t="shared" ca="1" si="169"/>
        <v>-108627789560678.36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-108627789560678.36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-452615789836.15985</v>
      </c>
      <c r="L4575" s="444">
        <f t="shared" ca="1" si="169"/>
        <v>-109080405350514.52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-109080405350514.52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-454501688960.47711</v>
      </c>
      <c r="L4576" s="444">
        <f t="shared" ca="1" si="169"/>
        <v>-109534907039475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-109534907039475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-456395445997.8125</v>
      </c>
      <c r="L4577" s="444">
        <f t="shared" ca="1" si="169"/>
        <v>-109991302485472.81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-109991302485472.81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-458297093689.47003</v>
      </c>
      <c r="L4578" s="444">
        <f t="shared" ca="1" si="169"/>
        <v>-110449599579162.28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-110449599579162.28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-460206664913.17609</v>
      </c>
      <c r="L4579" s="444">
        <f t="shared" ca="1" si="169"/>
        <v>-110909806244075.45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-110909806244075.45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-462124192683.64764</v>
      </c>
      <c r="L4580" s="444">
        <f t="shared" ca="1" si="169"/>
        <v>-111371930436759.09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-111371930436759.09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-464049710153.16284</v>
      </c>
      <c r="L4581" s="444">
        <f t="shared" ca="1" si="169"/>
        <v>-111835980146912.25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-111835980146912.25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-465983250612.13434</v>
      </c>
      <c r="L4582" s="444">
        <f t="shared" ca="1" si="169"/>
        <v>-112301963397524.39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-112301963397524.39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-467924847489.68494</v>
      </c>
      <c r="L4583" s="444">
        <f t="shared" ca="1" si="169"/>
        <v>-112769888245014.08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-112769888245014.08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-469874534354.22534</v>
      </c>
      <c r="L4584" s="444">
        <f t="shared" ca="1" si="169"/>
        <v>-113239762779368.3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-113239762779368.3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-471832344914.03448</v>
      </c>
      <c r="L4585" s="444">
        <f t="shared" ca="1" si="169"/>
        <v>-113711595124282.33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-113711595124282.33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-473798313017.84308</v>
      </c>
      <c r="L4586" s="444">
        <f t="shared" ca="1" si="169"/>
        <v>-114185393437300.17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-114185393437300.17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-475772472655.41736</v>
      </c>
      <c r="L4587" s="444">
        <f t="shared" ca="1" si="169"/>
        <v>-114661165909955.59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-114661165909955.59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-477754857958.14832</v>
      </c>
      <c r="L4588" s="444">
        <f t="shared" ca="1" si="169"/>
        <v>-115138920767913.73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-115138920767913.73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-479745503199.64056</v>
      </c>
      <c r="L4589" s="444">
        <f t="shared" ca="1" si="169"/>
        <v>-115618666271113.38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-115618666271113.38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-481744442796.30579</v>
      </c>
      <c r="L4590" s="444">
        <f t="shared" ca="1" si="169"/>
        <v>-116100410713909.69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-116100410713909.69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-483751711307.95703</v>
      </c>
      <c r="L4591" s="444">
        <f t="shared" ca="1" si="169"/>
        <v>-116584162425217.64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-116584162425217.64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-485767343438.4068</v>
      </c>
      <c r="L4592" s="444">
        <f t="shared" ca="1" si="169"/>
        <v>-117069929768656.05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-117069929768656.05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-487791374036.06683</v>
      </c>
      <c r="L4593" s="444">
        <f t="shared" ca="1" si="169"/>
        <v>-117557721142692.11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-117557721142692.11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-489823838094.55048</v>
      </c>
      <c r="L4594" s="444">
        <f t="shared" ca="1" si="169"/>
        <v>-118047544980786.66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-118047544980786.66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-491864770753.27771</v>
      </c>
      <c r="L4595" s="444">
        <f t="shared" ca="1" si="169"/>
        <v>-118539409751539.94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-118539409751539.94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-493914207298.08307</v>
      </c>
      <c r="L4596" s="444">
        <f t="shared" ca="1" si="169"/>
        <v>-119033323958838.02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-119033323958838.02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-495972183161.82507</v>
      </c>
      <c r="L4597" s="444">
        <f t="shared" ca="1" si="169"/>
        <v>-119529296141999.84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-119529296141999.84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-498038733924.99933</v>
      </c>
      <c r="L4598" s="444">
        <f t="shared" ref="L4598:L4852" ca="1" si="174">I4598-J4598+K4598</f>
        <v>-120027334875924.84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-120027334875924.84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-500113895316.35352</v>
      </c>
      <c r="L4599" s="444">
        <f t="shared" ca="1" si="174"/>
        <v>-120527448771241.2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-120527448771241.2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-502197703213.50494</v>
      </c>
      <c r="L4600" s="444">
        <f t="shared" ca="1" si="174"/>
        <v>-121029646474454.7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-121029646474454.7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-504290193643.56128</v>
      </c>
      <c r="L4601" s="444">
        <f t="shared" ca="1" si="174"/>
        <v>-121533936668098.27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-121533936668098.27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-506391402783.74274</v>
      </c>
      <c r="L4602" s="444">
        <f t="shared" ca="1" si="174"/>
        <v>-122040328070882.02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-122040328070882.02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-508501366962.00836</v>
      </c>
      <c r="L4603" s="444">
        <f t="shared" ca="1" si="174"/>
        <v>-122548829437844.03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-122548829437844.03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-510620122657.68347</v>
      </c>
      <c r="L4604" s="444">
        <f t="shared" ca="1" si="174"/>
        <v>-123059449560501.72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-123059449560501.72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-512747706502.09052</v>
      </c>
      <c r="L4605" s="444">
        <f t="shared" ca="1" si="174"/>
        <v>-123572197267003.81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-123572197267003.81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-514884155279.18256</v>
      </c>
      <c r="L4606" s="444">
        <f t="shared" ca="1" si="174"/>
        <v>-124087081422283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-124087081422283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-517029505926.17914</v>
      </c>
      <c r="L4607" s="444">
        <f t="shared" ca="1" si="174"/>
        <v>-124604110928209.17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-124604110928209.17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-519183795534.2049</v>
      </c>
      <c r="L4608" s="444">
        <f t="shared" ca="1" si="174"/>
        <v>-125123294723743.38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-125123294723743.38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-521347061348.93073</v>
      </c>
      <c r="L4609" s="444">
        <f t="shared" ca="1" si="174"/>
        <v>-125644641785092.31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-125644641785092.31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-523519340771.21796</v>
      </c>
      <c r="L4610" s="444">
        <f t="shared" ca="1" si="174"/>
        <v>-126168161125863.53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-126168161125863.53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-525700671357.76465</v>
      </c>
      <c r="L4611" s="444">
        <f t="shared" ca="1" si="174"/>
        <v>-126693861797221.3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-126693861797221.3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-527891090821.75537</v>
      </c>
      <c r="L4612" s="444">
        <f t="shared" ca="1" si="174"/>
        <v>-127221752888043.05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-127221752888043.05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-530090637033.5127</v>
      </c>
      <c r="L4613" s="444">
        <f t="shared" ca="1" si="174"/>
        <v>-127751843525076.56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-127751843525076.56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-532299348021.15234</v>
      </c>
      <c r="L4614" s="444">
        <f t="shared" ca="1" si="174"/>
        <v>-128284142873097.72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-128284142873097.72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-534517261971.24054</v>
      </c>
      <c r="L4615" s="444">
        <f t="shared" ca="1" si="174"/>
        <v>-128818660135068.95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-128818660135068.95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-536744417229.45398</v>
      </c>
      <c r="L4616" s="444">
        <f t="shared" ca="1" si="174"/>
        <v>-129355404552298.41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-129355404552298.41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-538980852301.24335</v>
      </c>
      <c r="L4617" s="444">
        <f t="shared" ca="1" si="174"/>
        <v>-129894385404599.66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-129894385404599.66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-541226605852.49854</v>
      </c>
      <c r="L4618" s="444">
        <f t="shared" ca="1" si="174"/>
        <v>-130435612010452.16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-130435612010452.16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-543481716710.21729</v>
      </c>
      <c r="L4619" s="444">
        <f t="shared" ca="1" si="174"/>
        <v>-130979093727162.38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-130979093727162.38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-545746223863.17651</v>
      </c>
      <c r="L4620" s="444">
        <f t="shared" ca="1" si="174"/>
        <v>-131524839951025.55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-131524839951025.55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-548020166462.60645</v>
      </c>
      <c r="L4621" s="444">
        <f t="shared" ca="1" si="174"/>
        <v>-132072860117488.16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-132072860117488.16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-550303583822.86731</v>
      </c>
      <c r="L4622" s="444">
        <f t="shared" ca="1" si="174"/>
        <v>-132623163701311.03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-132623163701311.03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-552596515422.12927</v>
      </c>
      <c r="L4623" s="444">
        <f t="shared" ca="1" si="174"/>
        <v>-133175760216733.16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-133175760216733.16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-554899000903.05469</v>
      </c>
      <c r="L4624" s="444">
        <f t="shared" ca="1" si="174"/>
        <v>-133730659217636.22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-133730659217636.22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-557211080073.48425</v>
      </c>
      <c r="L4625" s="444">
        <f t="shared" ca="1" si="174"/>
        <v>-134287870297709.7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-134287870297709.7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-559532792907.12378</v>
      </c>
      <c r="L4626" s="444">
        <f t="shared" ca="1" si="174"/>
        <v>-134847403090616.83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-134847403090616.83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-561864179544.23682</v>
      </c>
      <c r="L4627" s="444">
        <f t="shared" ca="1" si="174"/>
        <v>-135409267270161.06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-135409267270161.06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-564205280292.33777</v>
      </c>
      <c r="L4628" s="444">
        <f t="shared" ca="1" si="174"/>
        <v>-135973472550453.41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-135973472550453.41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-566556135626.88916</v>
      </c>
      <c r="L4629" s="444">
        <f t="shared" ca="1" si="174"/>
        <v>-136540028686080.3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-136540028686080.3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-568916786192.00122</v>
      </c>
      <c r="L4630" s="444">
        <f t="shared" ca="1" si="174"/>
        <v>-137108945472272.3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-137108945472272.3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-571287272801.13452</v>
      </c>
      <c r="L4631" s="444">
        <f t="shared" ca="1" si="174"/>
        <v>-137680232745073.44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-137680232745073.44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-573667636437.80603</v>
      </c>
      <c r="L4632" s="444">
        <f t="shared" ca="1" si="174"/>
        <v>-138253900381511.25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-138253900381511.25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-576057918256.29688</v>
      </c>
      <c r="L4633" s="444">
        <f t="shared" ca="1" si="174"/>
        <v>-138829958299767.55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-138829958299767.55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-578458159582.36487</v>
      </c>
      <c r="L4634" s="444">
        <f t="shared" ca="1" si="174"/>
        <v>-139408416459349.91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-139408416459349.91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-580868401913.95789</v>
      </c>
      <c r="L4635" s="444">
        <f t="shared" ca="1" si="174"/>
        <v>-139989284861263.86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-139989284861263.86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-583288686921.93274</v>
      </c>
      <c r="L4636" s="444">
        <f t="shared" ca="1" si="174"/>
        <v>-140572573548185.8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-140572573548185.8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-585719056450.77405</v>
      </c>
      <c r="L4637" s="444">
        <f t="shared" ca="1" si="174"/>
        <v>-141158292604636.56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-141158292604636.56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-588159552519.31897</v>
      </c>
      <c r="L4638" s="444">
        <f t="shared" ca="1" si="174"/>
        <v>-141746452157155.88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-141746452157155.88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-590610217321.48279</v>
      </c>
      <c r="L4639" s="444">
        <f t="shared" ca="1" si="174"/>
        <v>-142337062374477.34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-142337062374477.34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-593071093226.98889</v>
      </c>
      <c r="L4640" s="444">
        <f t="shared" ca="1" si="174"/>
        <v>-142930133467704.34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-142930133467704.34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-595542222782.10144</v>
      </c>
      <c r="L4641" s="444">
        <f t="shared" ca="1" si="174"/>
        <v>-143525675690486.44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-143525675690486.44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-598023648710.36011</v>
      </c>
      <c r="L4642" s="444">
        <f t="shared" ca="1" si="174"/>
        <v>-144123699339196.81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-144123699339196.81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-600515413913.32007</v>
      </c>
      <c r="L4643" s="444">
        <f t="shared" ca="1" si="174"/>
        <v>-144724214753110.13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-144724214753110.13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-603017561471.29224</v>
      </c>
      <c r="L4644" s="444">
        <f t="shared" ca="1" si="174"/>
        <v>-145327232314581.41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-145327232314581.41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-605530134644.08923</v>
      </c>
      <c r="L4645" s="444">
        <f t="shared" ca="1" si="174"/>
        <v>-145932762449225.5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-145932762449225.5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-608053176871.77295</v>
      </c>
      <c r="L4646" s="444">
        <f t="shared" ca="1" si="174"/>
        <v>-146540815626097.28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-146540815626097.28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-610586731775.40527</v>
      </c>
      <c r="L4647" s="444">
        <f t="shared" ca="1" si="174"/>
        <v>-147151402357872.69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-147151402357872.69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-613130843157.80286</v>
      </c>
      <c r="L4648" s="444">
        <f t="shared" ca="1" si="174"/>
        <v>-147764533201030.5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-147764533201030.5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-615685555004.2937</v>
      </c>
      <c r="L4649" s="444">
        <f t="shared" ca="1" si="174"/>
        <v>-148380218756034.78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-148380218756034.78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-618250911483.47827</v>
      </c>
      <c r="L4650" s="444">
        <f t="shared" ca="1" si="174"/>
        <v>-148998469667518.25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-148998469667518.25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-620826956947.99268</v>
      </c>
      <c r="L4651" s="444">
        <f t="shared" ca="1" si="174"/>
        <v>-149619296624466.25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-149619296624466.25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-623413735935.276</v>
      </c>
      <c r="L4652" s="444">
        <f t="shared" ca="1" si="174"/>
        <v>-150242710360401.53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-150242710360401.53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-626011293168.33972</v>
      </c>
      <c r="L4653" s="444">
        <f t="shared" ca="1" si="174"/>
        <v>-150868721653569.88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-150868721653569.88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-628619673556.54114</v>
      </c>
      <c r="L4654" s="444">
        <f t="shared" ca="1" si="174"/>
        <v>-151497341327126.41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-151497341327126.41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-631238922196.35999</v>
      </c>
      <c r="L4655" s="444">
        <f t="shared" ca="1" si="174"/>
        <v>-152128580249322.78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-152128580249322.78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-633869084372.17822</v>
      </c>
      <c r="L4656" s="444">
        <f t="shared" ca="1" si="174"/>
        <v>-152762449333694.97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-152762449333694.97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-636510205557.06238</v>
      </c>
      <c r="L4657" s="444">
        <f t="shared" ca="1" si="174"/>
        <v>-153398959539252.03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-153398959539252.03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-639162331413.55017</v>
      </c>
      <c r="L4658" s="444">
        <f t="shared" ca="1" si="174"/>
        <v>-154038121870665.59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-154038121870665.59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-641825507794.43994</v>
      </c>
      <c r="L4659" s="444">
        <f t="shared" ca="1" si="174"/>
        <v>-154679947378460.03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-154679947378460.03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-644499780743.5835</v>
      </c>
      <c r="L4660" s="444">
        <f t="shared" ca="1" si="174"/>
        <v>-155324447159203.63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-155324447159203.63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-647185196496.68176</v>
      </c>
      <c r="L4661" s="444">
        <f t="shared" ca="1" si="174"/>
        <v>-155971632355700.31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-155971632355700.31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-649881801482.08459</v>
      </c>
      <c r="L4662" s="444">
        <f t="shared" ca="1" si="174"/>
        <v>-156621514157182.41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-156621514157182.41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-652589642321.59338</v>
      </c>
      <c r="L4663" s="444">
        <f t="shared" ca="1" si="174"/>
        <v>-157274103799504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-157274103799504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-655308765831.2666</v>
      </c>
      <c r="L4664" s="444">
        <f t="shared" ca="1" si="174"/>
        <v>-157929412565335.28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-157929412565335.28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-658039219022.23035</v>
      </c>
      <c r="L4665" s="444">
        <f t="shared" ca="1" si="174"/>
        <v>-158587451784357.5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-158587451784357.5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-660781049101.48962</v>
      </c>
      <c r="L4666" s="444">
        <f t="shared" ca="1" si="174"/>
        <v>-159248232833459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-159248232833459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-663534303472.74585</v>
      </c>
      <c r="L4667" s="444">
        <f t="shared" ca="1" si="174"/>
        <v>-159911767136931.75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-159911767136931.75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-666299029737.21558</v>
      </c>
      <c r="L4668" s="444">
        <f t="shared" ca="1" si="174"/>
        <v>-160578066166668.97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-160578066166668.97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-669075275694.45398</v>
      </c>
      <c r="L4669" s="444">
        <f t="shared" ca="1" si="174"/>
        <v>-161247141442363.44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-161247141442363.44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-671863089343.18103</v>
      </c>
      <c r="L4670" s="444">
        <f t="shared" ca="1" si="174"/>
        <v>-161919004531706.63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-161919004531706.63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-674662518882.11096</v>
      </c>
      <c r="L4671" s="444">
        <f t="shared" ca="1" si="174"/>
        <v>-162593667050588.75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-162593667050588.75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-677473612710.7865</v>
      </c>
      <c r="L4672" s="444">
        <f t="shared" ca="1" si="174"/>
        <v>-163271140663299.53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-163271140663299.53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-680296419430.41467</v>
      </c>
      <c r="L4673" s="444">
        <f t="shared" ca="1" si="174"/>
        <v>-163951437082729.94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-163951437082729.94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-683130987844.70801</v>
      </c>
      <c r="L4674" s="444">
        <f t="shared" ca="1" si="174"/>
        <v>-164634568070574.66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-164634568070574.66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-685977366960.72778</v>
      </c>
      <c r="L4675" s="444">
        <f t="shared" ca="1" si="174"/>
        <v>-165320545437535.38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-165320545437535.38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-688835605989.73071</v>
      </c>
      <c r="L4676" s="444">
        <f t="shared" ca="1" si="174"/>
        <v>-166009381043525.09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-166009381043525.09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-691705754348.02124</v>
      </c>
      <c r="L4677" s="444">
        <f t="shared" ca="1" si="174"/>
        <v>-166701086797873.13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-166701086797873.13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-694587861657.80469</v>
      </c>
      <c r="L4678" s="444">
        <f t="shared" ca="1" si="174"/>
        <v>-167395674659530.94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-167395674659530.94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-697481977748.04553</v>
      </c>
      <c r="L4679" s="444">
        <f t="shared" ca="1" si="174"/>
        <v>-168093156637278.97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-168093156637278.97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-700388152655.32898</v>
      </c>
      <c r="L4680" s="444">
        <f t="shared" ca="1" si="174"/>
        <v>-168793544789934.31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-168793544789934.31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-703306436624.72632</v>
      </c>
      <c r="L4681" s="444">
        <f t="shared" ca="1" si="174"/>
        <v>-169496851226559.03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-169496851226559.03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-706236880110.6626</v>
      </c>
      <c r="L4682" s="444">
        <f t="shared" ca="1" si="174"/>
        <v>-170203088106669.69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-170203088106669.69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-709179533777.79041</v>
      </c>
      <c r="L4683" s="444">
        <f t="shared" ca="1" si="174"/>
        <v>-170912267640447.47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-170912267640447.47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-712134448501.8645</v>
      </c>
      <c r="L4684" s="444">
        <f t="shared" ca="1" si="174"/>
        <v>-171624402088949.34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-171624402088949.34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-715101675370.62231</v>
      </c>
      <c r="L4685" s="444">
        <f t="shared" ca="1" si="174"/>
        <v>-172339503764319.97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-172339503764319.97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-718081265684.6665</v>
      </c>
      <c r="L4686" s="444">
        <f t="shared" ca="1" si="174"/>
        <v>-173057585030004.63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-173057585030004.63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-721073270958.35254</v>
      </c>
      <c r="L4687" s="444">
        <f t="shared" ca="1" si="174"/>
        <v>-173778658300962.97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-173778658300962.97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-724077742920.67908</v>
      </c>
      <c r="L4688" s="444">
        <f t="shared" ca="1" si="174"/>
        <v>-174502736043883.66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-174502736043883.66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-727094733516.18188</v>
      </c>
      <c r="L4689" s="444">
        <f t="shared" ca="1" si="174"/>
        <v>-175229830777399.84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-175229830777399.84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-730124294905.83264</v>
      </c>
      <c r="L4690" s="444">
        <f t="shared" ca="1" si="174"/>
        <v>-175959955072305.69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-175959955072305.69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-733166479467.94031</v>
      </c>
      <c r="L4691" s="444">
        <f t="shared" ca="1" si="174"/>
        <v>-176693121551773.63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-176693121551773.63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-736221339799.05676</v>
      </c>
      <c r="L4692" s="444">
        <f t="shared" ca="1" si="174"/>
        <v>-177429342891572.69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-177429342891572.69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-739288928714.88623</v>
      </c>
      <c r="L4693" s="444">
        <f t="shared" ca="1" si="174"/>
        <v>-178168631820287.56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-178168631820287.56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-742369299251.19812</v>
      </c>
      <c r="L4694" s="444">
        <f t="shared" ca="1" si="174"/>
        <v>-178911001119538.75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-178911001119538.75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-745462504664.74475</v>
      </c>
      <c r="L4695" s="444">
        <f t="shared" ca="1" si="174"/>
        <v>-179656463624203.5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-179656463624203.5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-748568598434.18127</v>
      </c>
      <c r="L4696" s="444">
        <f t="shared" ca="1" si="174"/>
        <v>-180405032222637.69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-180405032222637.69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-751687634260.99036</v>
      </c>
      <c r="L4697" s="444">
        <f t="shared" ca="1" si="174"/>
        <v>-181156719856898.69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-181156719856898.69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-754819666070.41113</v>
      </c>
      <c r="L4698" s="444">
        <f t="shared" ca="1" si="174"/>
        <v>-181911539522969.09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-181911539522969.09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-757964748012.37122</v>
      </c>
      <c r="L4699" s="444">
        <f t="shared" ca="1" si="174"/>
        <v>-182669504270981.47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-182669504270981.47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-761122934462.42273</v>
      </c>
      <c r="L4700" s="444">
        <f t="shared" ca="1" si="174"/>
        <v>-183430627205443.91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-183430627205443.91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-764294280022.68298</v>
      </c>
      <c r="L4701" s="444">
        <f t="shared" ca="1" si="174"/>
        <v>-184194921485466.59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-184194921485466.59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-767478839522.77747</v>
      </c>
      <c r="L4702" s="444">
        <f t="shared" ca="1" si="174"/>
        <v>-184962400324989.38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-184962400324989.38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-770676668020.78906</v>
      </c>
      <c r="L4703" s="444">
        <f t="shared" ca="1" si="174"/>
        <v>-185733076993010.16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-185733076993010.16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-773887820804.20898</v>
      </c>
      <c r="L4704" s="444">
        <f t="shared" ca="1" si="174"/>
        <v>-186506964813814.38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-186506964813814.38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-777112353390.89319</v>
      </c>
      <c r="L4705" s="444">
        <f t="shared" ca="1" si="174"/>
        <v>-187284077167205.28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-187284077167205.28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-780350321530.02197</v>
      </c>
      <c r="L4706" s="444">
        <f t="shared" ca="1" si="174"/>
        <v>-188064427488735.31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-188064427488735.31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-783601781203.06384</v>
      </c>
      <c r="L4707" s="444">
        <f t="shared" ca="1" si="174"/>
        <v>-188848029269938.38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-188848029269938.38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-786866788624.74316</v>
      </c>
      <c r="L4708" s="444">
        <f t="shared" ca="1" si="174"/>
        <v>-189634896058563.13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-189634896058563.13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-790145400244.01306</v>
      </c>
      <c r="L4709" s="444">
        <f t="shared" ca="1" si="174"/>
        <v>-190425041458807.13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-190425041458807.13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-793437672745.02966</v>
      </c>
      <c r="L4710" s="444">
        <f t="shared" ca="1" si="174"/>
        <v>-191218479131552.16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-191218479131552.16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-796743663048.13403</v>
      </c>
      <c r="L4711" s="444">
        <f t="shared" ca="1" si="174"/>
        <v>-192015222794600.28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-192015222794600.28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-800063428310.83447</v>
      </c>
      <c r="L4712" s="444">
        <f t="shared" ca="1" si="174"/>
        <v>-192815286222911.13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-192815286222911.13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-803397025928.79639</v>
      </c>
      <c r="L4713" s="444">
        <f t="shared" ca="1" si="174"/>
        <v>-193618683248839.91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-193618683248839.91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-806744513536.83289</v>
      </c>
      <c r="L4714" s="444">
        <f t="shared" ca="1" si="174"/>
        <v>-194425427762376.75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-194425427762376.75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-810105949009.90308</v>
      </c>
      <c r="L4715" s="444">
        <f t="shared" ca="1" si="174"/>
        <v>-195235533711386.66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-195235533711386.66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-813481390464.11108</v>
      </c>
      <c r="L4716" s="444">
        <f t="shared" ca="1" si="174"/>
        <v>-196049015101850.78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-196049015101850.78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-816870896257.71155</v>
      </c>
      <c r="L4717" s="444">
        <f t="shared" ca="1" si="174"/>
        <v>-196865885998108.5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-196865885998108.5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-820274524992.11877</v>
      </c>
      <c r="L4718" s="444">
        <f t="shared" ca="1" si="174"/>
        <v>-197686160523100.63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-197686160523100.63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-823692335512.91931</v>
      </c>
      <c r="L4719" s="444">
        <f t="shared" ca="1" si="174"/>
        <v>-198509852858613.53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-198509852858613.53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-827124386910.88965</v>
      </c>
      <c r="L4720" s="444">
        <f t="shared" ca="1" si="174"/>
        <v>-199336977245524.41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-199336977245524.41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-830570738523.01831</v>
      </c>
      <c r="L4721" s="444">
        <f t="shared" ca="1" si="174"/>
        <v>-200167547984047.44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-200167547984047.44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-834031449933.53101</v>
      </c>
      <c r="L4722" s="444">
        <f t="shared" ca="1" si="174"/>
        <v>-201001579433980.97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-201001579433980.97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-837506580974.92065</v>
      </c>
      <c r="L4723" s="444">
        <f t="shared" ca="1" si="174"/>
        <v>-201839086014955.88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-201839086014955.88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-840996191728.98279</v>
      </c>
      <c r="L4724" s="444">
        <f t="shared" ca="1" si="174"/>
        <v>-202680082206684.84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-202680082206684.84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-844500342527.85352</v>
      </c>
      <c r="L4725" s="444">
        <f t="shared" ca="1" si="174"/>
        <v>-203524582549212.69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-203524582549212.69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-848019093955.05286</v>
      </c>
      <c r="L4726" s="444">
        <f t="shared" ca="1" si="174"/>
        <v>-204372601643167.75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-204372601643167.75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-851552506846.53223</v>
      </c>
      <c r="L4727" s="444">
        <f t="shared" ca="1" si="174"/>
        <v>-205224154150014.28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-205224154150014.28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-855100642291.7262</v>
      </c>
      <c r="L4728" s="444">
        <f t="shared" ca="1" si="174"/>
        <v>-206079254792306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-206079254792306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-858663561634.60828</v>
      </c>
      <c r="L4729" s="444">
        <f t="shared" ca="1" si="174"/>
        <v>-206937918353940.59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-206937918353940.59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-862241326474.75244</v>
      </c>
      <c r="L4730" s="444">
        <f t="shared" ca="1" si="174"/>
        <v>-207800159680415.34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-207800159680415.34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-865833998668.39722</v>
      </c>
      <c r="L4731" s="444">
        <f t="shared" ca="1" si="174"/>
        <v>-208665993679083.75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-208665993679083.75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-869441640329.51563</v>
      </c>
      <c r="L4732" s="444">
        <f t="shared" ca="1" si="174"/>
        <v>-209535435319413.25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-209535435319413.25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-873064313830.88855</v>
      </c>
      <c r="L4733" s="444">
        <f t="shared" ca="1" si="174"/>
        <v>-210408499633244.13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-210408499633244.13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-876702081805.18384</v>
      </c>
      <c r="L4734" s="444">
        <f t="shared" ca="1" si="174"/>
        <v>-211285201715049.31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-211285201715049.31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-880355007146.03882</v>
      </c>
      <c r="L4735" s="444">
        <f t="shared" ca="1" si="174"/>
        <v>-212165556722195.34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-212165556722195.34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-884023153009.14722</v>
      </c>
      <c r="L4736" s="444">
        <f t="shared" ca="1" si="174"/>
        <v>-213049579875204.5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-213049579875204.5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-887706582813.35205</v>
      </c>
      <c r="L4737" s="444">
        <f t="shared" ca="1" si="174"/>
        <v>-213937286458017.84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-213937286458017.84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-891405360241.74097</v>
      </c>
      <c r="L4738" s="444">
        <f t="shared" ca="1" si="174"/>
        <v>-214828691818259.59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-214828691818259.59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-895119549242.74829</v>
      </c>
      <c r="L4739" s="444">
        <f t="shared" ca="1" si="174"/>
        <v>-215723811367502.34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-215723811367502.34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-898849214031.25977</v>
      </c>
      <c r="L4740" s="444">
        <f t="shared" ca="1" si="174"/>
        <v>-216622660581533.59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-216622660581533.59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-902594419089.72327</v>
      </c>
      <c r="L4741" s="444">
        <f t="shared" ca="1" si="174"/>
        <v>-217525255000623.31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-217525255000623.31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-906355229169.26379</v>
      </c>
      <c r="L4742" s="444">
        <f t="shared" ca="1" si="174"/>
        <v>-218431610229792.56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-218431610229792.56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-910131709290.80237</v>
      </c>
      <c r="L4743" s="444">
        <f t="shared" ca="1" si="174"/>
        <v>-219341741939083.38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-219341741939083.38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-913923924746.18066</v>
      </c>
      <c r="L4744" s="444">
        <f t="shared" ca="1" si="174"/>
        <v>-220255665863829.56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-220255665863829.56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-917731941099.28979</v>
      </c>
      <c r="L4745" s="444">
        <f t="shared" ca="1" si="174"/>
        <v>-221173397804928.84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-221173397804928.84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-921555824187.20349</v>
      </c>
      <c r="L4746" s="444">
        <f t="shared" ca="1" si="174"/>
        <v>-222094953629116.06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-222094953629116.06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-925395640121.31689</v>
      </c>
      <c r="L4747" s="444">
        <f t="shared" ca="1" si="174"/>
        <v>-223020349269237.38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-223020349269237.38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-929251455288.48901</v>
      </c>
      <c r="L4748" s="444">
        <f t="shared" ca="1" si="174"/>
        <v>-223949600724525.88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-223949600724525.88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-933123336352.19116</v>
      </c>
      <c r="L4749" s="444">
        <f t="shared" ca="1" si="174"/>
        <v>-224882724060878.06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-224882724060878.06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-937011350253.65845</v>
      </c>
      <c r="L4750" s="444">
        <f t="shared" ca="1" si="174"/>
        <v>-225819735411131.72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-225819735411131.72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-940915564213.04883</v>
      </c>
      <c r="L4751" s="444">
        <f t="shared" ca="1" si="174"/>
        <v>-226760650975344.78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-226760650975344.78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-944836045730.60327</v>
      </c>
      <c r="L4752" s="444">
        <f t="shared" ca="1" si="174"/>
        <v>-227705487021075.38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-227705487021075.38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-948772862587.81421</v>
      </c>
      <c r="L4753" s="444">
        <f t="shared" ca="1" si="174"/>
        <v>-228654259883663.19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-228654259883663.19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-952726082848.59644</v>
      </c>
      <c r="L4754" s="444">
        <f t="shared" ca="1" si="174"/>
        <v>-229606985966511.78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-229606985966511.78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-956695774860.46558</v>
      </c>
      <c r="L4755" s="444">
        <f t="shared" ca="1" si="174"/>
        <v>-230563681741372.25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-230563681741372.25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-960682007255.71753</v>
      </c>
      <c r="L4756" s="444">
        <f t="shared" ca="1" si="174"/>
        <v>-231524363748627.97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-231524363748627.97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-964684848952.61658</v>
      </c>
      <c r="L4757" s="444">
        <f t="shared" ca="1" si="174"/>
        <v>-232489048597580.59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-232489048597580.59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-968704369156.58582</v>
      </c>
      <c r="L4758" s="444">
        <f t="shared" ca="1" si="174"/>
        <v>-233457752966737.19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-233457752966737.19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-972740637361.40491</v>
      </c>
      <c r="L4759" s="444">
        <f t="shared" ca="1" si="174"/>
        <v>-234430493604098.59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-234430493604098.59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-976793723350.41077</v>
      </c>
      <c r="L4760" s="444">
        <f t="shared" ca="1" si="174"/>
        <v>-235407287327449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-235407287327449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-980863697197.70398</v>
      </c>
      <c r="L4761" s="444">
        <f t="shared" ca="1" si="174"/>
        <v>-236388151024646.72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-236388151024646.72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-984950629269.36133</v>
      </c>
      <c r="L4762" s="444">
        <f t="shared" ca="1" si="174"/>
        <v>-237373101653916.09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-237373101653916.09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-989054590224.65039</v>
      </c>
      <c r="L4763" s="444">
        <f t="shared" ca="1" si="174"/>
        <v>-238362156244140.75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-238362156244140.75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-993175651017.2533</v>
      </c>
      <c r="L4764" s="444">
        <f t="shared" ca="1" si="174"/>
        <v>-239355331895158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-239355331895158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-997313882896.49182</v>
      </c>
      <c r="L4765" s="444">
        <f t="shared" ca="1" si="174"/>
        <v>-240352645778054.5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-240352645778054.5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-1001469357408.5604</v>
      </c>
      <c r="L4766" s="444">
        <f t="shared" ca="1" si="174"/>
        <v>-241354115135463.06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-241354115135463.06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-1005642146397.7627</v>
      </c>
      <c r="L4767" s="444">
        <f t="shared" ca="1" si="174"/>
        <v>-242359757281860.81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-242359757281860.81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-1009832322007.7534</v>
      </c>
      <c r="L4768" s="444">
        <f t="shared" ca="1" si="174"/>
        <v>-243369589603868.56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-243369589603868.56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-1014039956682.7855</v>
      </c>
      <c r="L4769" s="444">
        <f t="shared" ca="1" si="174"/>
        <v>-244383629560551.34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-244383629560551.34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-1018265123168.9639</v>
      </c>
      <c r="L4770" s="444">
        <f t="shared" ca="1" si="174"/>
        <v>-245401894683720.31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-245401894683720.31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-1022507894515.5015</v>
      </c>
      <c r="L4771" s="444">
        <f t="shared" ca="1" si="174"/>
        <v>-246424402578235.81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-246424402578235.81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-1026768344075.9827</v>
      </c>
      <c r="L4772" s="444">
        <f t="shared" ca="1" si="174"/>
        <v>-247451170922311.78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-247451170922311.78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-1031046545509.6323</v>
      </c>
      <c r="L4773" s="444">
        <f t="shared" ca="1" si="174"/>
        <v>-248482217467821.41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-248482217467821.41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-1035342572782.5892</v>
      </c>
      <c r="L4774" s="444">
        <f t="shared" ca="1" si="174"/>
        <v>-249517560040604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-249517560040604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-1039656500169.1835</v>
      </c>
      <c r="L4775" s="444">
        <f t="shared" ca="1" si="174"/>
        <v>-250557216540773.19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-250557216540773.19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-1043988402253.2214</v>
      </c>
      <c r="L4776" s="444">
        <f t="shared" ca="1" si="174"/>
        <v>-251601204943026.41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-251601204943026.41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-1048338353929.2769</v>
      </c>
      <c r="L4777" s="444">
        <f t="shared" ca="1" si="174"/>
        <v>-252649543296955.69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-252649543296955.69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-1052706430403.9821</v>
      </c>
      <c r="L4778" s="444">
        <f t="shared" ca="1" si="174"/>
        <v>-253702249727359.66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-253702249727359.66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-1057092707197.332</v>
      </c>
      <c r="L4779" s="444">
        <f t="shared" ca="1" si="174"/>
        <v>-254759342434557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-254759342434557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-1061497260143.9874</v>
      </c>
      <c r="L4780" s="444">
        <f t="shared" ca="1" si="174"/>
        <v>-255820839694701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-255820839694701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-1065920165394.5874</v>
      </c>
      <c r="L4781" s="444">
        <f t="shared" ca="1" si="174"/>
        <v>-256886759860095.59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-256886759860095.59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-1070361499417.0649</v>
      </c>
      <c r="L4782" s="444">
        <f t="shared" ca="1" si="174"/>
        <v>-257957121359512.66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-257957121359512.66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-1074821338997.9692</v>
      </c>
      <c r="L4783" s="444">
        <f t="shared" ca="1" si="174"/>
        <v>-259031942698510.63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-259031942698510.63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-1079299761243.7943</v>
      </c>
      <c r="L4784" s="444">
        <f t="shared" ca="1" si="174"/>
        <v>-260111242459754.41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-260111242459754.41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-1083796843582.3101</v>
      </c>
      <c r="L4785" s="444">
        <f t="shared" ca="1" si="174"/>
        <v>-261195039303336.72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-261195039303336.72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-1088312663763.903</v>
      </c>
      <c r="L4786" s="444">
        <f t="shared" ca="1" si="174"/>
        <v>-262283351967100.63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-262283351967100.63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-1092847299862.9191</v>
      </c>
      <c r="L4787" s="444">
        <f t="shared" ca="1" si="174"/>
        <v>-263376199266963.53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-263376199266963.53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-1097400830279.0146</v>
      </c>
      <c r="L4788" s="444">
        <f t="shared" ca="1" si="174"/>
        <v>-264473600097242.53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-264473600097242.53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-1101973333738.5105</v>
      </c>
      <c r="L4789" s="444">
        <f t="shared" ca="1" si="174"/>
        <v>-265575573430981.03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-265575573430981.03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-1106564889295.7544</v>
      </c>
      <c r="L4790" s="444">
        <f t="shared" ca="1" si="174"/>
        <v>-266682138320276.78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-266682138320276.78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-1111175576334.4866</v>
      </c>
      <c r="L4791" s="444">
        <f t="shared" ca="1" si="174"/>
        <v>-267793313896611.28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-267793313896611.28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-1115805474569.2136</v>
      </c>
      <c r="L4792" s="444">
        <f t="shared" ca="1" si="174"/>
        <v>-268909119371180.5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-268909119371180.5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-1120454664046.5852</v>
      </c>
      <c r="L4793" s="444">
        <f t="shared" ca="1" si="174"/>
        <v>-270029574035227.09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-270029574035227.09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-1125123225146.7798</v>
      </c>
      <c r="L4794" s="444">
        <f t="shared" ca="1" si="174"/>
        <v>-271154697260373.88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-271154697260373.88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-1129811238584.8911</v>
      </c>
      <c r="L4795" s="444">
        <f t="shared" ca="1" si="174"/>
        <v>-272284508498958.78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-272284508498958.78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-1134518785412.3281</v>
      </c>
      <c r="L4796" s="444">
        <f t="shared" ca="1" si="174"/>
        <v>-273419027284371.13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-273419027284371.13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-1139245947018.2131</v>
      </c>
      <c r="L4797" s="444">
        <f t="shared" ca="1" si="174"/>
        <v>-274558273231389.34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-274558273231389.34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-1143992805130.7888</v>
      </c>
      <c r="L4798" s="444">
        <f t="shared" ca="1" si="174"/>
        <v>-275702266036520.13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-275702266036520.13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-1148759441818.8337</v>
      </c>
      <c r="L4799" s="444">
        <f t="shared" ca="1" si="174"/>
        <v>-276851025478338.97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-276851025478338.97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-1153545939493.0791</v>
      </c>
      <c r="L4800" s="444">
        <f t="shared" ca="1" si="174"/>
        <v>-278004571417832.06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-278004571417832.06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-1158352380907.6335</v>
      </c>
      <c r="L4801" s="444">
        <f t="shared" ca="1" si="174"/>
        <v>-279162923798739.69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-279162923798739.69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-1163178849161.4153</v>
      </c>
      <c r="L4802" s="444">
        <f t="shared" ca="1" si="174"/>
        <v>-280326102647901.09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-280326102647901.09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-1168025427699.5876</v>
      </c>
      <c r="L4803" s="444">
        <f t="shared" ca="1" si="174"/>
        <v>-281494128075600.69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-281494128075600.69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-1172892200315.0029</v>
      </c>
      <c r="L4804" s="444">
        <f t="shared" ca="1" si="174"/>
        <v>-282667020275915.69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-282667020275915.69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-1177779251149.6487</v>
      </c>
      <c r="L4805" s="444">
        <f t="shared" ca="1" si="174"/>
        <v>-283844799527065.31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-283844799527065.31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-1182686664696.1055</v>
      </c>
      <c r="L4806" s="444">
        <f t="shared" ca="1" si="174"/>
        <v>-285027486191761.44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-285027486191761.44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-1187614525799.0059</v>
      </c>
      <c r="L4807" s="444">
        <f t="shared" ca="1" si="174"/>
        <v>-286215100717560.44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-286215100717560.44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-1192562919656.5017</v>
      </c>
      <c r="L4808" s="444">
        <f t="shared" ca="1" si="174"/>
        <v>-287407663637216.94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-287407663637216.94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-1197531931821.7373</v>
      </c>
      <c r="L4809" s="444">
        <f t="shared" ca="1" si="174"/>
        <v>-288605195569038.69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-288605195569038.69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-1202521648204.3279</v>
      </c>
      <c r="L4810" s="444">
        <f t="shared" ca="1" si="174"/>
        <v>-289807717217243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-289807717217243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-1207532155071.8457</v>
      </c>
      <c r="L4811" s="444">
        <f t="shared" ca="1" si="174"/>
        <v>-291015249372314.88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-291015249372314.88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-1212563539051.312</v>
      </c>
      <c r="L4812" s="444">
        <f t="shared" ca="1" si="174"/>
        <v>-292227812911366.19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-292227812911366.19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-1217615887130.6924</v>
      </c>
      <c r="L4813" s="444">
        <f t="shared" ca="1" si="174"/>
        <v>-293445428798496.88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-293445428798496.88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-1222689286660.4036</v>
      </c>
      <c r="L4814" s="444">
        <f t="shared" ca="1" si="174"/>
        <v>-294668118085157.25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-294668118085157.25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-1227783825354.8218</v>
      </c>
      <c r="L4815" s="444">
        <f t="shared" ca="1" si="174"/>
        <v>-295895901910512.06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-295895901910512.06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-1232899591293.8003</v>
      </c>
      <c r="L4816" s="444">
        <f t="shared" ca="1" si="174"/>
        <v>-297128801501805.88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-297128801501805.88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-1238036672924.1912</v>
      </c>
      <c r="L4817" s="444">
        <f t="shared" ca="1" si="174"/>
        <v>-298366838174730.06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-298366838174730.06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-1243195159061.3752</v>
      </c>
      <c r="L4818" s="444">
        <f t="shared" ca="1" si="174"/>
        <v>-299610033333791.44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-299610033333791.44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-1248375138890.7976</v>
      </c>
      <c r="L4819" s="444">
        <f t="shared" ca="1" si="174"/>
        <v>-300858408472682.25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-300858408472682.25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-1253576701969.5093</v>
      </c>
      <c r="L4820" s="444">
        <f t="shared" ca="1" si="174"/>
        <v>-302111985174651.75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-302111985174651.75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-1258799938227.7156</v>
      </c>
      <c r="L4821" s="444">
        <f t="shared" ca="1" si="174"/>
        <v>-303370785112879.44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-303370785112879.44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-1264044937970.3311</v>
      </c>
      <c r="L4822" s="444">
        <f t="shared" ca="1" si="174"/>
        <v>-304634830050849.75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-304634830050849.75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-1269311791878.5405</v>
      </c>
      <c r="L4823" s="444">
        <f t="shared" ca="1" si="174"/>
        <v>-305904141842728.31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-305904141842728.31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-1274600591011.3679</v>
      </c>
      <c r="L4824" s="444">
        <f t="shared" ca="1" si="174"/>
        <v>-307178742433739.69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-307178742433739.69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-1279911426807.2488</v>
      </c>
      <c r="L4825" s="444">
        <f t="shared" ca="1" si="174"/>
        <v>-308458653860546.94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-308458653860546.94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-1285244391085.6123</v>
      </c>
      <c r="L4826" s="444">
        <f t="shared" ca="1" si="174"/>
        <v>-309743898251632.56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-309743898251632.56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-1290599576048.469</v>
      </c>
      <c r="L4827" s="444">
        <f t="shared" ca="1" si="174"/>
        <v>-311034497827681.06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-311034497827681.06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-1295977074282.0044</v>
      </c>
      <c r="L4828" s="444">
        <f t="shared" ca="1" si="174"/>
        <v>-312330474901963.06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-312330474901963.06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-1301376978758.1794</v>
      </c>
      <c r="L4829" s="444">
        <f t="shared" ca="1" si="174"/>
        <v>-313631851880721.25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-313631851880721.25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-1306799382836.3386</v>
      </c>
      <c r="L4830" s="444">
        <f t="shared" ca="1" si="174"/>
        <v>-314938651263557.56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-314938651263557.56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-1312244380264.8232</v>
      </c>
      <c r="L4831" s="444">
        <f t="shared" ca="1" si="174"/>
        <v>-316250895643822.38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-316250895643822.38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-1317712065182.5933</v>
      </c>
      <c r="L4832" s="444">
        <f t="shared" ca="1" si="174"/>
        <v>-317568607709004.94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-317568607709004.94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-1323202532120.854</v>
      </c>
      <c r="L4833" s="444">
        <f t="shared" ca="1" si="174"/>
        <v>-318891810241125.81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-318891810241125.81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-1328715876004.6909</v>
      </c>
      <c r="L4834" s="444">
        <f t="shared" ca="1" si="174"/>
        <v>-320220526117130.5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-320220526117130.5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-1334252192154.7104</v>
      </c>
      <c r="L4835" s="444">
        <f t="shared" ca="1" si="174"/>
        <v>-321554778309285.19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-321554778309285.19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-1339811576288.6882</v>
      </c>
      <c r="L4836" s="444">
        <f t="shared" ca="1" si="174"/>
        <v>-322894589885573.88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-322894589885573.88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-1345394124523.2244</v>
      </c>
      <c r="L4837" s="444">
        <f t="shared" ca="1" si="174"/>
        <v>-324239984010097.13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-324239984010097.13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-1350999933375.4048</v>
      </c>
      <c r="L4838" s="444">
        <f t="shared" ca="1" si="174"/>
        <v>-325590983943472.5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-325590983943472.5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-1356629099764.4688</v>
      </c>
      <c r="L4839" s="444">
        <f t="shared" ca="1" si="174"/>
        <v>-326947613043237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-326947613043237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-1362281721013.4875</v>
      </c>
      <c r="L4840" s="444">
        <f t="shared" ca="1" si="174"/>
        <v>-328309894764250.5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-328309894764250.5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-1367957894851.0437</v>
      </c>
      <c r="L4841" s="444">
        <f t="shared" ca="1" si="174"/>
        <v>-329677852659101.56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-329677852659101.56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-1373657719412.9231</v>
      </c>
      <c r="L4842" s="444">
        <f t="shared" ca="1" si="174"/>
        <v>-331051510378514.5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-331051510378514.5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-1379381293243.8103</v>
      </c>
      <c r="L4843" s="444">
        <f t="shared" ca="1" si="174"/>
        <v>-332430891671758.31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-332430891671758.31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-1385128715298.9929</v>
      </c>
      <c r="L4844" s="444">
        <f t="shared" ca="1" si="174"/>
        <v>-333816020387057.31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-333816020387057.31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-1390900084946.072</v>
      </c>
      <c r="L4845" s="444">
        <f t="shared" ca="1" si="174"/>
        <v>-335206920472003.38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-335206920472003.38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-1396695501966.6807</v>
      </c>
      <c r="L4846" s="444">
        <f t="shared" ca="1" si="174"/>
        <v>-336603615973970.06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-336603615973970.06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-1402515066558.2085</v>
      </c>
      <c r="L4847" s="444">
        <f t="shared" ca="1" si="174"/>
        <v>-338006131040528.25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-338006131040528.25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-1408358879335.5344</v>
      </c>
      <c r="L4848" s="444">
        <f t="shared" ca="1" si="174"/>
        <v>-339414489919863.81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-339414489919863.81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-1414227041332.7659</v>
      </c>
      <c r="L4849" s="444">
        <f t="shared" ca="1" si="174"/>
        <v>-340828716961196.56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-340828716961196.56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-1420119654004.9856</v>
      </c>
      <c r="L4850" s="444">
        <f t="shared" ca="1" si="174"/>
        <v>-342248836615201.56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-342248836615201.56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-1426036819230.0066</v>
      </c>
      <c r="L4851" s="444">
        <f t="shared" ca="1" si="174"/>
        <v>-343674873434431.56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-343674873434431.56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-1431978639310.1316</v>
      </c>
      <c r="L4852" s="444">
        <f t="shared" ca="1" si="174"/>
        <v>-345106852073741.69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-345106852073741.69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-1437945216973.9236</v>
      </c>
      <c r="L4853" s="444">
        <f t="shared" ref="L4853:L5107" ca="1" si="179">I4853-J4853+K4853</f>
        <v>-346544797290715.63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-346544797290715.63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-1443936655377.9817</v>
      </c>
      <c r="L4854" s="444">
        <f t="shared" ca="1" si="179"/>
        <v>-347988733946093.63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-347988733946093.63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-1449953058108.7234</v>
      </c>
      <c r="L4855" s="444">
        <f t="shared" ca="1" si="179"/>
        <v>-349438687004202.38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-349438687004202.38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-1455994529184.1765</v>
      </c>
      <c r="L4856" s="444">
        <f t="shared" ca="1" si="179"/>
        <v>-350894681533386.56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-350894681533386.56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-1462061173055.7773</v>
      </c>
      <c r="L4857" s="444">
        <f t="shared" ca="1" si="179"/>
        <v>-352356742706442.31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-352356742706442.31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-1468153094610.1763</v>
      </c>
      <c r="L4858" s="444">
        <f t="shared" ca="1" si="179"/>
        <v>-353824895801052.5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-353824895801052.5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-1474270399171.052</v>
      </c>
      <c r="L4859" s="444">
        <f t="shared" ca="1" si="179"/>
        <v>-355299166200223.56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-355299166200223.56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-1480413192500.9314</v>
      </c>
      <c r="L4860" s="444">
        <f t="shared" ca="1" si="179"/>
        <v>-356779579392724.5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-356779579392724.5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-1486581580803.0188</v>
      </c>
      <c r="L4861" s="444">
        <f t="shared" ca="1" si="179"/>
        <v>-358266160973527.5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-358266160973527.5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-1492775670723.0313</v>
      </c>
      <c r="L4862" s="444">
        <f t="shared" ca="1" si="179"/>
        <v>-359758936644250.5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-359758936644250.5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-1498995569351.0437</v>
      </c>
      <c r="L4863" s="444">
        <f t="shared" ca="1" si="179"/>
        <v>-361257932213601.56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-361257932213601.56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-1505241384223.3398</v>
      </c>
      <c r="L4864" s="444">
        <f t="shared" ca="1" si="179"/>
        <v>-362763173597824.88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-362763173597824.88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-1511513223324.2703</v>
      </c>
      <c r="L4865" s="444">
        <f t="shared" ca="1" si="179"/>
        <v>-364274686821149.13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-364274686821149.13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-1517811195088.1213</v>
      </c>
      <c r="L4866" s="444">
        <f t="shared" ca="1" si="179"/>
        <v>-365792498016237.25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-365792498016237.25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-1524135408400.9885</v>
      </c>
      <c r="L4867" s="444">
        <f t="shared" ca="1" si="179"/>
        <v>-367316633424638.25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-367316633424638.25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-1530485972602.6594</v>
      </c>
      <c r="L4868" s="444">
        <f t="shared" ca="1" si="179"/>
        <v>-368847119397240.94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-368847119397240.94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-1536862997488.5039</v>
      </c>
      <c r="L4869" s="444">
        <f t="shared" ca="1" si="179"/>
        <v>-370383982394729.44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-370383982394729.44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-1543266593311.3726</v>
      </c>
      <c r="L4870" s="444">
        <f t="shared" ca="1" si="179"/>
        <v>-371927248988040.81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-371927248988040.81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-1549696870783.5034</v>
      </c>
      <c r="L4871" s="444">
        <f t="shared" ca="1" si="179"/>
        <v>-373476945858824.31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-373476945858824.31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-1556153941078.4346</v>
      </c>
      <c r="L4872" s="444">
        <f t="shared" ca="1" si="179"/>
        <v>-375033099799902.75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-375033099799902.75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-1562637915832.9282</v>
      </c>
      <c r="L4873" s="444">
        <f t="shared" ca="1" si="179"/>
        <v>-376595737715735.69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-376595737715735.69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-1569148907148.8987</v>
      </c>
      <c r="L4874" s="444">
        <f t="shared" ca="1" si="179"/>
        <v>-378164886622884.56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-378164886622884.56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-1575687027595.3523</v>
      </c>
      <c r="L4875" s="444">
        <f t="shared" ca="1" si="179"/>
        <v>-379740573650479.94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-379740573650479.94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-1582252390210.333</v>
      </c>
      <c r="L4876" s="444">
        <f t="shared" ca="1" si="179"/>
        <v>-381322826040690.25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-381322826040690.25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-1588845108502.876</v>
      </c>
      <c r="L4877" s="444">
        <f t="shared" ca="1" si="179"/>
        <v>-382911671149193.13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-382911671149193.13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-1595465296454.9714</v>
      </c>
      <c r="L4878" s="444">
        <f t="shared" ca="1" si="179"/>
        <v>-384507136445648.13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-384507136445648.13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-1602113068523.5339</v>
      </c>
      <c r="L4879" s="444">
        <f t="shared" ca="1" si="179"/>
        <v>-386109249514171.69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-386109249514171.69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-1608788539642.3821</v>
      </c>
      <c r="L4880" s="444">
        <f t="shared" ca="1" si="179"/>
        <v>-387718038053814.06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-387718038053814.06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-1615491825224.2253</v>
      </c>
      <c r="L4881" s="444">
        <f t="shared" ca="1" si="179"/>
        <v>-389333529879038.31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-389333529879038.31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-1622223041162.6597</v>
      </c>
      <c r="L4882" s="444">
        <f t="shared" ca="1" si="179"/>
        <v>-390955752920201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-390955752920201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-1628982303834.1709</v>
      </c>
      <c r="L4883" s="444">
        <f t="shared" ca="1" si="179"/>
        <v>-392584735224035.19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-392584735224035.19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-1635769730100.1465</v>
      </c>
      <c r="L4884" s="444">
        <f t="shared" ca="1" si="179"/>
        <v>-394220504954135.31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-394220504954135.31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-1642585437308.8972</v>
      </c>
      <c r="L4885" s="444">
        <f t="shared" ca="1" si="179"/>
        <v>-395863090391444.19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-395863090391444.19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-1649429543297.6841</v>
      </c>
      <c r="L4886" s="444">
        <f t="shared" ca="1" si="179"/>
        <v>-397512519934741.88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-397512519934741.88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-1656302166394.7578</v>
      </c>
      <c r="L4887" s="444">
        <f t="shared" ca="1" si="179"/>
        <v>-399168822101136.63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-399168822101136.63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-1663203425421.4026</v>
      </c>
      <c r="L4888" s="444">
        <f t="shared" ca="1" si="179"/>
        <v>-400832025526558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-400832025526558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-1670133439693.9917</v>
      </c>
      <c r="L4889" s="444">
        <f t="shared" ca="1" si="179"/>
        <v>-402502158966252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-402502158966252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-1677092329026.05</v>
      </c>
      <c r="L4890" s="444">
        <f t="shared" ca="1" si="179"/>
        <v>-404179251295278.06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-404179251295278.06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-1684080213730.3252</v>
      </c>
      <c r="L4891" s="444">
        <f t="shared" ca="1" si="179"/>
        <v>-405863331509008.38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-405863331509008.38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-1691097214620.8682</v>
      </c>
      <c r="L4892" s="444">
        <f t="shared" ca="1" si="179"/>
        <v>-407554428723629.25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-407554428723629.25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-1698143453015.1218</v>
      </c>
      <c r="L4893" s="444">
        <f t="shared" ca="1" si="179"/>
        <v>-409252572176644.38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-409252572176644.38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-1705219050736.0183</v>
      </c>
      <c r="L4894" s="444">
        <f t="shared" ca="1" si="179"/>
        <v>-410957791227380.38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-410957791227380.38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-1712324130114.085</v>
      </c>
      <c r="L4895" s="444">
        <f t="shared" ca="1" si="179"/>
        <v>-412670115357494.44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-412670115357494.44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-1719458813989.5601</v>
      </c>
      <c r="L4896" s="444">
        <f t="shared" ca="1" si="179"/>
        <v>-414389574171484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-414389574171484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-1726623225714.5166</v>
      </c>
      <c r="L4897" s="444">
        <f t="shared" ca="1" si="179"/>
        <v>-416116197397198.5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-416116197397198.5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-1733817489154.9937</v>
      </c>
      <c r="L4898" s="444">
        <f t="shared" ca="1" si="179"/>
        <v>-417850014886353.5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-417850014886353.5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-1741041728693.1396</v>
      </c>
      <c r="L4899" s="444">
        <f t="shared" ca="1" si="179"/>
        <v>-419591056615046.63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-419591056615046.63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-1748296069229.3608</v>
      </c>
      <c r="L4900" s="444">
        <f t="shared" ca="1" si="179"/>
        <v>-421339352684276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-421339352684276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-1755580636184.4834</v>
      </c>
      <c r="L4901" s="444">
        <f t="shared" ca="1" si="179"/>
        <v>-423094933320460.5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-423094933320460.5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-1762895555501.9187</v>
      </c>
      <c r="L4902" s="444">
        <f t="shared" ca="1" si="179"/>
        <v>-424857828875962.44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-424857828875962.44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-1770240953649.8435</v>
      </c>
      <c r="L4903" s="444">
        <f t="shared" ca="1" si="179"/>
        <v>-426628069829612.25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-426628069829612.25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-1777616957623.3843</v>
      </c>
      <c r="L4904" s="444">
        <f t="shared" ca="1" si="179"/>
        <v>-428405686787235.63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-428405686787235.63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-1785023694946.8152</v>
      </c>
      <c r="L4905" s="444">
        <f t="shared" ca="1" si="179"/>
        <v>-430190710482182.44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-430190710482182.44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-1792461293675.76</v>
      </c>
      <c r="L4906" s="444">
        <f t="shared" ca="1" si="179"/>
        <v>-431983171775858.19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-431983171775858.19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-1799929882399.4092</v>
      </c>
      <c r="L4907" s="444">
        <f t="shared" ca="1" si="179"/>
        <v>-433783101658257.63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-433783101658257.63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-1807429590242.74</v>
      </c>
      <c r="L4908" s="444">
        <f t="shared" ca="1" si="179"/>
        <v>-435590531248500.38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-435590531248500.38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-1814960546868.7515</v>
      </c>
      <c r="L4909" s="444">
        <f t="shared" ca="1" si="179"/>
        <v>-437405491795369.13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-437405491795369.13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-1822522882480.7046</v>
      </c>
      <c r="L4910" s="444">
        <f t="shared" ca="1" si="179"/>
        <v>-439228014677849.81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-439228014677849.81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-1830116727824.3743</v>
      </c>
      <c r="L4911" s="444">
        <f t="shared" ca="1" si="179"/>
        <v>-441058131405674.19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-441058131405674.19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-1837742214190.3088</v>
      </c>
      <c r="L4912" s="444">
        <f t="shared" ca="1" si="179"/>
        <v>-442895873619864.5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-442895873619864.5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-1845399473416.1021</v>
      </c>
      <c r="L4913" s="444">
        <f t="shared" ca="1" si="179"/>
        <v>-444741273093280.63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-444741273093280.63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-1853088637888.6692</v>
      </c>
      <c r="L4914" s="444">
        <f t="shared" ca="1" si="179"/>
        <v>-446594361731169.31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-446594361731169.31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-1860809840546.5386</v>
      </c>
      <c r="L4915" s="444">
        <f t="shared" ca="1" si="179"/>
        <v>-448455171571715.88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-448455171571715.88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-1868563214882.1494</v>
      </c>
      <c r="L4916" s="444">
        <f t="shared" ca="1" si="179"/>
        <v>-450323734786598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-450323734786598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-1876348894944.1582</v>
      </c>
      <c r="L4917" s="444">
        <f t="shared" ca="1" si="179"/>
        <v>-452200083681542.19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-452200083681542.19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-1884167015339.759</v>
      </c>
      <c r="L4918" s="444">
        <f t="shared" ca="1" si="179"/>
        <v>-454084250696881.94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-454084250696881.94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-1892017711237.0083</v>
      </c>
      <c r="L4919" s="444">
        <f t="shared" ca="1" si="179"/>
        <v>-455976268408118.94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-455976268408118.94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-1899901118367.1621</v>
      </c>
      <c r="L4920" s="444">
        <f t="shared" ca="1" si="179"/>
        <v>-457876169526486.13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-457876169526486.13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-1907817373027.0254</v>
      </c>
      <c r="L4921" s="444">
        <f t="shared" ca="1" si="179"/>
        <v>-459783986899513.13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-459783986899513.13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-1915766612081.3044</v>
      </c>
      <c r="L4922" s="444">
        <f t="shared" ca="1" si="179"/>
        <v>-461699753511594.44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-461699753511594.44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-1923748972964.9768</v>
      </c>
      <c r="L4923" s="444">
        <f t="shared" ca="1" si="179"/>
        <v>-463623502484559.44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-463623502484559.44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-1931764593685.6643</v>
      </c>
      <c r="L4924" s="444">
        <f t="shared" ca="1" si="179"/>
        <v>-465555267078245.13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-465555267078245.13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-1939813612826.021</v>
      </c>
      <c r="L4925" s="444">
        <f t="shared" ca="1" si="179"/>
        <v>-467495080691071.13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-467495080691071.13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-1947896169546.1296</v>
      </c>
      <c r="L4926" s="444">
        <f t="shared" ca="1" si="179"/>
        <v>-469442976860617.25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-469442976860617.25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-1956012403585.905</v>
      </c>
      <c r="L4927" s="444">
        <f t="shared" ca="1" si="179"/>
        <v>-471398989264203.13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-471398989264203.13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-1964162455267.5129</v>
      </c>
      <c r="L4928" s="444">
        <f t="shared" ca="1" si="179"/>
        <v>-473363151719470.63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-473363151719470.63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-1972346465497.7942</v>
      </c>
      <c r="L4929" s="444">
        <f t="shared" ca="1" si="179"/>
        <v>-475335498184968.44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-475335498184968.44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-1980564575770.7019</v>
      </c>
      <c r="L4930" s="444">
        <f t="shared" ca="1" si="179"/>
        <v>-477316062760739.13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-477316062760739.13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-1988816928169.7463</v>
      </c>
      <c r="L4931" s="444">
        <f t="shared" ca="1" si="179"/>
        <v>-479304879688908.88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-479304879688908.88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-1997103665370.4534</v>
      </c>
      <c r="L4932" s="444">
        <f t="shared" ca="1" si="179"/>
        <v>-481301983354279.31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-481301983354279.31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-2005424930642.8303</v>
      </c>
      <c r="L4933" s="444">
        <f t="shared" ca="1" si="179"/>
        <v>-483307408284922.13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-483307408284922.13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-2013780867853.842</v>
      </c>
      <c r="L4934" s="444">
        <f t="shared" ca="1" si="179"/>
        <v>-485321189152775.94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-485321189152775.94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-2022171621469.8997</v>
      </c>
      <c r="L4935" s="444">
        <f t="shared" ca="1" si="179"/>
        <v>-487343360774245.81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-487343360774245.81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-2030597336559.3574</v>
      </c>
      <c r="L4936" s="444">
        <f t="shared" ca="1" si="179"/>
        <v>-489373958110805.19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-489373958110805.19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-2039058158795.0215</v>
      </c>
      <c r="L4937" s="444">
        <f t="shared" ca="1" si="179"/>
        <v>-491413016269600.19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-491413016269600.19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-2047554234456.6675</v>
      </c>
      <c r="L4938" s="444">
        <f t="shared" ca="1" si="179"/>
        <v>-493460570504056.88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-493460570504056.88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-2056085710433.5703</v>
      </c>
      <c r="L4939" s="444">
        <f t="shared" ca="1" si="179"/>
        <v>-495516656214490.44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-495516656214490.44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-2064652734227.0435</v>
      </c>
      <c r="L4940" s="444">
        <f t="shared" ca="1" si="179"/>
        <v>-497581308948717.5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-497581308948717.5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-2073255453952.9893</v>
      </c>
      <c r="L4941" s="444">
        <f t="shared" ca="1" si="179"/>
        <v>-499654564402670.5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-499654564402670.5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-2081894018344.4604</v>
      </c>
      <c r="L4942" s="444">
        <f t="shared" ca="1" si="179"/>
        <v>-501736458421014.94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-501736458421014.94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-2090568576754.2288</v>
      </c>
      <c r="L4943" s="444">
        <f t="shared" ca="1" si="179"/>
        <v>-503827026997769.19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-503827026997769.19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-2099279279157.3713</v>
      </c>
      <c r="L4944" s="444">
        <f t="shared" ca="1" si="179"/>
        <v>-505926306276926.56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-505926306276926.56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-2108026276153.8606</v>
      </c>
      <c r="L4945" s="444">
        <f t="shared" ca="1" si="179"/>
        <v>-508034332553080.44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-508034332553080.44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-2116809718971.1682</v>
      </c>
      <c r="L4946" s="444">
        <f t="shared" ca="1" si="179"/>
        <v>-510151142272051.63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-510151142272051.63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-2125629759466.8821</v>
      </c>
      <c r="L4947" s="444">
        <f t="shared" ca="1" si="179"/>
        <v>-512276772031518.5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-512276772031518.5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-2134486550131.3274</v>
      </c>
      <c r="L4948" s="444">
        <f t="shared" ca="1" si="179"/>
        <v>-514411258581649.81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-514411258581649.81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-2143380244090.2075</v>
      </c>
      <c r="L4949" s="444">
        <f t="shared" ca="1" si="179"/>
        <v>-516554638825740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-516554638825740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-2152310995107.25</v>
      </c>
      <c r="L4950" s="444">
        <f t="shared" ca="1" si="179"/>
        <v>-518706949820847.25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-518706949820847.25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-2161278957586.8635</v>
      </c>
      <c r="L4951" s="444">
        <f t="shared" ca="1" si="179"/>
        <v>-520868228778434.13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-520868228778434.13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-2170284286576.8091</v>
      </c>
      <c r="L4952" s="444">
        <f t="shared" ca="1" si="179"/>
        <v>-523038513065010.94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-523038513065010.94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-2179327137770.8789</v>
      </c>
      <c r="L4953" s="444">
        <f t="shared" ca="1" si="179"/>
        <v>-525217840202781.81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-525217840202781.81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-2188407667511.5908</v>
      </c>
      <c r="L4954" s="444">
        <f t="shared" ca="1" si="179"/>
        <v>-527406247870293.38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-527406247870293.38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-2197526032792.8894</v>
      </c>
      <c r="L4955" s="444">
        <f t="shared" ca="1" si="179"/>
        <v>-529603773903086.25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-529603773903086.25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-2206682391262.8594</v>
      </c>
      <c r="L4956" s="444">
        <f t="shared" ca="1" si="179"/>
        <v>-531810456294349.13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-531810456294349.13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-2215876901226.4546</v>
      </c>
      <c r="L4957" s="444">
        <f t="shared" ca="1" si="179"/>
        <v>-534026333195575.56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-534026333195575.56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-2225109721648.2314</v>
      </c>
      <c r="L4958" s="444">
        <f t="shared" ca="1" si="179"/>
        <v>-536251442917223.81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-536251442917223.81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-2234381012155.0991</v>
      </c>
      <c r="L4959" s="444">
        <f t="shared" ca="1" si="179"/>
        <v>-538485823929378.94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-538485823929378.94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-2243690933039.0791</v>
      </c>
      <c r="L4960" s="444">
        <f t="shared" ca="1" si="179"/>
        <v>-540729514862418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-540729514862418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-2253039645260.0752</v>
      </c>
      <c r="L4961" s="444">
        <f t="shared" ca="1" si="179"/>
        <v>-542982554507678.06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-542982554507678.06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-2262427310448.6587</v>
      </c>
      <c r="L4962" s="444">
        <f t="shared" ca="1" si="179"/>
        <v>-545244981818126.75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-545244981818126.75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-2271854090908.8613</v>
      </c>
      <c r="L4963" s="444">
        <f t="shared" ca="1" si="179"/>
        <v>-547516835909035.63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-547516835909035.63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-2281320149620.9819</v>
      </c>
      <c r="L4964" s="444">
        <f t="shared" ca="1" si="179"/>
        <v>-549798156058656.63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-549798156058656.63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-2290825650244.4023</v>
      </c>
      <c r="L4965" s="444">
        <f t="shared" ca="1" si="179"/>
        <v>-552088981708901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-552088981708901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-2300370757120.4209</v>
      </c>
      <c r="L4966" s="444">
        <f t="shared" ca="1" si="179"/>
        <v>-554389352466021.44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-554389352466021.44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-2309955635275.0894</v>
      </c>
      <c r="L4967" s="444">
        <f t="shared" ca="1" si="179"/>
        <v>-556699308101296.5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-556699308101296.5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-2319580450422.0688</v>
      </c>
      <c r="L4968" s="444">
        <f t="shared" ca="1" si="179"/>
        <v>-559018888551718.56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-559018888551718.56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-2329245368965.4941</v>
      </c>
      <c r="L4969" s="444">
        <f t="shared" ca="1" si="179"/>
        <v>-561348133920684.06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-561348133920684.06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-2338950558002.8501</v>
      </c>
      <c r="L4970" s="444">
        <f t="shared" ca="1" si="179"/>
        <v>-563687084478686.88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-563687084478686.88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-2348696185327.8618</v>
      </c>
      <c r="L4971" s="444">
        <f t="shared" ca="1" si="179"/>
        <v>-566035780664014.75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-566035780664014.75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-2358482419433.3945</v>
      </c>
      <c r="L4972" s="444">
        <f t="shared" ca="1" si="179"/>
        <v>-568394263083448.13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-568394263083448.13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-2368309429514.3672</v>
      </c>
      <c r="L4973" s="444">
        <f t="shared" ca="1" si="179"/>
        <v>-570762572512962.5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-570762572512962.5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-2378177385470.6772</v>
      </c>
      <c r="L4974" s="444">
        <f t="shared" ca="1" si="179"/>
        <v>-573140749898433.13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-573140749898433.13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-2388086457910.1382</v>
      </c>
      <c r="L4975" s="444">
        <f t="shared" ca="1" si="179"/>
        <v>-575528836356343.25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-575528836356343.25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-2398036818151.4302</v>
      </c>
      <c r="L4976" s="444">
        <f t="shared" ca="1" si="179"/>
        <v>-577926873174494.63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-577926873174494.63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-2408028638227.061</v>
      </c>
      <c r="L4977" s="444">
        <f t="shared" ca="1" si="179"/>
        <v>-580334901812721.63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-580334901812721.63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-2418062090886.3398</v>
      </c>
      <c r="L4978" s="444">
        <f t="shared" ca="1" si="179"/>
        <v>-582752963903608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-582752963903608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-2428137349598.3667</v>
      </c>
      <c r="L4979" s="444">
        <f t="shared" ca="1" si="179"/>
        <v>-585181101253206.38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-585181101253206.38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-2438254588555.0264</v>
      </c>
      <c r="L4980" s="444">
        <f t="shared" ca="1" si="179"/>
        <v>-587619355841761.38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-587619355841761.38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-2448413982674.0059</v>
      </c>
      <c r="L4981" s="444">
        <f t="shared" ca="1" si="179"/>
        <v>-590067769824435.38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-590067769824435.38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-2458615707601.814</v>
      </c>
      <c r="L4982" s="444">
        <f t="shared" ca="1" si="179"/>
        <v>-592526385532037.25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-592526385532037.25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-2468859939716.8218</v>
      </c>
      <c r="L4983" s="444">
        <f t="shared" ca="1" si="179"/>
        <v>-594995245471754.13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-594995245471754.13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-2479146856132.3086</v>
      </c>
      <c r="L4984" s="444">
        <f t="shared" ca="1" si="179"/>
        <v>-597474392327886.38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-597474392327886.38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-2489476634699.5264</v>
      </c>
      <c r="L4985" s="444">
        <f t="shared" ca="1" si="179"/>
        <v>-599963868962585.88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-599963868962585.88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-2499849454010.7744</v>
      </c>
      <c r="L4986" s="444">
        <f t="shared" ca="1" si="179"/>
        <v>-602463718416596.63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-602463718416596.63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-2510265493402.4858</v>
      </c>
      <c r="L4987" s="444">
        <f t="shared" ca="1" si="179"/>
        <v>-604973983909999.13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-604973983909999.13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-2520724932958.3296</v>
      </c>
      <c r="L4988" s="444">
        <f t="shared" ca="1" si="179"/>
        <v>-607494708842957.5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-607494708842957.5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-2531227953512.3228</v>
      </c>
      <c r="L4989" s="444">
        <f t="shared" ca="1" si="179"/>
        <v>-610025936796469.88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-610025936796469.88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-2541774736651.958</v>
      </c>
      <c r="L4990" s="444">
        <f t="shared" ca="1" si="179"/>
        <v>-612567711533121.88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-612567711533121.88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-2552365464721.3413</v>
      </c>
      <c r="L4991" s="444">
        <f t="shared" ca="1" si="179"/>
        <v>-615120076997843.25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-615120076997843.25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-2563000320824.3467</v>
      </c>
      <c r="L4992" s="444">
        <f t="shared" ca="1" si="179"/>
        <v>-617683077318667.63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-617683077318667.63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-2573679488827.7817</v>
      </c>
      <c r="L4993" s="444">
        <f t="shared" ca="1" si="179"/>
        <v>-620256756807495.38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-620256756807495.38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-2584403153364.564</v>
      </c>
      <c r="L4994" s="444">
        <f t="shared" ca="1" si="179"/>
        <v>-622841159960860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-622841159960860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-2595171499836.9165</v>
      </c>
      <c r="L4995" s="444">
        <f t="shared" ca="1" si="179"/>
        <v>-625436331460696.88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-625436331460696.88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-2605984714419.5703</v>
      </c>
      <c r="L4996" s="444">
        <f t="shared" ca="1" si="179"/>
        <v>-628042316175116.5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-628042316175116.5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-2616842984062.9854</v>
      </c>
      <c r="L4997" s="444">
        <f t="shared" ca="1" si="179"/>
        <v>-630659159159179.5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-630659159159179.5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-2627746496496.5811</v>
      </c>
      <c r="L4998" s="444">
        <f t="shared" ca="1" si="179"/>
        <v>-633286905655676.13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-633286905655676.13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-2638695440231.9839</v>
      </c>
      <c r="L4999" s="444">
        <f t="shared" ca="1" si="179"/>
        <v>-635925601095908.13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-635925601095908.13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-2649690004566.2837</v>
      </c>
      <c r="L5000" s="444">
        <f t="shared" ca="1" si="179"/>
        <v>-638575291100474.38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-638575291100474.38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-2660730379585.3101</v>
      </c>
      <c r="L5001" s="444">
        <f t="shared" ca="1" si="179"/>
        <v>-641236021480059.63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-641236021480059.63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-2671816756166.915</v>
      </c>
      <c r="L5002" s="444">
        <f t="shared" ca="1" si="179"/>
        <v>-643907838236226.5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-643907838236226.5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-2682949325984.2769</v>
      </c>
      <c r="L5003" s="444">
        <f t="shared" ca="1" si="179"/>
        <v>-646590787562210.75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-646590787562210.75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-2694128281509.2114</v>
      </c>
      <c r="L5004" s="444">
        <f t="shared" ca="1" si="179"/>
        <v>-649284915843720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-649284915843720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-2705353816015.5</v>
      </c>
      <c r="L5005" s="444">
        <f t="shared" ca="1" si="179"/>
        <v>-651990269659735.5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-651990269659735.5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-2716626123582.2314</v>
      </c>
      <c r="L5006" s="444">
        <f t="shared" ca="1" si="179"/>
        <v>-654706895783317.75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-654706895783317.75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-2727945399097.1572</v>
      </c>
      <c r="L5007" s="444">
        <f t="shared" ca="1" si="179"/>
        <v>-657434841182414.88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-657434841182414.88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-2739311838260.062</v>
      </c>
      <c r="L5008" s="444">
        <f t="shared" ca="1" si="179"/>
        <v>-660174153020674.88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-660174153020674.88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-2750725637586.1455</v>
      </c>
      <c r="L5009" s="444">
        <f t="shared" ca="1" si="179"/>
        <v>-662924878658261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-662924878658261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-2762186994409.4209</v>
      </c>
      <c r="L5010" s="444">
        <f t="shared" ca="1" si="179"/>
        <v>-665687065652670.38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-665687065652670.38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-2773696106886.1265</v>
      </c>
      <c r="L5011" s="444">
        <f t="shared" ca="1" si="179"/>
        <v>-668460761759556.5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-668460761759556.5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-2785253173998.1519</v>
      </c>
      <c r="L5012" s="444">
        <f t="shared" ca="1" si="179"/>
        <v>-671246014933554.63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-671246014933554.63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-2796858395556.4775</v>
      </c>
      <c r="L5013" s="444">
        <f t="shared" ca="1" si="179"/>
        <v>-674042873329111.13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-674042873329111.13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-2808511972204.6299</v>
      </c>
      <c r="L5014" s="444">
        <f t="shared" ca="1" si="179"/>
        <v>-676851385301315.75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-676851385301315.75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-2820214105422.1489</v>
      </c>
      <c r="L5015" s="444">
        <f t="shared" ca="1" si="179"/>
        <v>-679671599406737.88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-679671599406737.88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-2831964997528.0742</v>
      </c>
      <c r="L5016" s="444">
        <f t="shared" ca="1" si="179"/>
        <v>-682503564404266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-682503564404266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-2843764851684.4414</v>
      </c>
      <c r="L5017" s="444">
        <f t="shared" ca="1" si="179"/>
        <v>-685347329255950.5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-685347329255950.5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-2855613871899.7939</v>
      </c>
      <c r="L5018" s="444">
        <f t="shared" ca="1" si="179"/>
        <v>-688202943127850.25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-688202943127850.25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-2867512263032.7095</v>
      </c>
      <c r="L5019" s="444">
        <f t="shared" ca="1" si="179"/>
        <v>-691070455390883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-691070455390883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-2879460230795.3457</v>
      </c>
      <c r="L5020" s="444">
        <f t="shared" ca="1" si="179"/>
        <v>-693949915621678.38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-693949915621678.38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-2891457981756.9932</v>
      </c>
      <c r="L5021" s="444">
        <f t="shared" ca="1" si="179"/>
        <v>-696841373603435.38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-696841373603435.38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-2903505723347.6475</v>
      </c>
      <c r="L5022" s="444">
        <f t="shared" ca="1" si="179"/>
        <v>-699744879326783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-699744879326783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-2915603663861.5957</v>
      </c>
      <c r="L5023" s="444">
        <f t="shared" ca="1" si="179"/>
        <v>-702660482990644.63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-702660482990644.63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-2927752012461.019</v>
      </c>
      <c r="L5024" s="444">
        <f t="shared" ca="1" si="179"/>
        <v>-705588235003105.63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-705588235003105.63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-2939950979179.6069</v>
      </c>
      <c r="L5025" s="444">
        <f t="shared" ca="1" si="179"/>
        <v>-708528185982285.25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-708528185982285.25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-2952200774926.1885</v>
      </c>
      <c r="L5026" s="444">
        <f t="shared" ca="1" si="179"/>
        <v>-711480386757211.5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-711480386757211.5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-2964501611488.3813</v>
      </c>
      <c r="L5027" s="444">
        <f t="shared" ca="1" si="179"/>
        <v>-714444888368699.88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-714444888368699.88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-2976853701536.2495</v>
      </c>
      <c r="L5028" s="444">
        <f t="shared" ca="1" si="179"/>
        <v>-717421742070236.13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-717421742070236.13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-2989257258625.9839</v>
      </c>
      <c r="L5029" s="444">
        <f t="shared" ca="1" si="179"/>
        <v>-720410999328862.13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-720410999328862.13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-3001712497203.5923</v>
      </c>
      <c r="L5030" s="444">
        <f t="shared" ca="1" si="179"/>
        <v>-723412711826065.75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-723412711826065.75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-3014219632608.6074</v>
      </c>
      <c r="L5031" s="444">
        <f t="shared" ca="1" si="179"/>
        <v>-726426931458674.38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-726426931458674.38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-3026778881077.8101</v>
      </c>
      <c r="L5032" s="444">
        <f t="shared" ca="1" si="179"/>
        <v>-729453710339752.13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-729453710339752.13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-3039390459748.9673</v>
      </c>
      <c r="L5033" s="444">
        <f t="shared" ca="1" si="179"/>
        <v>-732493100799501.13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-732493100799501.13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-3052054586664.5879</v>
      </c>
      <c r="L5034" s="444">
        <f t="shared" ca="1" si="179"/>
        <v>-735545155386165.75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-735545155386165.75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-3064771480775.6904</v>
      </c>
      <c r="L5035" s="444">
        <f t="shared" ca="1" si="179"/>
        <v>-738609926866941.5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-738609926866941.5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-3077541361945.5894</v>
      </c>
      <c r="L5036" s="444">
        <f t="shared" ca="1" si="179"/>
        <v>-741687468228887.13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-741687468228887.13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-3090364450953.6963</v>
      </c>
      <c r="L5037" s="444">
        <f t="shared" ca="1" si="179"/>
        <v>-744777832679840.88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-744777832679840.88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-3103240969499.3369</v>
      </c>
      <c r="L5038" s="444">
        <f t="shared" ca="1" si="179"/>
        <v>-747881073649340.25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-747881073649340.25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-3116171140205.5845</v>
      </c>
      <c r="L5039" s="444">
        <f t="shared" ca="1" si="179"/>
        <v>-750997244789545.88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-750997244789545.88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-3129155186623.1079</v>
      </c>
      <c r="L5040" s="444">
        <f t="shared" ca="1" si="179"/>
        <v>-754126399976169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-754126399976169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-3142193333234.0376</v>
      </c>
      <c r="L5041" s="444">
        <f t="shared" ca="1" si="179"/>
        <v>-757268593309403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-757268593309403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-3155285805455.8457</v>
      </c>
      <c r="L5042" s="444">
        <f t="shared" ca="1" si="179"/>
        <v>-760423879114858.88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-760423879114858.88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-3168432829645.2451</v>
      </c>
      <c r="L5043" s="444">
        <f t="shared" ca="1" si="179"/>
        <v>-763592311944504.13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-763592311944504.13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-3181634633102.1006</v>
      </c>
      <c r="L5044" s="444">
        <f t="shared" ca="1" si="179"/>
        <v>-766773946577606.25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-766773946577606.25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-3194891444073.3594</v>
      </c>
      <c r="L5045" s="444">
        <f t="shared" ca="1" si="179"/>
        <v>-769968838021679.63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-769968838021679.63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-3208203491756.9985</v>
      </c>
      <c r="L5046" s="444">
        <f t="shared" ca="1" si="179"/>
        <v>-773177041513436.63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-773177041513436.63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-3221571006305.9858</v>
      </c>
      <c r="L5047" s="444">
        <f t="shared" ca="1" si="179"/>
        <v>-776398612519742.63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-776398612519742.63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-3234994218832.2607</v>
      </c>
      <c r="L5048" s="444">
        <f t="shared" ca="1" si="179"/>
        <v>-779633606738574.88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-779633606738574.88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-3248473361410.7285</v>
      </c>
      <c r="L5049" s="444">
        <f t="shared" ca="1" si="179"/>
        <v>-782882080099985.63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-782882080099985.63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-3262008667083.2734</v>
      </c>
      <c r="L5050" s="444">
        <f t="shared" ca="1" si="179"/>
        <v>-786144088767068.88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-786144088767068.88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-3275600369862.7871</v>
      </c>
      <c r="L5051" s="444">
        <f t="shared" ca="1" si="179"/>
        <v>-789419689136931.63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-789419689136931.63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-3289248704737.2148</v>
      </c>
      <c r="L5052" s="444">
        <f t="shared" ca="1" si="179"/>
        <v>-792708937841668.88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-792708937841668.88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-3302953907673.6201</v>
      </c>
      <c r="L5053" s="444">
        <f t="shared" ca="1" si="179"/>
        <v>-796011891749342.5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-796011891749342.5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-3316716215622.2603</v>
      </c>
      <c r="L5054" s="444">
        <f t="shared" ca="1" si="179"/>
        <v>-799328607964964.75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-799328607964964.75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-3330535866520.6865</v>
      </c>
      <c r="L5055" s="444">
        <f t="shared" ca="1" si="179"/>
        <v>-802659143831485.38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-802659143831485.38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-3344413099297.8555</v>
      </c>
      <c r="L5056" s="444">
        <f t="shared" ca="1" si="179"/>
        <v>-806003556930783.25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-806003556930783.25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-3358348153878.2637</v>
      </c>
      <c r="L5057" s="444">
        <f t="shared" ca="1" si="179"/>
        <v>-809361905084661.5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-809361905084661.5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-3372341271186.0894</v>
      </c>
      <c r="L5058" s="444">
        <f t="shared" ca="1" si="179"/>
        <v>-812734246355847.63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-812734246355847.63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-3386392693149.3652</v>
      </c>
      <c r="L5059" s="444">
        <f t="shared" ca="1" si="179"/>
        <v>-816120639048997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-816120639048997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-3400502662704.1543</v>
      </c>
      <c r="L5060" s="444">
        <f t="shared" ca="1" si="179"/>
        <v>-819521141711701.13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-819521141711701.13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-3414671423798.7549</v>
      </c>
      <c r="L5061" s="444">
        <f t="shared" ca="1" si="179"/>
        <v>-822935813135499.88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-822935813135499.88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-3428899221397.916</v>
      </c>
      <c r="L5062" s="444">
        <f t="shared" ca="1" si="179"/>
        <v>-826364712356897.75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-826364712356897.75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-3443186301487.0737</v>
      </c>
      <c r="L5063" s="444">
        <f t="shared" ca="1" si="179"/>
        <v>-829807898658384.88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-829807898658384.88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-3457532911076.6035</v>
      </c>
      <c r="L5064" s="444">
        <f t="shared" ca="1" si="179"/>
        <v>-833265431569461.5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-833265431569461.5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-3471939298206.0894</v>
      </c>
      <c r="L5065" s="444">
        <f t="shared" ca="1" si="179"/>
        <v>-836737370867667.63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-836737370867667.63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-3486405711948.6152</v>
      </c>
      <c r="L5066" s="444">
        <f t="shared" ca="1" si="179"/>
        <v>-840223776579616.25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-840223776579616.25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-3500932402415.0679</v>
      </c>
      <c r="L5067" s="444">
        <f t="shared" ca="1" si="179"/>
        <v>-843724708982031.38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-843724708982031.38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-3515519620758.4639</v>
      </c>
      <c r="L5068" s="444">
        <f t="shared" ca="1" si="179"/>
        <v>-847240228602789.88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-847240228602789.88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-3530167619178.291</v>
      </c>
      <c r="L5069" s="444">
        <f t="shared" ca="1" si="179"/>
        <v>-850770396221968.13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-850770396221968.13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-3544876650924.8672</v>
      </c>
      <c r="L5070" s="444">
        <f t="shared" ca="1" si="179"/>
        <v>-854315272872893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-854315272872893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-3559646970303.7207</v>
      </c>
      <c r="L5071" s="444">
        <f t="shared" ca="1" si="179"/>
        <v>-857874919843196.75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-857874919843196.75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-3574478832679.9863</v>
      </c>
      <c r="L5072" s="444">
        <f t="shared" ca="1" si="179"/>
        <v>-861449398675876.75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-861449398675876.75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-3589372494482.8198</v>
      </c>
      <c r="L5073" s="444">
        <f t="shared" ca="1" si="179"/>
        <v>-865038771170359.63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-865038771170359.63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-3604328213209.8315</v>
      </c>
      <c r="L5074" s="444">
        <f t="shared" ca="1" si="179"/>
        <v>-868643099383569.5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-868643099383569.5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-3619346247431.5396</v>
      </c>
      <c r="L5075" s="444">
        <f t="shared" ca="1" si="179"/>
        <v>-872262445631001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-872262445631001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-3634426856795.8374</v>
      </c>
      <c r="L5076" s="444">
        <f t="shared" ca="1" si="179"/>
        <v>-875896872487796.88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-875896872487796.88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-3649570302032.4868</v>
      </c>
      <c r="L5077" s="444">
        <f t="shared" ca="1" si="179"/>
        <v>-879546442789829.38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-879546442789829.38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-3664776844957.6226</v>
      </c>
      <c r="L5078" s="444">
        <f t="shared" ca="1" si="179"/>
        <v>-883211219634787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-883211219634787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-3680046748478.2793</v>
      </c>
      <c r="L5079" s="444">
        <f t="shared" ca="1" si="179"/>
        <v>-886891266383265.25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-886891266383265.25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-3695380276596.9385</v>
      </c>
      <c r="L5080" s="444">
        <f t="shared" ca="1" si="179"/>
        <v>-890586646659862.25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-890586646659862.25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-3710777694416.0928</v>
      </c>
      <c r="L5081" s="444">
        <f t="shared" ca="1" si="179"/>
        <v>-894297424354278.38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-894297424354278.38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-3726239268142.8267</v>
      </c>
      <c r="L5082" s="444">
        <f t="shared" ca="1" si="179"/>
        <v>-898023663622421.25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-898023663622421.25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-3741765265093.4224</v>
      </c>
      <c r="L5083" s="444">
        <f t="shared" ca="1" si="179"/>
        <v>-901765428887514.63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-901765428887514.63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-3757355953697.978</v>
      </c>
      <c r="L5084" s="444">
        <f t="shared" ca="1" si="179"/>
        <v>-905522784841212.63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-905522784841212.63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-3773011603505.0527</v>
      </c>
      <c r="L5085" s="444">
        <f t="shared" ca="1" si="179"/>
        <v>-909295796444717.63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-909295796444717.63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-3788732485186.3232</v>
      </c>
      <c r="L5086" s="444">
        <f t="shared" ca="1" si="179"/>
        <v>-913084528929904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-913084528929904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-3804518870541.2671</v>
      </c>
      <c r="L5087" s="444">
        <f t="shared" ca="1" si="179"/>
        <v>-916889047800445.25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-916889047800445.25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-3820371032501.855</v>
      </c>
      <c r="L5088" s="444">
        <f t="shared" ca="1" si="179"/>
        <v>-920709418832947.13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-920709418832947.13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-3836289245137.2803</v>
      </c>
      <c r="L5089" s="444">
        <f t="shared" ca="1" si="179"/>
        <v>-924545708078084.38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-924545708078084.38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-3852273783658.6851</v>
      </c>
      <c r="L5090" s="444">
        <f t="shared" ca="1" si="179"/>
        <v>-928397981861743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-928397981861743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-3868324924423.9292</v>
      </c>
      <c r="L5091" s="444">
        <f t="shared" ca="1" si="179"/>
        <v>-932266306786166.88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-932266306786166.88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-3884442944942.3613</v>
      </c>
      <c r="L5092" s="444">
        <f t="shared" ca="1" si="179"/>
        <v>-936150749731109.25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-936150749731109.25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-3900628123879.6216</v>
      </c>
      <c r="L5093" s="444">
        <f t="shared" ca="1" si="179"/>
        <v>-940051377854988.88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-940051377854988.88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-3916880741062.4541</v>
      </c>
      <c r="L5094" s="444">
        <f t="shared" ca="1" si="179"/>
        <v>-943968258596051.38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-943968258596051.38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-3933201077483.5474</v>
      </c>
      <c r="L5095" s="444">
        <f t="shared" ca="1" si="179"/>
        <v>-947901459673534.88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-947901459673534.88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-3949589415306.395</v>
      </c>
      <c r="L5096" s="444">
        <f t="shared" ca="1" si="179"/>
        <v>-951851049088841.25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-951851049088841.25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-3966046037870.1724</v>
      </c>
      <c r="L5097" s="444">
        <f t="shared" ca="1" si="179"/>
        <v>-955817095126711.38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-955817095126711.38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-3982571229694.6309</v>
      </c>
      <c r="L5098" s="444">
        <f t="shared" ca="1" si="179"/>
        <v>-959799666356406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-959799666356406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-3999165276485.0249</v>
      </c>
      <c r="L5099" s="444">
        <f t="shared" ca="1" si="179"/>
        <v>-963798831632891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-963798831632891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-4015828465137.0459</v>
      </c>
      <c r="L5100" s="444">
        <f t="shared" ca="1" si="179"/>
        <v>-967814660098028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-967814660098028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-4032561083741.7832</v>
      </c>
      <c r="L5101" s="444">
        <f t="shared" ca="1" si="179"/>
        <v>-971847221181769.75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-971847221181769.75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-4049363421590.7065</v>
      </c>
      <c r="L5102" s="444">
        <f t="shared" ca="1" si="179"/>
        <v>-975896584603360.5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-975896584603360.5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-4066235769180.6685</v>
      </c>
      <c r="L5103" s="444">
        <f t="shared" ca="1" si="179"/>
        <v>-979962820372541.13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-979962820372541.13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-4083178418218.9214</v>
      </c>
      <c r="L5104" s="444">
        <f t="shared" ca="1" si="179"/>
        <v>-984045998790760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-984045998790760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-4100191661628.1665</v>
      </c>
      <c r="L5105" s="444">
        <f t="shared" ca="1" si="179"/>
        <v>-988146190452388.13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-988146190452388.13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-4117275793551.6172</v>
      </c>
      <c r="L5106" s="444">
        <f t="shared" ca="1" si="179"/>
        <v>-992263466245939.75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-992263466245939.75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-4134431109358.082</v>
      </c>
      <c r="L5107" s="444">
        <f t="shared" ca="1" si="179"/>
        <v>-996397897355297.88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-996397897355297.88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-4151657905647.0742</v>
      </c>
      <c r="L5108" s="444">
        <f t="shared" ref="L5108:L5362" ca="1" si="184">I5108-J5108+K5108</f>
        <v>-1000549555260945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-1000549555260945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-4168956480253.9375</v>
      </c>
      <c r="L5109" s="444">
        <f t="shared" ca="1" si="184"/>
        <v>-1004718511741199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-1004718511741199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-4186327132254.9951</v>
      </c>
      <c r="L5110" s="444">
        <f t="shared" ca="1" si="184"/>
        <v>-1008904838873454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-1008904838873454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-4203770161972.7256</v>
      </c>
      <c r="L5111" s="444">
        <f t="shared" ca="1" si="184"/>
        <v>-1013108609035426.8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-1013108609035426.8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-4221285870980.9453</v>
      </c>
      <c r="L5112" s="444">
        <f t="shared" ca="1" si="184"/>
        <v>-1017329894906407.8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-1017329894906407.8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-4238874562110.0322</v>
      </c>
      <c r="L5113" s="444">
        <f t="shared" ca="1" si="184"/>
        <v>-1021568769468517.8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-1021568769468517.8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-4256536539452.1577</v>
      </c>
      <c r="L5114" s="444">
        <f t="shared" ca="1" si="184"/>
        <v>-1025825306007969.9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-1025825306007969.9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-4274272108366.541</v>
      </c>
      <c r="L5115" s="444">
        <f t="shared" ca="1" si="184"/>
        <v>-1030099578116336.4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-1030099578116336.4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-4292081575484.7344</v>
      </c>
      <c r="L5116" s="444">
        <f t="shared" ca="1" si="184"/>
        <v>-1034391659691821.1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-1034391659691821.1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-4309965248715.9214</v>
      </c>
      <c r="L5117" s="444">
        <f t="shared" ca="1" si="184"/>
        <v>-1038701624940537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-1038701624940537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-4327923437252.2373</v>
      </c>
      <c r="L5118" s="444">
        <f t="shared" ca="1" si="184"/>
        <v>-1043029548377789.3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-1043029548377789.3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-4345956451574.1216</v>
      </c>
      <c r="L5119" s="444">
        <f t="shared" ca="1" si="184"/>
        <v>-1047375504829363.4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-1047375504829363.4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-4364064603455.6802</v>
      </c>
      <c r="L5120" s="444">
        <f t="shared" ca="1" si="184"/>
        <v>-1051739569432819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-1051739569432819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-4382248205970.0791</v>
      </c>
      <c r="L5121" s="444">
        <f t="shared" ca="1" si="184"/>
        <v>-1056121817638789.1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-1056121817638789.1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-4400507573494.9551</v>
      </c>
      <c r="L5122" s="444">
        <f t="shared" ca="1" si="184"/>
        <v>-1060522325212284.1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-1060522325212284.1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-4418843021717.8506</v>
      </c>
      <c r="L5123" s="444">
        <f t="shared" ca="1" si="184"/>
        <v>-1064941168234002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-1064941168234002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-4437254867641.6748</v>
      </c>
      <c r="L5124" s="444">
        <f t="shared" ca="1" si="184"/>
        <v>-1069378423101643.6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-1069378423101643.6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-4455743429590.1816</v>
      </c>
      <c r="L5125" s="444">
        <f t="shared" ca="1" si="184"/>
        <v>-1073834166531233.8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-1073834166531233.8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-4474309027213.4736</v>
      </c>
      <c r="L5126" s="444">
        <f t="shared" ca="1" si="184"/>
        <v>-1078308475558447.3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-1078308475558447.3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-4492951981493.5303</v>
      </c>
      <c r="L5127" s="444">
        <f t="shared" ca="1" si="184"/>
        <v>-1082801427539940.8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-1082801427539940.8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-4511672614749.7529</v>
      </c>
      <c r="L5128" s="444">
        <f t="shared" ca="1" si="184"/>
        <v>-1087313100154690.5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-1087313100154690.5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-4530471250644.5439</v>
      </c>
      <c r="L5129" s="444">
        <f t="shared" ca="1" si="184"/>
        <v>-1091843571405335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-1091843571405335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-4549348214188.8965</v>
      </c>
      <c r="L5130" s="444">
        <f t="shared" ca="1" si="184"/>
        <v>-1096392919619523.9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-1096392919619523.9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-4568303831748.0156</v>
      </c>
      <c r="L5131" s="444">
        <f t="shared" ca="1" si="184"/>
        <v>-1100961223451271.9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-1100961223451271.9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-4587338431046.9658</v>
      </c>
      <c r="L5132" s="444">
        <f t="shared" ca="1" si="184"/>
        <v>-1105548561882318.9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-1105548561882318.9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-4606452341176.3281</v>
      </c>
      <c r="L5133" s="444">
        <f t="shared" ca="1" si="184"/>
        <v>-1110155014223495.3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-1110155014223495.3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-4625645892597.8965</v>
      </c>
      <c r="L5134" s="444">
        <f t="shared" ca="1" si="184"/>
        <v>-1114780660116093.1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-1114780660116093.1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-4644919417150.3877</v>
      </c>
      <c r="L5135" s="444">
        <f t="shared" ca="1" si="184"/>
        <v>-1119425579533243.5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-1119425579533243.5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-4664273248055.1816</v>
      </c>
      <c r="L5136" s="444">
        <f t="shared" ca="1" si="184"/>
        <v>-1124089852781298.6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-1124089852781298.6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-4683707719922.0771</v>
      </c>
      <c r="L5137" s="444">
        <f t="shared" ca="1" si="184"/>
        <v>-1128773560501220.8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-1128773560501220.8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-4703223168755.0859</v>
      </c>
      <c r="L5138" s="444">
        <f t="shared" ca="1" si="184"/>
        <v>-1133476783669975.8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-1133476783669975.8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-4722819931958.2324</v>
      </c>
      <c r="L5139" s="444">
        <f t="shared" ca="1" si="184"/>
        <v>-1138199603601934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-1138199603601934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-4742498348341.3916</v>
      </c>
      <c r="L5140" s="444">
        <f t="shared" ca="1" si="184"/>
        <v>-1142942101950275.5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-1142942101950275.5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-4762258758126.1475</v>
      </c>
      <c r="L5141" s="444">
        <f t="shared" ca="1" si="184"/>
        <v>-1147704360708401.8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-1147704360708401.8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-4782101502951.6738</v>
      </c>
      <c r="L5142" s="444">
        <f t="shared" ca="1" si="184"/>
        <v>-1152486462211353.5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-1152486462211353.5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-4802026925880.6396</v>
      </c>
      <c r="L5143" s="444">
        <f t="shared" ca="1" si="184"/>
        <v>-1157288489137234.3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-1157288489137234.3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-4822035371405.1426</v>
      </c>
      <c r="L5144" s="444">
        <f t="shared" ca="1" si="184"/>
        <v>-1162110524508639.5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-1162110524508639.5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-4842127185452.6641</v>
      </c>
      <c r="L5145" s="444">
        <f t="shared" ca="1" si="184"/>
        <v>-1166952651694092.3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-1166952651694092.3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-4862302715392.0508</v>
      </c>
      <c r="L5146" s="444">
        <f t="shared" ca="1" si="184"/>
        <v>-1171814954409484.3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-1171814954409484.3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-4882562310039.5176</v>
      </c>
      <c r="L5147" s="444">
        <f t="shared" ca="1" si="184"/>
        <v>-1176697516719523.8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-1176697516719523.8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-4902906319664.6826</v>
      </c>
      <c r="L5148" s="444">
        <f t="shared" ca="1" si="184"/>
        <v>-1181600423039188.5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-1181600423039188.5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-4923335095996.6191</v>
      </c>
      <c r="L5149" s="444">
        <f t="shared" ca="1" si="184"/>
        <v>-1186523758135185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-1186523758135185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-4943848992229.9375</v>
      </c>
      <c r="L5150" s="444">
        <f t="shared" ca="1" si="184"/>
        <v>-1191467607127415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-1191467607127415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-4964448363030.8955</v>
      </c>
      <c r="L5151" s="444">
        <f t="shared" ca="1" si="184"/>
        <v>-1196432055490446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-1196432055490446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-4985133564543.5254</v>
      </c>
      <c r="L5152" s="444">
        <f t="shared" ca="1" si="184"/>
        <v>-1201417189054989.5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-1201417189054989.5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-5005904954395.7891</v>
      </c>
      <c r="L5153" s="444">
        <f t="shared" ca="1" si="184"/>
        <v>-1206423094009385.3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-1206423094009385.3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-5026762891705.7715</v>
      </c>
      <c r="L5154" s="444">
        <f t="shared" ca="1" si="184"/>
        <v>-1211449856901091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-1211449856901091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-5047707737087.8789</v>
      </c>
      <c r="L5155" s="444">
        <f t="shared" ca="1" si="184"/>
        <v>-1216497564638179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-1216497564638179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-5068739852659.0791</v>
      </c>
      <c r="L5156" s="444">
        <f t="shared" ca="1" si="184"/>
        <v>-1221566304490838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-1221566304490838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-5089859602045.1582</v>
      </c>
      <c r="L5157" s="444">
        <f t="shared" ca="1" si="184"/>
        <v>-1226656164092883.3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-1226656164092883.3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-5111067350387.0137</v>
      </c>
      <c r="L5158" s="444">
        <f t="shared" ca="1" si="184"/>
        <v>-1231767231443270.3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-1231767231443270.3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-5132363464346.959</v>
      </c>
      <c r="L5159" s="444">
        <f t="shared" ca="1" si="184"/>
        <v>-1236899594907617.3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-1236899594907617.3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-5153748312115.0723</v>
      </c>
      <c r="L5160" s="444">
        <f t="shared" ca="1" si="184"/>
        <v>-1242053343219732.3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-1242053343219732.3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-5175222263415.5508</v>
      </c>
      <c r="L5161" s="444">
        <f t="shared" ca="1" si="184"/>
        <v>-1247228565483147.8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-1247228565483147.8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-5196785689513.1152</v>
      </c>
      <c r="L5162" s="444">
        <f t="shared" ca="1" si="184"/>
        <v>-1252425351172660.8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-1252425351172660.8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-5218438963219.4199</v>
      </c>
      <c r="L5163" s="444">
        <f t="shared" ca="1" si="184"/>
        <v>-1257643790135880.3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-1257643790135880.3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-5240182458899.501</v>
      </c>
      <c r="L5164" s="444">
        <f t="shared" ca="1" si="184"/>
        <v>-1262883972594779.8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-1262883972594779.8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-5262016552478.249</v>
      </c>
      <c r="L5165" s="444">
        <f t="shared" ca="1" si="184"/>
        <v>-1268145989147258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-1268145989147258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-5283941621446.9082</v>
      </c>
      <c r="L5166" s="444">
        <f t="shared" ca="1" si="184"/>
        <v>-1273429930768705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-1273429930768705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-5305958044869.6045</v>
      </c>
      <c r="L5167" s="444">
        <f t="shared" ca="1" si="184"/>
        <v>-1278735888813574.5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-1278735888813574.5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-5328066203389.8936</v>
      </c>
      <c r="L5168" s="444">
        <f t="shared" ca="1" si="184"/>
        <v>-1284063955016964.5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-1284063955016964.5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-5350266479237.3516</v>
      </c>
      <c r="L5169" s="444">
        <f t="shared" ca="1" si="184"/>
        <v>-1289414221496201.8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-1289414221496201.8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-5372559256234.1738</v>
      </c>
      <c r="L5170" s="444">
        <f t="shared" ca="1" si="184"/>
        <v>-1294786780752436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-1294786780752436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-5394944919801.8164</v>
      </c>
      <c r="L5171" s="444">
        <f t="shared" ca="1" si="184"/>
        <v>-1300181725672237.8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-1300181725672237.8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-5417423856967.6572</v>
      </c>
      <c r="L5172" s="444">
        <f t="shared" ca="1" si="184"/>
        <v>-1305599149529205.5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-1305599149529205.5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-5439996456371.6895</v>
      </c>
      <c r="L5173" s="444">
        <f t="shared" ca="1" si="184"/>
        <v>-1311039145985577.3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-1311039145985577.3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-5462663108273.2383</v>
      </c>
      <c r="L5174" s="444">
        <f t="shared" ca="1" si="184"/>
        <v>-1316501809093850.5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-1316501809093850.5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-5485424204557.71</v>
      </c>
      <c r="L5175" s="444">
        <f t="shared" ca="1" si="184"/>
        <v>-1321987233298408.3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-1321987233298408.3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-5508280138743.3672</v>
      </c>
      <c r="L5176" s="444">
        <f t="shared" ca="1" si="184"/>
        <v>-1327495513437151.5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-1327495513437151.5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-5531231305988.1309</v>
      </c>
      <c r="L5177" s="444">
        <f t="shared" ca="1" si="184"/>
        <v>-1333026744743139.8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-1333026744743139.8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-5554278103096.416</v>
      </c>
      <c r="L5178" s="444">
        <f t="shared" ca="1" si="184"/>
        <v>-1338581022846236.3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-1338581022846236.3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-5577420928525.9844</v>
      </c>
      <c r="L5179" s="444">
        <f t="shared" ca="1" si="184"/>
        <v>-1344158443774762.3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-1344158443774762.3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-5600660182394.8428</v>
      </c>
      <c r="L5180" s="444">
        <f t="shared" ca="1" si="184"/>
        <v>-1349759103957157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-1349759103957157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-5623996266488.1543</v>
      </c>
      <c r="L5181" s="444">
        <f t="shared" ca="1" si="184"/>
        <v>-1355383100223645.3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-1355383100223645.3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-5647429584265.1885</v>
      </c>
      <c r="L5182" s="444">
        <f t="shared" ca="1" si="184"/>
        <v>-1361030529807910.5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-1361030529807910.5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-5670960540866.2939</v>
      </c>
      <c r="L5183" s="444">
        <f t="shared" ca="1" si="184"/>
        <v>-1366701490348776.8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-1366701490348776.8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-5694589543119.9033</v>
      </c>
      <c r="L5184" s="444">
        <f t="shared" ca="1" si="184"/>
        <v>-1372396079891896.8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-1372396079891896.8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-5718316999549.5693</v>
      </c>
      <c r="L5185" s="444">
        <f t="shared" ca="1" si="184"/>
        <v>-1378114396891446.3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-1378114396891446.3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-5742143320381.0264</v>
      </c>
      <c r="L5186" s="444">
        <f t="shared" ca="1" si="184"/>
        <v>-1383856540211827.3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-1383856540211827.3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-5766068917549.2803</v>
      </c>
      <c r="L5187" s="444">
        <f t="shared" ca="1" si="184"/>
        <v>-1389622609129376.5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-1389622609129376.5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-5790094204705.7354</v>
      </c>
      <c r="L5188" s="444">
        <f t="shared" ca="1" si="184"/>
        <v>-1395412703334082.3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-1395412703334082.3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-5814219597225.3428</v>
      </c>
      <c r="L5189" s="444">
        <f t="shared" ca="1" si="184"/>
        <v>-1401226922931307.5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-1401226922931307.5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-5838445512213.7813</v>
      </c>
      <c r="L5190" s="444">
        <f t="shared" ca="1" si="184"/>
        <v>-1407065368443521.3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-1407065368443521.3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-5862772368514.6719</v>
      </c>
      <c r="L5191" s="444">
        <f t="shared" ca="1" si="184"/>
        <v>-1412928140812036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-1412928140812036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-5887200586716.8164</v>
      </c>
      <c r="L5192" s="444">
        <f t="shared" ca="1" si="184"/>
        <v>-1418815341398752.8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-1418815341398752.8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-5911730589161.4697</v>
      </c>
      <c r="L5193" s="444">
        <f t="shared" ca="1" si="184"/>
        <v>-1424727071987914.3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-1424727071987914.3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-5936362799949.6426</v>
      </c>
      <c r="L5194" s="444">
        <f t="shared" ca="1" si="184"/>
        <v>-1430663434787864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-1430663434787864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-5961097644949.4336</v>
      </c>
      <c r="L5195" s="444">
        <f t="shared" ca="1" si="184"/>
        <v>-1436624532432813.5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-1436624532432813.5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-5985935551803.3896</v>
      </c>
      <c r="L5196" s="444">
        <f t="shared" ca="1" si="184"/>
        <v>-1442610467984617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-1442610467984617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-6010876949935.9043</v>
      </c>
      <c r="L5197" s="444">
        <f t="shared" ca="1" si="184"/>
        <v>-1448621344934553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-1448621344934553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-6035922270560.6377</v>
      </c>
      <c r="L5198" s="444">
        <f t="shared" ca="1" si="184"/>
        <v>-1454657267205113.8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-1454657267205113.8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-6061071946687.9736</v>
      </c>
      <c r="L5199" s="444">
        <f t="shared" ca="1" si="184"/>
        <v>-1460718339151801.8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-1460718339151801.8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-6086326413132.5068</v>
      </c>
      <c r="L5200" s="444">
        <f t="shared" ca="1" si="184"/>
        <v>-1466804665564934.3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-1466804665564934.3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-6111686106520.5596</v>
      </c>
      <c r="L5201" s="444">
        <f t="shared" ca="1" si="184"/>
        <v>-1472916351671454.8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-1472916351671454.8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-6137151465297.7285</v>
      </c>
      <c r="L5202" s="444">
        <f t="shared" ca="1" si="184"/>
        <v>-1479053503136752.5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-1479053503136752.5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-6162722929736.4688</v>
      </c>
      <c r="L5203" s="444">
        <f t="shared" ca="1" si="184"/>
        <v>-1485216226066489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-1485216226066489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-6188400941943.7041</v>
      </c>
      <c r="L5204" s="444">
        <f t="shared" ca="1" si="184"/>
        <v>-1491404627008432.8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-1491404627008432.8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-6214185945868.4697</v>
      </c>
      <c r="L5205" s="444">
        <f t="shared" ca="1" si="184"/>
        <v>-1497618812954301.3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-1497618812954301.3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-6240078387309.5889</v>
      </c>
      <c r="L5206" s="444">
        <f t="shared" ca="1" si="184"/>
        <v>-1503858891341610.8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-1503858891341610.8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-6266078713923.3779</v>
      </c>
      <c r="L5207" s="444">
        <f t="shared" ca="1" si="184"/>
        <v>-1510124970055534.3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-1510124970055534.3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-6292187375231.3926</v>
      </c>
      <c r="L5208" s="444">
        <f t="shared" ca="1" si="184"/>
        <v>-1516417157430765.8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-1516417157430765.8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-6318404822628.1904</v>
      </c>
      <c r="L5209" s="444">
        <f t="shared" ca="1" si="184"/>
        <v>-1522735562253394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-1522735562253394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-6344731509389.1416</v>
      </c>
      <c r="L5210" s="444">
        <f t="shared" ca="1" si="184"/>
        <v>-1529080293762783.3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-1529080293762783.3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-6371167890678.2637</v>
      </c>
      <c r="L5211" s="444">
        <f t="shared" ca="1" si="184"/>
        <v>-1535451461653461.5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-1535451461653461.5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-6397714423556.0898</v>
      </c>
      <c r="L5212" s="444">
        <f t="shared" ca="1" si="184"/>
        <v>-1541849176077017.5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-1541849176077017.5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-6424371566987.5732</v>
      </c>
      <c r="L5213" s="444">
        <f t="shared" ca="1" si="184"/>
        <v>-1548273547644005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-1548273547644005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-6451139781850.0205</v>
      </c>
      <c r="L5214" s="444">
        <f t="shared" ca="1" si="184"/>
        <v>-1554724687425855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-1554724687425855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-6478019530941.0625</v>
      </c>
      <c r="L5215" s="444">
        <f t="shared" ca="1" si="184"/>
        <v>-1561202706956796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-1561202706956796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-6505011278986.6504</v>
      </c>
      <c r="L5216" s="444">
        <f t="shared" ca="1" si="184"/>
        <v>-1567707718235782.8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-1567707718235782.8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-6532115492649.0947</v>
      </c>
      <c r="L5217" s="444">
        <f t="shared" ca="1" si="184"/>
        <v>-1574239833728431.8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-1574239833728431.8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-6559332640535.1318</v>
      </c>
      <c r="L5218" s="444">
        <f t="shared" ca="1" si="184"/>
        <v>-1580799166368967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-1580799166368967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-6586663193204.0293</v>
      </c>
      <c r="L5219" s="444">
        <f t="shared" ca="1" si="184"/>
        <v>-1587385829562171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-1587385829562171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-6614107623175.7129</v>
      </c>
      <c r="L5220" s="444">
        <f t="shared" ca="1" si="184"/>
        <v>-1593999937185346.8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-1593999937185346.8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-6641666404938.9443</v>
      </c>
      <c r="L5221" s="444">
        <f t="shared" ca="1" si="184"/>
        <v>-1600641603590285.8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-1600641603590285.8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-6669340014959.5234</v>
      </c>
      <c r="L5222" s="444">
        <f t="shared" ca="1" si="184"/>
        <v>-1607310943605245.3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-1607310943605245.3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-6697128931688.5215</v>
      </c>
      <c r="L5223" s="444">
        <f t="shared" ca="1" si="184"/>
        <v>-1614008072536933.8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-1614008072536933.8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-6725033635570.5576</v>
      </c>
      <c r="L5224" s="444">
        <f t="shared" ca="1" si="184"/>
        <v>-1620733106172504.3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-1620733106172504.3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-6753054609052.1006</v>
      </c>
      <c r="L5225" s="444">
        <f t="shared" ca="1" si="184"/>
        <v>-1627486160781556.3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-1627486160781556.3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-6781192336589.8174</v>
      </c>
      <c r="L5226" s="444">
        <f t="shared" ca="1" si="184"/>
        <v>-1634267353118146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-1634267353118146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-6809447304658.9414</v>
      </c>
      <c r="L5227" s="444">
        <f t="shared" ca="1" si="184"/>
        <v>-1641076800422805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-1641076800422805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-6837820001761.6875</v>
      </c>
      <c r="L5228" s="444">
        <f t="shared" ca="1" si="184"/>
        <v>-1647914620424566.8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-1647914620424566.8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-6866310918435.6943</v>
      </c>
      <c r="L5229" s="444">
        <f t="shared" ca="1" si="184"/>
        <v>-1654780931343002.5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-1654780931343002.5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-6894920547262.5107</v>
      </c>
      <c r="L5230" s="444">
        <f t="shared" ca="1" si="184"/>
        <v>-1661675851890265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-1661675851890265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-6923649382876.1045</v>
      </c>
      <c r="L5231" s="444">
        <f t="shared" ca="1" si="184"/>
        <v>-1668599501273141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-1668599501273141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-6952497921971.4209</v>
      </c>
      <c r="L5232" s="444">
        <f t="shared" ca="1" si="184"/>
        <v>-1675551999195112.5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-1675551999195112.5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-6981466663312.9688</v>
      </c>
      <c r="L5233" s="444">
        <f t="shared" ca="1" si="184"/>
        <v>-1682533465858425.5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-1682533465858425.5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-7010556107743.4395</v>
      </c>
      <c r="L5234" s="444">
        <f t="shared" ca="1" si="184"/>
        <v>-1689544021966169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-1689544021966169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-7039766758192.3711</v>
      </c>
      <c r="L5235" s="444">
        <f t="shared" ca="1" si="184"/>
        <v>-1696583788724361.3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-1696583788724361.3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-7069099119684.8389</v>
      </c>
      <c r="L5236" s="444">
        <f t="shared" ca="1" si="184"/>
        <v>-1703652887844046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-1703652887844046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-7098553699350.1914</v>
      </c>
      <c r="L5237" s="444">
        <f t="shared" ca="1" si="184"/>
        <v>-1710751441543396.3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-1710751441543396.3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-7128131006430.8174</v>
      </c>
      <c r="L5238" s="444">
        <f t="shared" ca="1" si="184"/>
        <v>-1717879572549827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-1717879572549827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-7157831552290.9453</v>
      </c>
      <c r="L5239" s="444">
        <f t="shared" ca="1" si="184"/>
        <v>-1725037404102118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-1725037404102118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-7187655850425.4912</v>
      </c>
      <c r="L5240" s="444">
        <f t="shared" ca="1" si="184"/>
        <v>-1732225059952543.5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-1732225059952543.5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-7217604416468.9307</v>
      </c>
      <c r="L5241" s="444">
        <f t="shared" ca="1" si="184"/>
        <v>-1739442664369012.5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-1739442664369012.5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-7247677768204.2188</v>
      </c>
      <c r="L5242" s="444">
        <f t="shared" ca="1" si="184"/>
        <v>-1746690342137216.8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-1746690342137216.8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-7277876425571.7363</v>
      </c>
      <c r="L5243" s="444">
        <f t="shared" ca="1" si="184"/>
        <v>-1753968218562788.5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-1753968218562788.5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-7308200910678.2861</v>
      </c>
      <c r="L5244" s="444">
        <f t="shared" ca="1" si="184"/>
        <v>-1761276419473466.8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-1761276419473466.8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-7338651747806.1113</v>
      </c>
      <c r="L5245" s="444">
        <f t="shared" ca="1" si="184"/>
        <v>-1768615071221272.8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-1768615071221272.8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-7369229463421.9697</v>
      </c>
      <c r="L5246" s="444">
        <f t="shared" ca="1" si="184"/>
        <v>-1775984300684694.8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-1775984300684694.8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-7399934586186.2275</v>
      </c>
      <c r="L5247" s="444">
        <f t="shared" ca="1" si="184"/>
        <v>-1783384235270881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-1783384235270881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-7430767646962.0039</v>
      </c>
      <c r="L5248" s="444">
        <f t="shared" ca="1" si="184"/>
        <v>-1790815002917843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-1790815002917843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-7461729178824.3467</v>
      </c>
      <c r="L5249" s="444">
        <f t="shared" ca="1" si="184"/>
        <v>-1798276732096667.3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-1798276732096667.3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-7492819717069.4463</v>
      </c>
      <c r="L5250" s="444">
        <f t="shared" ca="1" si="184"/>
        <v>-1805769551813736.8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-1805769551813736.8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-7524039799223.9043</v>
      </c>
      <c r="L5251" s="444">
        <f t="shared" ca="1" si="184"/>
        <v>-1813293591612960.8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-1813293591612960.8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-7555389965054.0029</v>
      </c>
      <c r="L5252" s="444">
        <f t="shared" ca="1" si="184"/>
        <v>-1820848981578014.8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-1820848981578014.8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-7586870756575.0625</v>
      </c>
      <c r="L5253" s="444">
        <f t="shared" ca="1" si="184"/>
        <v>-1828435852334589.8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-1828435852334589.8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-7618482718060.79</v>
      </c>
      <c r="L5254" s="444">
        <f t="shared" ca="1" si="184"/>
        <v>-1836054335052650.5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-1836054335052650.5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-7650226396052.71</v>
      </c>
      <c r="L5255" s="444">
        <f t="shared" ca="1" si="184"/>
        <v>-1843704561448703.3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-1843704561448703.3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-7682102339369.5967</v>
      </c>
      <c r="L5256" s="444">
        <f t="shared" ca="1" si="184"/>
        <v>-1851386663788072.8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-1851386663788072.8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-7714111099116.9707</v>
      </c>
      <c r="L5257" s="444">
        <f t="shared" ca="1" si="184"/>
        <v>-1859100774887189.8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-1859100774887189.8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-7746253228696.624</v>
      </c>
      <c r="L5258" s="444">
        <f t="shared" ca="1" si="184"/>
        <v>-1866847028115886.3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-1866847028115886.3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-7778529283816.1914</v>
      </c>
      <c r="L5259" s="444">
        <f t="shared" ca="1" si="184"/>
        <v>-1874625557399702.5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-1874625557399702.5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-7810939822498.7607</v>
      </c>
      <c r="L5260" s="444">
        <f t="shared" ca="1" si="184"/>
        <v>-1882436497222201.3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-1882436497222201.3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-7843485405092.5039</v>
      </c>
      <c r="L5261" s="444">
        <f t="shared" ca="1" si="184"/>
        <v>-1890279982627293.8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-1890279982627293.8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-7876166594280.3896</v>
      </c>
      <c r="L5262" s="444">
        <f t="shared" ca="1" si="184"/>
        <v>-1898156149221574.3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-1898156149221574.3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-7908983955089.8916</v>
      </c>
      <c r="L5263" s="444">
        <f t="shared" ca="1" si="184"/>
        <v>-1906065133176664.3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-1906065133176664.3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-7941938054902.7676</v>
      </c>
      <c r="L5264" s="444">
        <f t="shared" ca="1" si="184"/>
        <v>-1914007071231567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-1914007071231567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-7975029463464.8613</v>
      </c>
      <c r="L5265" s="444">
        <f t="shared" ca="1" si="184"/>
        <v>-1921982100695031.8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-1921982100695031.8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-8008258752895.9658</v>
      </c>
      <c r="L5266" s="444">
        <f t="shared" ca="1" si="184"/>
        <v>-1929990359447927.8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-1929990359447927.8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-8041626497699.6992</v>
      </c>
      <c r="L5267" s="444">
        <f t="shared" ca="1" si="184"/>
        <v>-1938031985945627.5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-1938031985945627.5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-8075133274773.4482</v>
      </c>
      <c r="L5268" s="444">
        <f t="shared" ca="1" si="184"/>
        <v>-1946107119220401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-1946107119220401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-8108779663418.3369</v>
      </c>
      <c r="L5269" s="444">
        <f t="shared" ca="1" si="184"/>
        <v>-1954215898883819.3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-1954215898883819.3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-8142566245349.2461</v>
      </c>
      <c r="L5270" s="444">
        <f t="shared" ca="1" si="184"/>
        <v>-1962358465129168.5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-1962358465129168.5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-8176493604704.8682</v>
      </c>
      <c r="L5271" s="444">
        <f t="shared" ca="1" si="184"/>
        <v>-1970534958733873.3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-1970534958733873.3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-8210562328057.8037</v>
      </c>
      <c r="L5272" s="444">
        <f t="shared" ca="1" si="184"/>
        <v>-1978745521061931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-1978745521061931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-8244773004424.7119</v>
      </c>
      <c r="L5273" s="444">
        <f t="shared" ca="1" si="184"/>
        <v>-1986990294066355.8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-1986990294066355.8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-8279126225276.4824</v>
      </c>
      <c r="L5274" s="444">
        <f t="shared" ca="1" si="184"/>
        <v>-1995269420291632.3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-1995269420291632.3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-8313622584548.4678</v>
      </c>
      <c r="L5275" s="444">
        <f t="shared" ca="1" si="184"/>
        <v>-2003583042876180.8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-2003583042876180.8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-8348262678650.7529</v>
      </c>
      <c r="L5276" s="444">
        <f t="shared" ca="1" si="184"/>
        <v>-2011931305554831.5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-2011931305554831.5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-8383047106478.4648</v>
      </c>
      <c r="L5277" s="444">
        <f t="shared" ca="1" si="184"/>
        <v>-2020314352661310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-2020314352661310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-8417976469422.126</v>
      </c>
      <c r="L5278" s="444">
        <f t="shared" ca="1" si="184"/>
        <v>-2028732329130732.3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-2028732329130732.3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-8453051371378.0508</v>
      </c>
      <c r="L5279" s="444">
        <f t="shared" ca="1" si="184"/>
        <v>-2037185380502110.3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-2037185380502110.3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-8488272418758.792</v>
      </c>
      <c r="L5280" s="444">
        <f t="shared" ca="1" si="184"/>
        <v>-2045673652920869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-2045673652920869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-8523640220503.6221</v>
      </c>
      <c r="L5281" s="444">
        <f t="shared" ca="1" si="184"/>
        <v>-2054197293141372.5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-2054197293141372.5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-8559155388089.0527</v>
      </c>
      <c r="L5282" s="444">
        <f t="shared" ca="1" si="184"/>
        <v>-2062756448529461.5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-2062756448529461.5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-8594818535539.4229</v>
      </c>
      <c r="L5283" s="444">
        <f t="shared" ca="1" si="184"/>
        <v>-2071351267065001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-2071351267065001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-8630630279437.5049</v>
      </c>
      <c r="L5284" s="444">
        <f t="shared" ca="1" si="184"/>
        <v>-2079981897344438.5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-2079981897344438.5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-8666591238935.1602</v>
      </c>
      <c r="L5285" s="444">
        <f t="shared" ca="1" si="184"/>
        <v>-2088648488583373.8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-2088648488583373.8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-8702702035764.0576</v>
      </c>
      <c r="L5286" s="444">
        <f t="shared" ca="1" si="184"/>
        <v>-2097351190619137.8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-2097351190619137.8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-8738963294246.4082</v>
      </c>
      <c r="L5287" s="444">
        <f t="shared" ca="1" si="184"/>
        <v>-2106090153913384.3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-2106090153913384.3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-8775375641305.7676</v>
      </c>
      <c r="L5288" s="444">
        <f t="shared" ca="1" si="184"/>
        <v>-2114865529554690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-2114865529554690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-8811939706477.873</v>
      </c>
      <c r="L5289" s="444">
        <f t="shared" ca="1" si="184"/>
        <v>-2123677469261167.8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-2123677469261167.8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-8848656121921.5313</v>
      </c>
      <c r="L5290" s="444">
        <f t="shared" ca="1" si="184"/>
        <v>-2132526125383089.3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-2132526125383089.3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-8885525522429.5371</v>
      </c>
      <c r="L5291" s="444">
        <f t="shared" ca="1" si="184"/>
        <v>-2141411650905518.8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-2141411650905518.8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-8922548545439.6621</v>
      </c>
      <c r="L5292" s="444">
        <f t="shared" ca="1" si="184"/>
        <v>-2150334199450958.5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-2150334199450958.5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-8959725831045.6602</v>
      </c>
      <c r="L5293" s="444">
        <f t="shared" ca="1" si="184"/>
        <v>-2159293925282004.3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-2159293925282004.3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-8997058022008.3496</v>
      </c>
      <c r="L5294" s="444">
        <f t="shared" ca="1" si="184"/>
        <v>-2168290983304012.5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-2168290983304012.5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-9034545763766.7188</v>
      </c>
      <c r="L5295" s="444">
        <f t="shared" ca="1" si="184"/>
        <v>-2177325529067779.3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-2177325529067779.3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-9072189704449.0801</v>
      </c>
      <c r="L5296" s="444">
        <f t="shared" ca="1" si="184"/>
        <v>-2186397718772228.3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-2186397718772228.3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-9109990494884.2852</v>
      </c>
      <c r="L5297" s="444">
        <f t="shared" ca="1" si="184"/>
        <v>-2195507709267112.5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-2195507709267112.5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-9147948788612.9688</v>
      </c>
      <c r="L5298" s="444">
        <f t="shared" ca="1" si="184"/>
        <v>-2204655658055725.5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-2204655658055725.5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-9186065241898.8555</v>
      </c>
      <c r="L5299" s="444">
        <f t="shared" ca="1" si="184"/>
        <v>-2213841723297624.3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-2213841723297624.3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-9224340513740.1016</v>
      </c>
      <c r="L5300" s="444">
        <f t="shared" ca="1" si="184"/>
        <v>-2223066063811364.3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-2223066063811364.3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-9262775265880.6836</v>
      </c>
      <c r="L5301" s="444">
        <f t="shared" ca="1" si="184"/>
        <v>-2232328839077245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-2232328839077245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-9301370162821.8555</v>
      </c>
      <c r="L5302" s="444">
        <f t="shared" ca="1" si="184"/>
        <v>-2241630209240066.8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-2241630209240066.8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-9340125871833.6113</v>
      </c>
      <c r="L5303" s="444">
        <f t="shared" ca="1" si="184"/>
        <v>-2250970335111900.3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-2250970335111900.3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-9379043062966.252</v>
      </c>
      <c r="L5304" s="444">
        <f t="shared" ca="1" si="184"/>
        <v>-2260349378174866.5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-2260349378174866.5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-9418122409061.9434</v>
      </c>
      <c r="L5305" s="444">
        <f t="shared" ca="1" si="184"/>
        <v>-2269767500583928.5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-2269767500583928.5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-9457364585766.3691</v>
      </c>
      <c r="L5306" s="444">
        <f t="shared" ca="1" si="184"/>
        <v>-2279224865169695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-2279224865169695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-9496770271540.3965</v>
      </c>
      <c r="L5307" s="444">
        <f t="shared" ca="1" si="184"/>
        <v>-2288721635441235.5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-2288721635441235.5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-9536340147671.8145</v>
      </c>
      <c r="L5308" s="444">
        <f t="shared" ca="1" si="184"/>
        <v>-2298257975588907.5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-2298257975588907.5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-9576074898287.1152</v>
      </c>
      <c r="L5309" s="444">
        <f t="shared" ca="1" si="184"/>
        <v>-2307834050487194.5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-2307834050487194.5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-9615975210363.3105</v>
      </c>
      <c r="L5310" s="444">
        <f t="shared" ca="1" si="184"/>
        <v>-2317450025697558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-2317450025697558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-9656041773739.8242</v>
      </c>
      <c r="L5311" s="444">
        <f t="shared" ca="1" si="184"/>
        <v>-2327106067471298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-2327106067471298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-9696275281130.4082</v>
      </c>
      <c r="L5312" s="444">
        <f t="shared" ca="1" si="184"/>
        <v>-2336802342752428.5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-2336802342752428.5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-9736676428135.1191</v>
      </c>
      <c r="L5313" s="444">
        <f t="shared" ca="1" si="184"/>
        <v>-2346539019180563.5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-2346539019180563.5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-9777245913252.3477</v>
      </c>
      <c r="L5314" s="444">
        <f t="shared" ca="1" si="184"/>
        <v>-2356316265093816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-2356316265093816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-9817984437890.9004</v>
      </c>
      <c r="L5315" s="444">
        <f t="shared" ca="1" si="184"/>
        <v>-2366134249531707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-2366134249531707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-9858892706382.1133</v>
      </c>
      <c r="L5316" s="444">
        <f t="shared" ca="1" si="184"/>
        <v>-2375993142238089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-2375993142238089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-9899971425992.0371</v>
      </c>
      <c r="L5317" s="444">
        <f t="shared" ca="1" si="184"/>
        <v>-2385893113664081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-2385893113664081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-9941221306933.6699</v>
      </c>
      <c r="L5318" s="444">
        <f t="shared" ca="1" si="184"/>
        <v>-2395834334971014.5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-2395834334971014.5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-9982643062379.2266</v>
      </c>
      <c r="L5319" s="444">
        <f t="shared" ca="1" si="184"/>
        <v>-2405816978033393.5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-2405816978033393.5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-10024237408472.473</v>
      </c>
      <c r="L5320" s="444">
        <f t="shared" ca="1" si="184"/>
        <v>-2415841215441866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-2415841215441866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-10066005064341.107</v>
      </c>
      <c r="L5321" s="444">
        <f t="shared" ca="1" si="184"/>
        <v>-2425907220506207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-2425907220506207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-10107946752109.195</v>
      </c>
      <c r="L5322" s="444">
        <f t="shared" ca="1" si="184"/>
        <v>-2436015167258316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-2436015167258316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-10150063196909.65</v>
      </c>
      <c r="L5323" s="444">
        <f t="shared" ca="1" si="184"/>
        <v>-2446165230455225.5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-2446165230455225.5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-10192355126896.773</v>
      </c>
      <c r="L5324" s="444">
        <f t="shared" ca="1" si="184"/>
        <v>-2456357585582122.5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-2456357585582122.5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-10234823273258.844</v>
      </c>
      <c r="L5325" s="444">
        <f t="shared" ca="1" si="184"/>
        <v>-2466592408855381.5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-2466592408855381.5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-10277468370230.756</v>
      </c>
      <c r="L5326" s="444">
        <f t="shared" ca="1" si="184"/>
        <v>-2476869877225612.5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-2476869877225612.5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-10320291155106.719</v>
      </c>
      <c r="L5327" s="444">
        <f t="shared" ca="1" si="184"/>
        <v>-2487190168380719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-2487190168380719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-10363292368252.996</v>
      </c>
      <c r="L5328" s="444">
        <f t="shared" ca="1" si="184"/>
        <v>-2497553460748972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-2497553460748972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-10406472753120.717</v>
      </c>
      <c r="L5329" s="444">
        <f t="shared" ca="1" si="184"/>
        <v>-2507959933502092.5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-2507959933502092.5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-10449833056258.719</v>
      </c>
      <c r="L5330" s="444">
        <f t="shared" ca="1" si="184"/>
        <v>-2518409766558351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-2518409766558351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-10493374027326.463</v>
      </c>
      <c r="L5331" s="444">
        <f t="shared" ca="1" si="184"/>
        <v>-2528903140585677.5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-2528903140585677.5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-10537096419106.99</v>
      </c>
      <c r="L5332" s="444">
        <f t="shared" ca="1" si="184"/>
        <v>-2539440237004784.5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-2539440237004784.5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-10581000987519.936</v>
      </c>
      <c r="L5333" s="444">
        <f t="shared" ca="1" si="184"/>
        <v>-2550021237992304.5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-2550021237992304.5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-10625088491634.602</v>
      </c>
      <c r="L5334" s="444">
        <f t="shared" ca="1" si="184"/>
        <v>-2560646326483939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-2560646326483939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-10669359693683.078</v>
      </c>
      <c r="L5335" s="444">
        <f t="shared" ca="1" si="184"/>
        <v>-2571315686177622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-2571315686177622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-10713815359073.426</v>
      </c>
      <c r="L5336" s="444">
        <f t="shared" ca="1" si="184"/>
        <v>-2582029501536695.5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-2582029501536695.5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-10758456256402.898</v>
      </c>
      <c r="L5337" s="444">
        <f t="shared" ca="1" si="184"/>
        <v>-2592787957793098.5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-2592787957793098.5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-10803283157471.244</v>
      </c>
      <c r="L5338" s="444">
        <f t="shared" ca="1" si="184"/>
        <v>-2603591240950569.5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-2603591240950569.5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-10848296837294.039</v>
      </c>
      <c r="L5339" s="444">
        <f t="shared" ca="1" si="184"/>
        <v>-2614439537787863.5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-2614439537787863.5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-10893498074116.098</v>
      </c>
      <c r="L5340" s="444">
        <f t="shared" ca="1" si="184"/>
        <v>-2625333035861979.5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-2625333035861979.5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-10938887649424.914</v>
      </c>
      <c r="L5341" s="444">
        <f t="shared" ca="1" si="184"/>
        <v>-2636271923511404.5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-2636271923511404.5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-10984466347964.186</v>
      </c>
      <c r="L5342" s="444">
        <f t="shared" ca="1" si="184"/>
        <v>-2647256389859368.5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-2647256389859368.5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-11030234957747.369</v>
      </c>
      <c r="L5343" s="444">
        <f t="shared" ca="1" si="184"/>
        <v>-2658286624817116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-2658286624817116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-11076194270071.316</v>
      </c>
      <c r="L5344" s="444">
        <f t="shared" ca="1" si="184"/>
        <v>-2669362819087187.5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-2669362819087187.5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-11122345079529.947</v>
      </c>
      <c r="L5345" s="444">
        <f t="shared" ca="1" si="184"/>
        <v>-2680485164166717.5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-2680485164166717.5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-11168688184027.99</v>
      </c>
      <c r="L5346" s="444">
        <f t="shared" ca="1" si="184"/>
        <v>-2691653852350745.5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-2691653852350745.5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-11215224384794.773</v>
      </c>
      <c r="L5347" s="444">
        <f t="shared" ca="1" si="184"/>
        <v>-2702869076735540.5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-2702869076735540.5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-11261954486398.086</v>
      </c>
      <c r="L5348" s="444">
        <f t="shared" ca="1" si="184"/>
        <v>-2714131031221938.5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-2714131031221938.5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-11308879296758.076</v>
      </c>
      <c r="L5349" s="444">
        <f t="shared" ca="1" si="184"/>
        <v>-2725439910518696.5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-2725439910518696.5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-11355999627161.234</v>
      </c>
      <c r="L5350" s="444">
        <f t="shared" ca="1" si="184"/>
        <v>-2736795910145857.5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-2736795910145857.5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-11403316292274.406</v>
      </c>
      <c r="L5351" s="444">
        <f t="shared" ca="1" si="184"/>
        <v>-2748199226438132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-2748199226438132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-11450830110158.883</v>
      </c>
      <c r="L5352" s="444">
        <f t="shared" ca="1" si="184"/>
        <v>-2759650056548291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-2759650056548291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-11498541902284.545</v>
      </c>
      <c r="L5353" s="444">
        <f t="shared" ca="1" si="184"/>
        <v>-2771148598450575.5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-2771148598450575.5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-11546452493544.064</v>
      </c>
      <c r="L5354" s="444">
        <f t="shared" ca="1" si="184"/>
        <v>-2782695050944119.5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-2782695050944119.5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-11594562712267.164</v>
      </c>
      <c r="L5355" s="444">
        <f t="shared" ca="1" si="184"/>
        <v>-2794289613656386.5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-2794289613656386.5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-11642873390234.943</v>
      </c>
      <c r="L5356" s="444">
        <f t="shared" ca="1" si="184"/>
        <v>-2805932487046621.5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-2805932487046621.5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-11691385362694.256</v>
      </c>
      <c r="L5357" s="444">
        <f t="shared" ca="1" si="184"/>
        <v>-2817623872409316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-2817623872409316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-11740099468372.15</v>
      </c>
      <c r="L5358" s="444">
        <f t="shared" ca="1" si="184"/>
        <v>-2829363971877688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-2829363971877688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-11789016549490.367</v>
      </c>
      <c r="L5359" s="444">
        <f t="shared" ca="1" si="184"/>
        <v>-2841152988427178.5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-2841152988427178.5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-11838137451779.91</v>
      </c>
      <c r="L5360" s="444">
        <f t="shared" ca="1" si="184"/>
        <v>-2852991125878958.5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-2852991125878958.5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-11887463024495.66</v>
      </c>
      <c r="L5361" s="444">
        <f t="shared" ca="1" si="184"/>
        <v>-2864878588903454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-2864878588903454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-11936994120431.059</v>
      </c>
      <c r="L5362" s="444">
        <f t="shared" ca="1" si="184"/>
        <v>-2876815583023885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-2876815583023885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-11986731595932.854</v>
      </c>
      <c r="L5363" s="444">
        <f t="shared" ref="L5363:L5617" ca="1" si="189">I5363-J5363+K5363</f>
        <v>-2888802314619818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-2888802314619818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-12036676310915.908</v>
      </c>
      <c r="L5364" s="444">
        <f t="shared" ca="1" si="189"/>
        <v>-2900838990930734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-2900838990930734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-12086829128878.059</v>
      </c>
      <c r="L5365" s="444">
        <f t="shared" ca="1" si="189"/>
        <v>-2912925820059612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-2912925820059612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-12137190916915.051</v>
      </c>
      <c r="L5366" s="444">
        <f t="shared" ca="1" si="189"/>
        <v>-2925063010976527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-2925063010976527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-12187762545735.529</v>
      </c>
      <c r="L5367" s="444">
        <f t="shared" ca="1" si="189"/>
        <v>-2937250773522262.5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-2937250773522262.5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-12238544889676.094</v>
      </c>
      <c r="L5368" s="444">
        <f t="shared" ca="1" si="189"/>
        <v>-2949489318411938.5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-2949489318411938.5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-12289538826716.41</v>
      </c>
      <c r="L5369" s="444">
        <f t="shared" ca="1" si="189"/>
        <v>-2961778857238655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-2961778857238655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-12340745238494.396</v>
      </c>
      <c r="L5370" s="444">
        <f t="shared" ca="1" si="189"/>
        <v>-2974119602477149.5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-2974119602477149.5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-12392165010321.457</v>
      </c>
      <c r="L5371" s="444">
        <f t="shared" ca="1" si="189"/>
        <v>-2986511767487471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-2986511767487471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-12443799031197.795</v>
      </c>
      <c r="L5372" s="444">
        <f t="shared" ca="1" si="189"/>
        <v>-2998955566518669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-2998955566518669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-12495648193827.787</v>
      </c>
      <c r="L5373" s="444">
        <f t="shared" ca="1" si="189"/>
        <v>-3011451214712497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-3011451214712497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-12547713394635.404</v>
      </c>
      <c r="L5374" s="444">
        <f t="shared" ca="1" si="189"/>
        <v>-3023998928107132.5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-3023998928107132.5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-12599995533779.719</v>
      </c>
      <c r="L5375" s="444">
        <f t="shared" ca="1" si="189"/>
        <v>-3036598923640912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-3036598923640912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-12652495515170.467</v>
      </c>
      <c r="L5376" s="444">
        <f t="shared" ca="1" si="189"/>
        <v>-3049251419156082.5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-3049251419156082.5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-12705214246483.678</v>
      </c>
      <c r="L5377" s="444">
        <f t="shared" ca="1" si="189"/>
        <v>-3061956633402566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-3061956633402566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-12758152639177.357</v>
      </c>
      <c r="L5378" s="444">
        <f t="shared" ca="1" si="189"/>
        <v>-3074714786041743.5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-3074714786041743.5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-12811311608507.264</v>
      </c>
      <c r="L5379" s="444">
        <f t="shared" ca="1" si="189"/>
        <v>-3087526097650251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-3087526097650251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-12864692073542.713</v>
      </c>
      <c r="L5380" s="444">
        <f t="shared" ca="1" si="189"/>
        <v>-3100390789723793.5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-3100390789723793.5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-12918294957182.473</v>
      </c>
      <c r="L5381" s="444">
        <f t="shared" ca="1" si="189"/>
        <v>-3113309084680976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-3113309084680976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-12972121186170.732</v>
      </c>
      <c r="L5382" s="444">
        <f t="shared" ca="1" si="189"/>
        <v>-3126281205867146.5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-3126281205867146.5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-13026171691113.109</v>
      </c>
      <c r="L5383" s="444">
        <f t="shared" ca="1" si="189"/>
        <v>-3139307377558259.5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-3139307377558259.5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-13080447406492.748</v>
      </c>
      <c r="L5384" s="444">
        <f t="shared" ca="1" si="189"/>
        <v>-3152387824964752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-3152387824964752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-13134949270686.467</v>
      </c>
      <c r="L5385" s="444">
        <f t="shared" ca="1" si="189"/>
        <v>-3165522774235438.5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-3165522774235438.5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-13189678225980.994</v>
      </c>
      <c r="L5386" s="444">
        <f t="shared" ca="1" si="189"/>
        <v>-3178712452461419.5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-3178712452461419.5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-13244635218589.248</v>
      </c>
      <c r="L5387" s="444">
        <f t="shared" ca="1" si="189"/>
        <v>-3191957087680008.5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-3191957087680008.5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-13299821198666.701</v>
      </c>
      <c r="L5388" s="444">
        <f t="shared" ca="1" si="189"/>
        <v>-3205256908878675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-3205256908878675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-13355237120327.813</v>
      </c>
      <c r="L5389" s="444">
        <f t="shared" ca="1" si="189"/>
        <v>-3218612145999003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-3218612145999003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-13410883941662.512</v>
      </c>
      <c r="L5390" s="444">
        <f t="shared" ca="1" si="189"/>
        <v>-3232023029940665.5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-3232023029940665.5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-13466762624752.773</v>
      </c>
      <c r="L5391" s="444">
        <f t="shared" ca="1" si="189"/>
        <v>-3245489792565418.5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-3245489792565418.5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-13522874135689.244</v>
      </c>
      <c r="L5392" s="444">
        <f t="shared" ca="1" si="189"/>
        <v>-3259012666701107.5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-3259012666701107.5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-13579219444587.947</v>
      </c>
      <c r="L5393" s="444">
        <f t="shared" ca="1" si="189"/>
        <v>-3272591886145695.5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-3272591886145695.5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-13635799525607.064</v>
      </c>
      <c r="L5394" s="444">
        <f t="shared" ca="1" si="189"/>
        <v>-3286227685671302.5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-3286227685671302.5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-13692615356963.76</v>
      </c>
      <c r="L5395" s="444">
        <f t="shared" ca="1" si="189"/>
        <v>-3299920301028266.5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-3299920301028266.5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-13749667920951.109</v>
      </c>
      <c r="L5396" s="444">
        <f t="shared" ca="1" si="189"/>
        <v>-3313669968949217.5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-3313669968949217.5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-13806958203955.072</v>
      </c>
      <c r="L5397" s="444">
        <f t="shared" ca="1" si="189"/>
        <v>-3327476927153172.5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-3327476927153172.5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-13864487196471.553</v>
      </c>
      <c r="L5398" s="444">
        <f t="shared" ca="1" si="189"/>
        <v>-3341341414349644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-3341341414349644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-13922255893123.516</v>
      </c>
      <c r="L5399" s="444">
        <f t="shared" ca="1" si="189"/>
        <v>-3355263670242767.5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-3355263670242767.5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-13980265292678.197</v>
      </c>
      <c r="L5400" s="444">
        <f t="shared" ca="1" si="189"/>
        <v>-3369243935535445.5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-3369243935535445.5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-14038516398064.355</v>
      </c>
      <c r="L5401" s="444">
        <f t="shared" ca="1" si="189"/>
        <v>-3383282451933510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-3383282451933510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-14097010216389.625</v>
      </c>
      <c r="L5402" s="444">
        <f t="shared" ca="1" si="189"/>
        <v>-3397379462149899.5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-3397379462149899.5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-14155747758957.914</v>
      </c>
      <c r="L5403" s="444">
        <f t="shared" ca="1" si="189"/>
        <v>-3411535209908857.5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-3411535209908857.5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-14214730041286.906</v>
      </c>
      <c r="L5404" s="444">
        <f t="shared" ca="1" si="189"/>
        <v>-3425749939950144.5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-3425749939950144.5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-14273958083125.602</v>
      </c>
      <c r="L5405" s="444">
        <f t="shared" ca="1" si="189"/>
        <v>-3440023898033270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-3440023898033270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-14333432908471.959</v>
      </c>
      <c r="L5406" s="444">
        <f t="shared" ca="1" si="189"/>
        <v>-3454357330941742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-3454357330941742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-14393155545590.592</v>
      </c>
      <c r="L5407" s="444">
        <f t="shared" ca="1" si="189"/>
        <v>-3468750486487332.5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-3468750486487332.5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-14453127027030.553</v>
      </c>
      <c r="L5408" s="444">
        <f t="shared" ca="1" si="189"/>
        <v>-3483203613514363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-3483203613514363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-14513348389643.18</v>
      </c>
      <c r="L5409" s="444">
        <f t="shared" ca="1" si="189"/>
        <v>-3497716961904006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-3497716961904006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-14573820674600.025</v>
      </c>
      <c r="L5410" s="444">
        <f t="shared" ca="1" si="189"/>
        <v>-3512290782578606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-3512290782578606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-14634544927410.859</v>
      </c>
      <c r="L5411" s="444">
        <f t="shared" ca="1" si="189"/>
        <v>-3526925327506017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-3526925327506017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-14695522197941.736</v>
      </c>
      <c r="L5412" s="444">
        <f t="shared" ca="1" si="189"/>
        <v>-3541620849703958.5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-3541620849703958.5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-14756753540433.162</v>
      </c>
      <c r="L5413" s="444">
        <f t="shared" ca="1" si="189"/>
        <v>-3556377603244391.5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-3556377603244391.5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-14818240013518.295</v>
      </c>
      <c r="L5414" s="444">
        <f t="shared" ca="1" si="189"/>
        <v>-3571195843257910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-3571195843257910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-14879982680241.293</v>
      </c>
      <c r="L5415" s="444">
        <f t="shared" ca="1" si="189"/>
        <v>-3586075825938151.5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-3586075825938151.5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-14941982608075.631</v>
      </c>
      <c r="L5416" s="444">
        <f t="shared" ca="1" si="189"/>
        <v>-3601017808546227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-3601017808546227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-15004240868942.611</v>
      </c>
      <c r="L5417" s="444">
        <f t="shared" ca="1" si="189"/>
        <v>-3616022049415169.5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-3616022049415169.5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-15066758539229.875</v>
      </c>
      <c r="L5418" s="444">
        <f t="shared" ca="1" si="189"/>
        <v>-3631088807954399.5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-3631088807954399.5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-15129536699809.998</v>
      </c>
      <c r="L5419" s="444">
        <f t="shared" ca="1" si="189"/>
        <v>-3646218344654209.5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-3646218344654209.5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-15192576436059.205</v>
      </c>
      <c r="L5420" s="444">
        <f t="shared" ca="1" si="189"/>
        <v>-3661410921090268.5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-3661410921090268.5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-15255878837876.119</v>
      </c>
      <c r="L5421" s="444">
        <f t="shared" ca="1" si="189"/>
        <v>-3676666799928144.5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-3676666799928144.5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-15319444999700.602</v>
      </c>
      <c r="L5422" s="444">
        <f t="shared" ca="1" si="189"/>
        <v>-3691986244927845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-3691986244927845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-15383276020532.689</v>
      </c>
      <c r="L5423" s="444">
        <f t="shared" ca="1" si="189"/>
        <v>-3707369520948377.5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-3707369520948377.5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-15447373003951.572</v>
      </c>
      <c r="L5424" s="444">
        <f t="shared" ca="1" si="189"/>
        <v>-3722816893952329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-3722816893952329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-15511737058134.705</v>
      </c>
      <c r="L5425" s="444">
        <f t="shared" ca="1" si="189"/>
        <v>-3738328631010463.5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-3738328631010463.5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-15576369295876.934</v>
      </c>
      <c r="L5426" s="444">
        <f t="shared" ca="1" si="189"/>
        <v>-3753905000306340.5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-3753905000306340.5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-15641270834609.752</v>
      </c>
      <c r="L5427" s="444">
        <f t="shared" ca="1" si="189"/>
        <v>-3769546271140950.5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-3769546271140950.5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-15706442796420.625</v>
      </c>
      <c r="L5428" s="444">
        <f t="shared" ca="1" si="189"/>
        <v>-3785252713937371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-3785252713937371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-15771886308072.379</v>
      </c>
      <c r="L5429" s="444">
        <f t="shared" ca="1" si="189"/>
        <v>-3801024600245443.5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-3801024600245443.5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-15837602501022.68</v>
      </c>
      <c r="L5430" s="444">
        <f t="shared" ca="1" si="189"/>
        <v>-3816862202746466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-3816862202746466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-15903592511443.607</v>
      </c>
      <c r="L5431" s="444">
        <f t="shared" ca="1" si="189"/>
        <v>-3832765795257909.5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-3832765795257909.5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-15969857480241.287</v>
      </c>
      <c r="L5432" s="444">
        <f t="shared" ca="1" si="189"/>
        <v>-3848735652738151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-3848735652738151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-16036398553075.629</v>
      </c>
      <c r="L5433" s="444">
        <f t="shared" ca="1" si="189"/>
        <v>-3864772051291226.5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-3864772051291226.5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-16103216880380.107</v>
      </c>
      <c r="L5434" s="444">
        <f t="shared" ca="1" si="189"/>
        <v>-3880875268171606.5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-3880875268171606.5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-16170313617381.691</v>
      </c>
      <c r="L5435" s="444">
        <f t="shared" ca="1" si="189"/>
        <v>-3897045581788988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-3897045581788988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-16237689924120.783</v>
      </c>
      <c r="L5436" s="444">
        <f t="shared" ca="1" si="189"/>
        <v>-3913283271713109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-3913283271713109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-16305346965471.289</v>
      </c>
      <c r="L5437" s="444">
        <f t="shared" ca="1" si="189"/>
        <v>-3929588618678580.5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-3929588618678580.5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-16373285911160.752</v>
      </c>
      <c r="L5438" s="444">
        <f t="shared" ca="1" si="189"/>
        <v>-3945961904589741.5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-3945961904589741.5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-16441507935790.588</v>
      </c>
      <c r="L5439" s="444">
        <f t="shared" ca="1" si="189"/>
        <v>-3962403412525532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-3962403412525532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-16510014218856.383</v>
      </c>
      <c r="L5440" s="444">
        <f t="shared" ca="1" si="189"/>
        <v>-3978913426744388.5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-3978913426744388.5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-16578805944768.287</v>
      </c>
      <c r="L5441" s="444">
        <f t="shared" ca="1" si="189"/>
        <v>-3995492232689157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-3995492232689157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-16647884302871.486</v>
      </c>
      <c r="L5442" s="444">
        <f t="shared" ca="1" si="189"/>
        <v>-4012140116992028.5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-4012140116992028.5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-16717250487466.785</v>
      </c>
      <c r="L5443" s="444">
        <f t="shared" ca="1" si="189"/>
        <v>-4028857367479495.5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-4028857367479495.5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-16786905697831.23</v>
      </c>
      <c r="L5444" s="444">
        <f t="shared" ca="1" si="189"/>
        <v>-4045644273177326.5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-4045644273177326.5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-16856851138238.859</v>
      </c>
      <c r="L5445" s="444">
        <f t="shared" ca="1" si="189"/>
        <v>-4062501124315565.5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-4062501124315565.5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-16927088017981.523</v>
      </c>
      <c r="L5446" s="444">
        <f t="shared" ca="1" si="189"/>
        <v>-4079428212333547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-4079428212333547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-16997617551389.779</v>
      </c>
      <c r="L5447" s="444">
        <f t="shared" ca="1" si="189"/>
        <v>-4096425829884937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-4096425829884937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-17068440957853.902</v>
      </c>
      <c r="L5448" s="444">
        <f t="shared" ca="1" si="189"/>
        <v>-4113494270842791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-4113494270842791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-17139559461844.965</v>
      </c>
      <c r="L5449" s="444">
        <f t="shared" ca="1" si="189"/>
        <v>-4130633830304636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-4130633830304636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-17210974292935.982</v>
      </c>
      <c r="L5450" s="444">
        <f t="shared" ca="1" si="189"/>
        <v>-4147844804597572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-4147844804597572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-17282686685823.219</v>
      </c>
      <c r="L5451" s="444">
        <f t="shared" ca="1" si="189"/>
        <v>-4165127491283395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-4165127491283395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-17354697880347.479</v>
      </c>
      <c r="L5452" s="444">
        <f t="shared" ca="1" si="189"/>
        <v>-4182482189163742.5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-4182482189163742.5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-17427009121515.594</v>
      </c>
      <c r="L5453" s="444">
        <f t="shared" ca="1" si="189"/>
        <v>-4199909198285258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-4199909198285258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-17499621659521.908</v>
      </c>
      <c r="L5454" s="444">
        <f t="shared" ca="1" si="189"/>
        <v>-4217408819944780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-4217408819944780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-17572536749769.916</v>
      </c>
      <c r="L5455" s="444">
        <f t="shared" ca="1" si="189"/>
        <v>-4234981356694550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-4234981356694550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-17645755652893.961</v>
      </c>
      <c r="L5456" s="444">
        <f t="shared" ca="1" si="189"/>
        <v>-4252627112347444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-4252627112347444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-17719279634781.02</v>
      </c>
      <c r="L5457" s="444">
        <f t="shared" ca="1" si="189"/>
        <v>-4270346391982225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-4270346391982225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-17793109966592.605</v>
      </c>
      <c r="L5458" s="444">
        <f t="shared" ca="1" si="189"/>
        <v>-4288139501948817.5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-4288139501948817.5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-17867247924786.742</v>
      </c>
      <c r="L5459" s="444">
        <f t="shared" ca="1" si="189"/>
        <v>-4306006749873604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-4306006749873604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-17941694791140.016</v>
      </c>
      <c r="L5460" s="444">
        <f t="shared" ca="1" si="189"/>
        <v>-4323948444664744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-4323948444664744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-18016451852769.77</v>
      </c>
      <c r="L5461" s="444">
        <f t="shared" ca="1" si="189"/>
        <v>-4341964896517514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-4341964896517514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-18091520402156.309</v>
      </c>
      <c r="L5462" s="444">
        <f t="shared" ca="1" si="189"/>
        <v>-4360056416919670.5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-4360056416919670.5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-18166901737165.293</v>
      </c>
      <c r="L5463" s="444">
        <f t="shared" ca="1" si="189"/>
        <v>-4378223318656836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-4378223318656836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-18242597161070.148</v>
      </c>
      <c r="L5464" s="444">
        <f t="shared" ca="1" si="189"/>
        <v>-4396465915817906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-4396465915817906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-18318607982574.609</v>
      </c>
      <c r="L5465" s="444">
        <f t="shared" ca="1" si="189"/>
        <v>-4414784523800480.5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-4414784523800480.5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-18394935515835.332</v>
      </c>
      <c r="L5466" s="444">
        <f t="shared" ca="1" si="189"/>
        <v>-4433179459316316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-4433179459316316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-18471581080484.648</v>
      </c>
      <c r="L5467" s="444">
        <f t="shared" ca="1" si="189"/>
        <v>-4451651040396800.5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-4451651040396800.5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-18548546001653.336</v>
      </c>
      <c r="L5468" s="444">
        <f t="shared" ca="1" si="189"/>
        <v>-4470199586398454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-4470199586398454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-18625831609993.559</v>
      </c>
      <c r="L5469" s="444">
        <f t="shared" ca="1" si="189"/>
        <v>-4488825418008447.5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-4488825418008447.5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-18703439241701.863</v>
      </c>
      <c r="L5470" s="444">
        <f t="shared" ca="1" si="189"/>
        <v>-4507528857250149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-4507528857250149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-18781370238542.289</v>
      </c>
      <c r="L5471" s="444">
        <f t="shared" ca="1" si="189"/>
        <v>-4526310227488691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-4526310227488691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-18859625947869.547</v>
      </c>
      <c r="L5472" s="444">
        <f t="shared" ca="1" si="189"/>
        <v>-4545169853436561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-4545169853436561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-18938207722652.336</v>
      </c>
      <c r="L5473" s="444">
        <f t="shared" ca="1" si="189"/>
        <v>-4564108061159213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-4564108061159213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-19017116921496.719</v>
      </c>
      <c r="L5474" s="444">
        <f t="shared" ca="1" si="189"/>
        <v>-4583125178080710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-4583125178080710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-19096354908669.625</v>
      </c>
      <c r="L5475" s="444">
        <f t="shared" ca="1" si="189"/>
        <v>-4602221532989380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-4602221532989380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-19175923054122.418</v>
      </c>
      <c r="L5476" s="444">
        <f t="shared" ca="1" si="189"/>
        <v>-4621397456043502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-4621397456043502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-19255822733514.59</v>
      </c>
      <c r="L5477" s="444">
        <f t="shared" ca="1" si="189"/>
        <v>-4640653278777017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-4640653278777017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-19336055328237.57</v>
      </c>
      <c r="L5478" s="444">
        <f t="shared" ca="1" si="189"/>
        <v>-4659989334105255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-4659989334105255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-19416622225438.563</v>
      </c>
      <c r="L5479" s="444">
        <f t="shared" ca="1" si="189"/>
        <v>-4679405956330694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-4679405956330694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-19497524818044.559</v>
      </c>
      <c r="L5480" s="444">
        <f t="shared" ca="1" si="189"/>
        <v>-4698903481148739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-4698903481148739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-19578764504786.414</v>
      </c>
      <c r="L5481" s="444">
        <f t="shared" ca="1" si="189"/>
        <v>-4718482245653525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-4718482245653525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-19660342690223.02</v>
      </c>
      <c r="L5482" s="444">
        <f t="shared" ca="1" si="189"/>
        <v>-4738142588343748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-4738142588343748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-19742260784765.617</v>
      </c>
      <c r="L5483" s="444">
        <f t="shared" ca="1" si="189"/>
        <v>-4757884849128514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-4757884849128514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-19824520204702.141</v>
      </c>
      <c r="L5484" s="444">
        <f t="shared" ca="1" si="189"/>
        <v>-4777709369333216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-4777709369333216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-19907122372221.734</v>
      </c>
      <c r="L5485" s="444">
        <f t="shared" ca="1" si="189"/>
        <v>-4797616491705438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-4797616491705438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-19990068715439.324</v>
      </c>
      <c r="L5486" s="444">
        <f t="shared" ca="1" si="189"/>
        <v>-4817606560420877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-4817606560420877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-20073360668420.32</v>
      </c>
      <c r="L5487" s="444">
        <f t="shared" ca="1" si="189"/>
        <v>-4837679921089297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-4837679921089297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-20156999671205.402</v>
      </c>
      <c r="L5488" s="444">
        <f t="shared" ca="1" si="189"/>
        <v>-4857836920760502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-4857836920760502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-20240987169835.426</v>
      </c>
      <c r="L5489" s="444">
        <f t="shared" ca="1" si="189"/>
        <v>-4878077907930337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-4878077907930337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-20325324616376.402</v>
      </c>
      <c r="L5490" s="444">
        <f t="shared" ca="1" si="189"/>
        <v>-4898403232546713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-4898403232546713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-20410013468944.637</v>
      </c>
      <c r="L5491" s="444">
        <f t="shared" ca="1" si="189"/>
        <v>-4918813246015658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-4918813246015658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-20495055191731.906</v>
      </c>
      <c r="L5492" s="444">
        <f t="shared" ca="1" si="189"/>
        <v>-4939308301207390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-4939308301207390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-20580451255030.793</v>
      </c>
      <c r="L5493" s="444">
        <f t="shared" ca="1" si="189"/>
        <v>-4959888752462421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-4959888752462421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-20666203135260.086</v>
      </c>
      <c r="L5494" s="444">
        <f t="shared" ca="1" si="189"/>
        <v>-4980554955597681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-4980554955597681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-20752312314990.336</v>
      </c>
      <c r="L5495" s="444">
        <f t="shared" ca="1" si="189"/>
        <v>-5001307267912671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-5001307267912671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-20838780282969.461</v>
      </c>
      <c r="L5496" s="444">
        <f t="shared" ca="1" si="189"/>
        <v>-5022146048195640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-5022146048195640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-20925608534148.5</v>
      </c>
      <c r="L5497" s="444">
        <f t="shared" ca="1" si="189"/>
        <v>-5043071656729788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-5043071656729788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-21012798569707.449</v>
      </c>
      <c r="L5498" s="444">
        <f t="shared" ca="1" si="189"/>
        <v>-5064084455299495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-5064084455299495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-21100351897081.23</v>
      </c>
      <c r="L5499" s="444">
        <f t="shared" ca="1" si="189"/>
        <v>-5085184807196576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-5085184807196576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-21188270029985.734</v>
      </c>
      <c r="L5500" s="444">
        <f t="shared" ca="1" si="189"/>
        <v>-5106373077226562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-5106373077226562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-21276554488444.008</v>
      </c>
      <c r="L5501" s="444">
        <f t="shared" ca="1" si="189"/>
        <v>-5127649631715006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-5127649631715006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-21365206798812.523</v>
      </c>
      <c r="L5502" s="444">
        <f t="shared" ca="1" si="189"/>
        <v>-5149014838513819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-5149014838513819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-21454228493807.578</v>
      </c>
      <c r="L5503" s="444">
        <f t="shared" ca="1" si="189"/>
        <v>-5170469067007627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-5170469067007627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-21543621112531.777</v>
      </c>
      <c r="L5504" s="444">
        <f t="shared" ca="1" si="189"/>
        <v>-5192012688120159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-5192012688120159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-21633386200500.664</v>
      </c>
      <c r="L5505" s="444">
        <f t="shared" ca="1" si="189"/>
        <v>-5213646074320660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-5213646074320660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-21723525309669.418</v>
      </c>
      <c r="L5506" s="444">
        <f t="shared" ca="1" si="189"/>
        <v>-5235369599630329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-5235369599630329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-21814039998459.703</v>
      </c>
      <c r="L5507" s="444">
        <f t="shared" ca="1" si="189"/>
        <v>-5257183639628789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-5257183639628789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-21904931831786.621</v>
      </c>
      <c r="L5508" s="444">
        <f t="shared" ca="1" si="189"/>
        <v>-5279088571460576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-5279088571460576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-21996202381085.734</v>
      </c>
      <c r="L5509" s="444">
        <f t="shared" ca="1" si="189"/>
        <v>-5301084773841662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-5301084773841662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-22087853224340.258</v>
      </c>
      <c r="L5510" s="444">
        <f t="shared" ca="1" si="189"/>
        <v>-5323172627066002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-5323172627066002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-22179885946108.34</v>
      </c>
      <c r="L5511" s="444">
        <f t="shared" ca="1" si="189"/>
        <v>-5345352513012110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-5345352513012110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-22272302137550.457</v>
      </c>
      <c r="L5512" s="444">
        <f t="shared" ca="1" si="189"/>
        <v>-5367624815149660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-5367624815149660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-22365103396456.918</v>
      </c>
      <c r="L5513" s="444">
        <f t="shared" ca="1" si="189"/>
        <v>-5389989918546117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-5389989918546117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-22458291327275.488</v>
      </c>
      <c r="L5514" s="444">
        <f t="shared" ca="1" si="189"/>
        <v>-5412448209873392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-5412448209873392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-22551867541139.133</v>
      </c>
      <c r="L5515" s="444">
        <f t="shared" ca="1" si="189"/>
        <v>-5435000077414531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-5435000077414531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-22645833655893.879</v>
      </c>
      <c r="L5516" s="444">
        <f t="shared" ca="1" si="189"/>
        <v>-5457645911070425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-5457645911070425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-22740191296126.77</v>
      </c>
      <c r="L5517" s="444">
        <f t="shared" ca="1" si="189"/>
        <v>-5480386102366552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-5480386102366552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-22834942093193.965</v>
      </c>
      <c r="L5518" s="444">
        <f t="shared" ca="1" si="189"/>
        <v>-5503221044459746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-5503221044459746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-22930087685248.941</v>
      </c>
      <c r="L5519" s="444">
        <f t="shared" ca="1" si="189"/>
        <v>-5526151132144995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-5526151132144995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-23025629717270.813</v>
      </c>
      <c r="L5520" s="444">
        <f t="shared" ca="1" si="189"/>
        <v>-5549176761862266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-5549176761862266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-23121569841092.773</v>
      </c>
      <c r="L5521" s="444">
        <f t="shared" ca="1" si="189"/>
        <v>-5572298331703359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-5572298331703359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-23217909715430.664</v>
      </c>
      <c r="L5522" s="444">
        <f t="shared" ca="1" si="189"/>
        <v>-5595516241418790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-5595516241418790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-23314651005911.625</v>
      </c>
      <c r="L5523" s="444">
        <f t="shared" ca="1" si="189"/>
        <v>-5618830892424702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-5618830892424702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-23411795385102.926</v>
      </c>
      <c r="L5524" s="444">
        <f t="shared" ca="1" si="189"/>
        <v>-5642242687809805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-5642242687809805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-23509344532540.855</v>
      </c>
      <c r="L5525" s="444">
        <f t="shared" ca="1" si="189"/>
        <v>-5665752032342346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-5665752032342346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-23607300134759.773</v>
      </c>
      <c r="L5526" s="444">
        <f t="shared" ca="1" si="189"/>
        <v>-5689359332477106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-5689359332477106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-23705663885321.273</v>
      </c>
      <c r="L5527" s="444">
        <f t="shared" ca="1" si="189"/>
        <v>-5713064996362427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-5713064996362427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-23804437484843.445</v>
      </c>
      <c r="L5528" s="444">
        <f t="shared" ca="1" si="189"/>
        <v>-5736869433847270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-5736869433847270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-23903622641030.293</v>
      </c>
      <c r="L5529" s="444">
        <f t="shared" ca="1" si="189"/>
        <v>-5760773056488300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-5760773056488300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-24003221068701.25</v>
      </c>
      <c r="L5530" s="444">
        <f t="shared" ca="1" si="189"/>
        <v>-5784776277557001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-5784776277557001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-24103234489820.836</v>
      </c>
      <c r="L5531" s="444">
        <f t="shared" ca="1" si="189"/>
        <v>-5808879512046822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-5808879512046822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-24203664633528.426</v>
      </c>
      <c r="L5532" s="444">
        <f t="shared" ca="1" si="189"/>
        <v>-5833083176680350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-5833083176680350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-24304513236168.125</v>
      </c>
      <c r="L5533" s="444">
        <f t="shared" ca="1" si="189"/>
        <v>-5857387689916518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-5857387689916518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-24405782041318.824</v>
      </c>
      <c r="L5534" s="444">
        <f t="shared" ca="1" si="189"/>
        <v>-5881793471957837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-5881793471957837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-24507472799824.32</v>
      </c>
      <c r="L5535" s="444">
        <f t="shared" ca="1" si="189"/>
        <v>-5906300944757661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-5906300944757661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-24609587269823.586</v>
      </c>
      <c r="L5536" s="444">
        <f t="shared" ca="1" si="189"/>
        <v>-5930910532027485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-5930910532027485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-24712127216781.188</v>
      </c>
      <c r="L5537" s="444">
        <f t="shared" ca="1" si="189"/>
        <v>-5955622659244266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-5955622659244266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-24815094413517.773</v>
      </c>
      <c r="L5538" s="444">
        <f t="shared" ca="1" si="189"/>
        <v>-5980437753657784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-5980437753657784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-24918490640240.766</v>
      </c>
      <c r="L5539" s="444">
        <f t="shared" ca="1" si="189"/>
        <v>-6005356244298025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-6005356244298025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-25022317684575.105</v>
      </c>
      <c r="L5540" s="444">
        <f t="shared" ca="1" si="189"/>
        <v>-6030378561982600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-6030378561982600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-25126577341594.168</v>
      </c>
      <c r="L5541" s="444">
        <f t="shared" ca="1" si="189"/>
        <v>-6055505139324194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-6055505139324194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-25231271413850.809</v>
      </c>
      <c r="L5542" s="444">
        <f t="shared" ca="1" si="189"/>
        <v>-6080736410738045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-6080736410738045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-25336401711408.52</v>
      </c>
      <c r="L5543" s="444">
        <f t="shared" ca="1" si="189"/>
        <v>-6106072812449454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-6106072812449454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-25441970051872.727</v>
      </c>
      <c r="L5544" s="444">
        <f t="shared" ca="1" si="189"/>
        <v>-6131514782501327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-6131514782501327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-25547978260422.195</v>
      </c>
      <c r="L5545" s="444">
        <f t="shared" ca="1" si="189"/>
        <v>-6157062760761749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-6157062760761749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-25654428169840.621</v>
      </c>
      <c r="L5546" s="444">
        <f t="shared" ca="1" si="189"/>
        <v>-6182717188931590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-6182717188931590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-25761321620548.293</v>
      </c>
      <c r="L5547" s="444">
        <f t="shared" ca="1" si="189"/>
        <v>-6208478510552138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-6208478510552138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-25868660460633.906</v>
      </c>
      <c r="L5548" s="444">
        <f t="shared" ca="1" si="189"/>
        <v>-6234347171012772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-6234347171012772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-25976446545886.551</v>
      </c>
      <c r="L5549" s="444">
        <f t="shared" ca="1" si="189"/>
        <v>-6260323617558659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-6260323617558659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-26084681739827.746</v>
      </c>
      <c r="L5550" s="444">
        <f t="shared" ca="1" si="189"/>
        <v>-6286408299298487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-6286408299298487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-26193367913743.695</v>
      </c>
      <c r="L5551" s="444">
        <f t="shared" ca="1" si="189"/>
        <v>-6312601667212231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-6312601667212231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-26302506946717.629</v>
      </c>
      <c r="L5552" s="444">
        <f t="shared" ca="1" si="189"/>
        <v>-6338904174158949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-6338904174158949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-26412100725662.289</v>
      </c>
      <c r="L5553" s="444">
        <f t="shared" ca="1" si="189"/>
        <v>-6365316274884611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-6365316274884611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-26522151145352.547</v>
      </c>
      <c r="L5554" s="444">
        <f t="shared" ca="1" si="189"/>
        <v>-6391838426029964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-6391838426029964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-26632660108458.184</v>
      </c>
      <c r="L5555" s="444">
        <f t="shared" ca="1" si="189"/>
        <v>-6418471086138422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-6418471086138422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-26743629525576.758</v>
      </c>
      <c r="L5556" s="444">
        <f t="shared" ca="1" si="189"/>
        <v>-6445214715663999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-6445214715663999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-26855061315266.664</v>
      </c>
      <c r="L5557" s="444">
        <f t="shared" ca="1" si="189"/>
        <v>-6472069776979266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-6472069776979266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-26966957404080.273</v>
      </c>
      <c r="L5558" s="444">
        <f t="shared" ca="1" si="189"/>
        <v>-6499036734383346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-6499036734383346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-27079319726597.273</v>
      </c>
      <c r="L5559" s="444">
        <f t="shared" ca="1" si="189"/>
        <v>-6526116054109943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-6526116054109943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-27192150225458.094</v>
      </c>
      <c r="L5560" s="444">
        <f t="shared" ca="1" si="189"/>
        <v>-6553308204335401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-6553308204335401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-27305450851397.504</v>
      </c>
      <c r="L5561" s="444">
        <f t="shared" ca="1" si="189"/>
        <v>-6580613655186799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-6580613655186799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-27419223563278.328</v>
      </c>
      <c r="L5562" s="444">
        <f t="shared" ca="1" si="189"/>
        <v>-6608032878750077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-6608032878750077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-27533470328125.32</v>
      </c>
      <c r="L5563" s="444">
        <f t="shared" ca="1" si="189"/>
        <v>-6635566349078202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-6635566349078202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-27648193121159.176</v>
      </c>
      <c r="L5564" s="444">
        <f t="shared" ca="1" si="189"/>
        <v>-6663214542199361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-6663214542199361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-27763393925830.672</v>
      </c>
      <c r="L5565" s="444">
        <f t="shared" ca="1" si="189"/>
        <v>-6690977936125192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-6690977936125192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-27879074733854.965</v>
      </c>
      <c r="L5566" s="444">
        <f t="shared" ca="1" si="189"/>
        <v>-6718857010859047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-6718857010859047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-27995237545246.027</v>
      </c>
      <c r="L5567" s="444">
        <f t="shared" ca="1" si="189"/>
        <v>-6746852248404293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-6746852248404293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-28111884368351.219</v>
      </c>
      <c r="L5568" s="444">
        <f t="shared" ca="1" si="189"/>
        <v>-6774964132772644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-6774964132772644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-28229017219886.016</v>
      </c>
      <c r="L5569" s="444">
        <f t="shared" ca="1" si="189"/>
        <v>-6803193149992530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-6803193149992530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-28346638124968.875</v>
      </c>
      <c r="L5570" s="444">
        <f t="shared" ca="1" si="189"/>
        <v>-6831539788117499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-6831539788117499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-28464749117156.246</v>
      </c>
      <c r="L5571" s="444">
        <f t="shared" ca="1" si="189"/>
        <v>-6860004537234655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-6860004537234655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-28583352238477.73</v>
      </c>
      <c r="L5572" s="444">
        <f t="shared" ca="1" si="189"/>
        <v>-6888587889473133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-6888587889473133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-28702449539471.387</v>
      </c>
      <c r="L5573" s="444">
        <f t="shared" ca="1" si="189"/>
        <v>-6917290339012604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-6917290339012604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-28822043079219.184</v>
      </c>
      <c r="L5574" s="444">
        <f t="shared" ca="1" si="189"/>
        <v>-6946112382091823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-6946112382091823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-28942134925382.594</v>
      </c>
      <c r="L5575" s="444">
        <f t="shared" ca="1" si="189"/>
        <v>-6975054517017206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-6975054517017206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-29062727154238.359</v>
      </c>
      <c r="L5576" s="444">
        <f t="shared" ca="1" si="189"/>
        <v>-7004117244171444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-7004117244171444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-29183821850714.348</v>
      </c>
      <c r="L5577" s="444">
        <f t="shared" ca="1" si="189"/>
        <v>-7033301066022158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-7033301066022158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-29305421108425.66</v>
      </c>
      <c r="L5578" s="444">
        <f t="shared" ca="1" si="189"/>
        <v>-7062606487130584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-7062606487130584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-29427527029710.77</v>
      </c>
      <c r="L5579" s="444">
        <f t="shared" ca="1" si="189"/>
        <v>-7092034014160295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-7092034014160295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-29550141725667.898</v>
      </c>
      <c r="L5580" s="444">
        <f t="shared" ca="1" si="189"/>
        <v>-7121584155885963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-7121584155885963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-29673267316191.512</v>
      </c>
      <c r="L5581" s="444">
        <f t="shared" ca="1" si="189"/>
        <v>-7151257423202155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-7151257423202155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-29796905930008.973</v>
      </c>
      <c r="L5582" s="444">
        <f t="shared" ca="1" si="189"/>
        <v>-7181054329132164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-7181054329132164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-29921059704717.348</v>
      </c>
      <c r="L5583" s="444">
        <f t="shared" ca="1" si="189"/>
        <v>-7210975388836881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-7210975388836881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-30045730786820.336</v>
      </c>
      <c r="L5584" s="444">
        <f t="shared" ca="1" si="189"/>
        <v>-7241021119623701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-7241021119623701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-30170921331765.422</v>
      </c>
      <c r="L5585" s="444">
        <f t="shared" ca="1" si="189"/>
        <v>-7271192040955466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-7271192040955466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-30296633503981.105</v>
      </c>
      <c r="L5586" s="444">
        <f t="shared" ca="1" si="189"/>
        <v>-7301488674459447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-7301488674459447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-30422869476914.363</v>
      </c>
      <c r="L5587" s="444">
        <f t="shared" ca="1" si="189"/>
        <v>-7331911543936361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-7331911543936361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-30549631433068.176</v>
      </c>
      <c r="L5588" s="444">
        <f t="shared" ca="1" si="189"/>
        <v>-7362461175369429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-7362461175369429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-30676921564039.285</v>
      </c>
      <c r="L5589" s="444">
        <f t="shared" ca="1" si="189"/>
        <v>-7393138096933468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-7393138096933468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-30804742070556.117</v>
      </c>
      <c r="L5590" s="444">
        <f t="shared" ca="1" si="189"/>
        <v>-7423942839004024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-7423942839004024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-30933095162516.77</v>
      </c>
      <c r="L5591" s="444">
        <f t="shared" ca="1" si="189"/>
        <v>-7454875934166541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-7454875934166541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-31061983059027.254</v>
      </c>
      <c r="L5592" s="444">
        <f t="shared" ca="1" si="189"/>
        <v>-7485937917225568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-7485937917225568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-31191407988439.867</v>
      </c>
      <c r="L5593" s="444">
        <f t="shared" ca="1" si="189"/>
        <v>-7517129325214008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-7517129325214008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-31321372188391.699</v>
      </c>
      <c r="L5594" s="444">
        <f t="shared" ca="1" si="189"/>
        <v>-7548450697402400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-7548450697402400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-31451877905843.332</v>
      </c>
      <c r="L5595" s="444">
        <f t="shared" ca="1" si="189"/>
        <v>-7579902575308243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-7579902575308243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-31582927397117.68</v>
      </c>
      <c r="L5596" s="444">
        <f t="shared" ca="1" si="189"/>
        <v>-7611485502705361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-7611485502705361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-31714522927939.004</v>
      </c>
      <c r="L5597" s="444">
        <f t="shared" ca="1" si="189"/>
        <v>-7643200025633300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-7643200025633300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-31846666773472.082</v>
      </c>
      <c r="L5598" s="444">
        <f t="shared" ca="1" si="189"/>
        <v>-7675046692406772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-7675046692406772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-31979361218361.551</v>
      </c>
      <c r="L5599" s="444">
        <f t="shared" ca="1" si="189"/>
        <v>-7707026053625134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-7707026053625134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-32112608556771.391</v>
      </c>
      <c r="L5600" s="444">
        <f t="shared" ca="1" si="189"/>
        <v>-7739138662181905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-7739138662181905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-32246411092424.605</v>
      </c>
      <c r="L5601" s="444">
        <f t="shared" ca="1" si="189"/>
        <v>-7771385073274330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-7771385073274330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-32380771138643.043</v>
      </c>
      <c r="L5602" s="444">
        <f t="shared" ca="1" si="189"/>
        <v>-7803765844412973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-7803765844412973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-32515691018387.383</v>
      </c>
      <c r="L5603" s="444">
        <f t="shared" ca="1" si="189"/>
        <v>-7836281535431360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-7836281535431360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-32651173064297.328</v>
      </c>
      <c r="L5604" s="444">
        <f t="shared" ca="1" si="189"/>
        <v>-7868932708495657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-7868932708495657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-32787219618731.906</v>
      </c>
      <c r="L5605" s="444">
        <f t="shared" ca="1" si="189"/>
        <v>-7901719928114389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-7901719928114389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-32923833033809.957</v>
      </c>
      <c r="L5606" s="444">
        <f t="shared" ca="1" si="189"/>
        <v>-7934643761148199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-7934643761148199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-33061015671450.828</v>
      </c>
      <c r="L5607" s="444">
        <f t="shared" ca="1" si="189"/>
        <v>-7967704776819650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-7967704776819650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-33198769903415.211</v>
      </c>
      <c r="L5608" s="444">
        <f t="shared" ca="1" si="189"/>
        <v>-8000903546723065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-8000903546723065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-33337098111346.098</v>
      </c>
      <c r="L5609" s="444">
        <f t="shared" ca="1" si="189"/>
        <v>-8034240644834411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-8034240644834411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-33476002686810.047</v>
      </c>
      <c r="L5610" s="444">
        <f t="shared" ca="1" si="189"/>
        <v>-8067716647521221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-8067716647521221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-33615486031338.422</v>
      </c>
      <c r="L5611" s="444">
        <f t="shared" ca="1" si="189"/>
        <v>-8101332133552559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-8101332133552559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-33755550556468.996</v>
      </c>
      <c r="L5612" s="444">
        <f t="shared" ca="1" si="189"/>
        <v>-8135087684109028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-8135087684109028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-33896198683787.613</v>
      </c>
      <c r="L5613" s="444">
        <f t="shared" ca="1" si="189"/>
        <v>-8168983882792816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-8168983882792816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-34037432844970.066</v>
      </c>
      <c r="L5614" s="444">
        <f t="shared" ca="1" si="189"/>
        <v>-8203021315637786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-8203021315637786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-34179255481824.109</v>
      </c>
      <c r="L5615" s="444">
        <f t="shared" ca="1" si="189"/>
        <v>-8237200571119610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-8237200571119610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-34321669046331.707</v>
      </c>
      <c r="L5616" s="444">
        <f t="shared" ca="1" si="189"/>
        <v>-8271522240165942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-8271522240165942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-34464676000691.422</v>
      </c>
      <c r="L5617" s="444">
        <f t="shared" ca="1" si="189"/>
        <v>-8305986916166633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-8305986916166633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-34608278817360.973</v>
      </c>
      <c r="L5618" s="444">
        <f t="shared" ref="L5618:L5872" ca="1" si="194">I5618-J5618+K5618</f>
        <v>-8340595194983994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-8340595194983994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-34752479979099.969</v>
      </c>
      <c r="L5619" s="444">
        <f t="shared" ca="1" si="194"/>
        <v>-8375347674963094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-8375347674963094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-34897281979012.891</v>
      </c>
      <c r="L5620" s="444">
        <f t="shared" ca="1" si="194"/>
        <v>-8410244956942107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-8410244956942107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-35042687320592.113</v>
      </c>
      <c r="L5621" s="444">
        <f t="shared" ca="1" si="194"/>
        <v>-8445287644262699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-8445287644262699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-35188698517761.242</v>
      </c>
      <c r="L5622" s="444">
        <f t="shared" ca="1" si="194"/>
        <v>-8480476342780460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-8480476342780460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-35335318094918.586</v>
      </c>
      <c r="L5623" s="444">
        <f t="shared" ca="1" si="194"/>
        <v>-8515811660875379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-8515811660875379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-35482548586980.742</v>
      </c>
      <c r="L5624" s="444">
        <f t="shared" ca="1" si="194"/>
        <v>-8551294209462360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-8551294209462360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-35630392539426.5</v>
      </c>
      <c r="L5625" s="444">
        <f t="shared" ca="1" si="194"/>
        <v>-8586924602001786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-8586924602001786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-35778852508340.773</v>
      </c>
      <c r="L5626" s="444">
        <f t="shared" ca="1" si="194"/>
        <v>-8622703454510127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-8622703454510127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-35927931060458.859</v>
      </c>
      <c r="L5627" s="444">
        <f t="shared" ca="1" si="194"/>
        <v>-8658631385570586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-8658631385570586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-36077630773210.773</v>
      </c>
      <c r="L5628" s="444">
        <f t="shared" ca="1" si="194"/>
        <v>-8694709016343797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-8694709016343797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-36227954234765.82</v>
      </c>
      <c r="L5629" s="444">
        <f t="shared" ca="1" si="194"/>
        <v>-8730936970578563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-8730936970578563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-36378904044077.344</v>
      </c>
      <c r="L5630" s="444">
        <f t="shared" ca="1" si="194"/>
        <v>-8767315874622640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-8767315874622640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-36530482810927.664</v>
      </c>
      <c r="L5631" s="444">
        <f t="shared" ca="1" si="194"/>
        <v>-8803846357433568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-8803846357433568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-36682693155973.195</v>
      </c>
      <c r="L5632" s="444">
        <f t="shared" ca="1" si="194"/>
        <v>-8840529050589541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-8840529050589541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-36835537710789.75</v>
      </c>
      <c r="L5633" s="444">
        <f t="shared" ca="1" si="194"/>
        <v>-8877364588300331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-8877364588300331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-36989019117918.047</v>
      </c>
      <c r="L5634" s="444">
        <f t="shared" ca="1" si="194"/>
        <v>-8914353607418249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-8914353607418249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-37143140030909.367</v>
      </c>
      <c r="L5635" s="444">
        <f t="shared" ca="1" si="194"/>
        <v>-8951496747449158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-8951496747449158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-37297903114371.492</v>
      </c>
      <c r="L5636" s="444">
        <f t="shared" ca="1" si="194"/>
        <v>-8988794650563529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-8988794650563529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-37453311044014.703</v>
      </c>
      <c r="L5637" s="444">
        <f t="shared" ca="1" si="194"/>
        <v>-9026247961607544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-9026247961607544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-37609366506698.102</v>
      </c>
      <c r="L5638" s="444">
        <f t="shared" ca="1" si="194"/>
        <v>-9063857328114242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-9063857328114242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-37766072200476.008</v>
      </c>
      <c r="L5639" s="444">
        <f t="shared" ca="1" si="194"/>
        <v>-9101623400314718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-9101623400314718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-37923430834644.656</v>
      </c>
      <c r="L5640" s="444">
        <f t="shared" ca="1" si="194"/>
        <v>-9139546831149362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-9139546831149362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-38081445129789.008</v>
      </c>
      <c r="L5641" s="444">
        <f t="shared" ca="1" si="194"/>
        <v>-9177628276279152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-9177628276279152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-38240117817829.797</v>
      </c>
      <c r="L5642" s="444">
        <f t="shared" ca="1" si="194"/>
        <v>-9215868394096982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-9215868394096982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-38399451642070.758</v>
      </c>
      <c r="L5643" s="444">
        <f t="shared" ca="1" si="194"/>
        <v>-9254267845739052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-9254267845739052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-38559449357246.047</v>
      </c>
      <c r="L5644" s="444">
        <f t="shared" ca="1" si="194"/>
        <v>-9292827295096298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-9292827295096298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-38720113729567.906</v>
      </c>
      <c r="L5645" s="444">
        <f t="shared" ca="1" si="194"/>
        <v>-9331547408825866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-9331547408825866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-38881447536774.438</v>
      </c>
      <c r="L5646" s="444">
        <f t="shared" ca="1" si="194"/>
        <v>-9370428856362640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-9370428856362640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-39043453568177.664</v>
      </c>
      <c r="L5647" s="444">
        <f t="shared" ca="1" si="194"/>
        <v>-9409472309930818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-9409472309930818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-39206134624711.742</v>
      </c>
      <c r="L5648" s="444">
        <f t="shared" ca="1" si="194"/>
        <v>-9448678444555530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-9448678444555530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-39369493518981.375</v>
      </c>
      <c r="L5649" s="444">
        <f t="shared" ca="1" si="194"/>
        <v>-9488047938074512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-9488047938074512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-39533533075310.469</v>
      </c>
      <c r="L5650" s="444">
        <f t="shared" ca="1" si="194"/>
        <v>-9527581471149822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-9527581471149822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-39698256129790.922</v>
      </c>
      <c r="L5651" s="444">
        <f t="shared" ca="1" si="194"/>
        <v>-9567279727279612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-9567279727279612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-39863665530331.719</v>
      </c>
      <c r="L5652" s="444">
        <f t="shared" ca="1" si="194"/>
        <v>-9607143392809944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-9607143392809944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-40029764136708.102</v>
      </c>
      <c r="L5653" s="444">
        <f t="shared" ca="1" si="194"/>
        <v>-9647173156946652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-9647173156946652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-40196554820611.047</v>
      </c>
      <c r="L5654" s="444">
        <f t="shared" ca="1" si="194"/>
        <v>-9687369711767264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-9687369711767264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-40364040465696.93</v>
      </c>
      <c r="L5655" s="444">
        <f t="shared" ca="1" si="194"/>
        <v>-9727733752232960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-9727733752232960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-40532223967637.336</v>
      </c>
      <c r="L5656" s="444">
        <f t="shared" ca="1" si="194"/>
        <v>-9768265976200598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-9768265976200598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-40701108234169.156</v>
      </c>
      <c r="L5657" s="444">
        <f t="shared" ca="1" si="194"/>
        <v>-9808967084434768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-9808967084434768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-40870696185144.867</v>
      </c>
      <c r="L5658" s="444">
        <f t="shared" ca="1" si="194"/>
        <v>-9849837780619912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-9849837780619912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-41040990752582.969</v>
      </c>
      <c r="L5659" s="444">
        <f t="shared" ca="1" si="194"/>
        <v>-9890878771372494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-9890878771372494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-41211994880718.727</v>
      </c>
      <c r="L5660" s="444">
        <f t="shared" ca="1" si="194"/>
        <v>-9932090766253212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-9932090766253212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-41383711526055.047</v>
      </c>
      <c r="L5661" s="444">
        <f t="shared" ca="1" si="194"/>
        <v>-9973474477779268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-9973474477779268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-41556143657413.617</v>
      </c>
      <c r="L5662" s="444">
        <f t="shared" ca="1" si="194"/>
        <v>-1.0015030621436682E+16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-1.0015030621436682E+16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-41729294255986.172</v>
      </c>
      <c r="L5663" s="444">
        <f t="shared" ca="1" si="194"/>
        <v>-1.0056759915692668E+16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-1.0056759915692668E+16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-41903166315386.117</v>
      </c>
      <c r="L5664" s="444">
        <f t="shared" ca="1" si="194"/>
        <v>-1.0098663082008054E+16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-1.0098663082008054E+16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-42077762841700.227</v>
      </c>
      <c r="L5665" s="444">
        <f t="shared" ca="1" si="194"/>
        <v>-1.0140740844849754E+16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-1.0140740844849754E+16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-42253086853540.641</v>
      </c>
      <c r="L5666" s="444">
        <f t="shared" ca="1" si="194"/>
        <v>-1.0182993931703294E+16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-1.0182993931703294E+16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-42429141382097.055</v>
      </c>
      <c r="L5667" s="444">
        <f t="shared" ca="1" si="194"/>
        <v>-1.0225423073085392E+16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-1.0225423073085392E+16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-42605929471189.133</v>
      </c>
      <c r="L5668" s="444">
        <f t="shared" ca="1" si="194"/>
        <v>-1.0268029002556582E+16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-1.0268029002556582E+16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-42783454177319.094</v>
      </c>
      <c r="L5669" s="444">
        <f t="shared" ca="1" si="194"/>
        <v>-1.0310812456733902E+16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-1.0310812456733902E+16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-42961718569724.594</v>
      </c>
      <c r="L5670" s="444">
        <f t="shared" ca="1" si="194"/>
        <v>-1.0353774175303626E+16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-1.0353774175303626E+16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-43140725730431.773</v>
      </c>
      <c r="L5671" s="444">
        <f t="shared" ca="1" si="194"/>
        <v>-1.0396914901034058E+16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-1.0396914901034058E+16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-43320478754308.578</v>
      </c>
      <c r="L5672" s="444">
        <f t="shared" ca="1" si="194"/>
        <v>-1.0440235379788366E+16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-1.0440235379788366E+16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-43500980749118.188</v>
      </c>
      <c r="L5673" s="444">
        <f t="shared" ca="1" si="194"/>
        <v>-1.0483736360537484E+16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-1.0483736360537484E+16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-43682234835572.852</v>
      </c>
      <c r="L5674" s="444">
        <f t="shared" ca="1" si="194"/>
        <v>-1.0527418595373056E+16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-1.0527418595373056E+16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-43864244147387.734</v>
      </c>
      <c r="L5675" s="444">
        <f t="shared" ca="1" si="194"/>
        <v>-1.0571282839520444E+16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-1.0571282839520444E+16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-44047011831335.18</v>
      </c>
      <c r="L5676" s="444">
        <f t="shared" ca="1" si="194"/>
        <v>-1.061532985135178E+16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-1.061532985135178E+16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-44230541047299.086</v>
      </c>
      <c r="L5677" s="444">
        <f t="shared" ca="1" si="194"/>
        <v>-1.065956039239908E+16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-1.065956039239908E+16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-44414834968329.5</v>
      </c>
      <c r="L5678" s="444">
        <f t="shared" ca="1" si="194"/>
        <v>-1.070397522736741E+16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-1.070397522736741E+16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-44599896780697.539</v>
      </c>
      <c r="L5679" s="444">
        <f t="shared" ca="1" si="194"/>
        <v>-1.0748575124148108E+16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-1.0748575124148108E+16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-44785729683950.453</v>
      </c>
      <c r="L5680" s="444">
        <f t="shared" ca="1" si="194"/>
        <v>-1.0793360853832058E+16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-1.0793360853832058E+16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-44972336890966.906</v>
      </c>
      <c r="L5681" s="444">
        <f t="shared" ca="1" si="194"/>
        <v>-1.0838333190723024E+16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-1.0838333190723024E+16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-45159721628012.602</v>
      </c>
      <c r="L5682" s="444">
        <f t="shared" ca="1" si="194"/>
        <v>-1.0883492912351036E+16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-1.0883492912351036E+16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-45347887134795.984</v>
      </c>
      <c r="L5683" s="444">
        <f t="shared" ca="1" si="194"/>
        <v>-1.0928840799485832E+16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-1.0928840799485832E+16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-45536836664524.297</v>
      </c>
      <c r="L5684" s="444">
        <f t="shared" ca="1" si="194"/>
        <v>-1.0974377636150356E+16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-1.0974377636150356E+16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-45726573483959.813</v>
      </c>
      <c r="L5685" s="444">
        <f t="shared" ca="1" si="194"/>
        <v>-1.1020104209634316E+16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-1.1020104209634316E+16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-45917100873476.313</v>
      </c>
      <c r="L5686" s="444">
        <f t="shared" ca="1" si="194"/>
        <v>-1.1066021310507792E+16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-1.1066021310507792E+16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-46108422127115.797</v>
      </c>
      <c r="L5687" s="444">
        <f t="shared" ca="1" si="194"/>
        <v>-1.1112129732634908E+16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-1.1112129732634908E+16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-46300540552645.453</v>
      </c>
      <c r="L5688" s="444">
        <f t="shared" ca="1" si="194"/>
        <v>-1.1158430273187554E+16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-1.1158430273187554E+16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-46493459471614.805</v>
      </c>
      <c r="L5689" s="444">
        <f t="shared" ca="1" si="194"/>
        <v>-1.1204923732659168E+16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-1.1204923732659168E+16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-46687182219413.203</v>
      </c>
      <c r="L5690" s="444">
        <f t="shared" ca="1" si="194"/>
        <v>-1.1251610914878582E+16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-1.1251610914878582E+16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-46881712145327.422</v>
      </c>
      <c r="L5691" s="444">
        <f t="shared" ca="1" si="194"/>
        <v>-1.129849262702391E+16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-1.129849262702391E+16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-47077052612599.625</v>
      </c>
      <c r="L5692" s="444">
        <f t="shared" ca="1" si="194"/>
        <v>-1.134556967963651E+16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-1.134556967963651E+16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-47273206998485.461</v>
      </c>
      <c r="L5693" s="444">
        <f t="shared" ca="1" si="194"/>
        <v>-1.1392842886634996E+16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-1.1392842886634996E+16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-47470178694312.484</v>
      </c>
      <c r="L5694" s="444">
        <f t="shared" ca="1" si="194"/>
        <v>-1.1440313065329308E+16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-1.1440313065329308E+16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-47667971105538.781</v>
      </c>
      <c r="L5695" s="444">
        <f t="shared" ca="1" si="194"/>
        <v>-1.1487981036434846E+16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-1.1487981036434846E+16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-47866587651811.859</v>
      </c>
      <c r="L5696" s="444">
        <f t="shared" ca="1" si="194"/>
        <v>-1.1535847624086658E+16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-1.1535847624086658E+16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-48066031767027.742</v>
      </c>
      <c r="L5697" s="444">
        <f t="shared" ca="1" si="194"/>
        <v>-1.1583913655853686E+16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-1.1583913655853686E+16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-48266306899390.359</v>
      </c>
      <c r="L5698" s="444">
        <f t="shared" ca="1" si="194"/>
        <v>-1.1632179962753076E+16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-1.1632179962753076E+16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-48467416511471.148</v>
      </c>
      <c r="L5699" s="444">
        <f t="shared" ca="1" si="194"/>
        <v>-1.1680647379264548E+16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-1.1680647379264548E+16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-48669364080268.953</v>
      </c>
      <c r="L5700" s="444">
        <f t="shared" ca="1" si="194"/>
        <v>-1.1729316743344816E+16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-1.1729316743344816E+16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-48872153097270.063</v>
      </c>
      <c r="L5701" s="444">
        <f t="shared" ca="1" si="194"/>
        <v>-1.1778188896442086E+16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-1.1778188896442086E+16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-49075787068508.688</v>
      </c>
      <c r="L5702" s="444">
        <f t="shared" ca="1" si="194"/>
        <v>-1.1827264683510594E+16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-1.1827264683510594E+16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-49280269514627.477</v>
      </c>
      <c r="L5703" s="444">
        <f t="shared" ca="1" si="194"/>
        <v>-1.1876544953025222E+16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-1.1876544953025222E+16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-49485603970938.422</v>
      </c>
      <c r="L5704" s="444">
        <f t="shared" ca="1" si="194"/>
        <v>-1.192603055699616E+16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-1.192603055699616E+16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-49691793987484</v>
      </c>
      <c r="L5705" s="444">
        <f t="shared" ca="1" si="194"/>
        <v>-1.1975722350983644E+16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-1.1975722350983644E+16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-49898843129098.516</v>
      </c>
      <c r="L5706" s="444">
        <f t="shared" ca="1" si="194"/>
        <v>-1.2025621194112742E+16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-1.2025621194112742E+16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-50106754975469.758</v>
      </c>
      <c r="L5707" s="444">
        <f t="shared" ca="1" si="194"/>
        <v>-1.2075727949088212E+16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-1.2075727949088212E+16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-50315533121200.883</v>
      </c>
      <c r="L5708" s="444">
        <f t="shared" ca="1" si="194"/>
        <v>-1.2126043482209412E+16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-1.2126043482209412E+16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-50525181175872.547</v>
      </c>
      <c r="L5709" s="444">
        <f t="shared" ca="1" si="194"/>
        <v>-1.2176568663385284E+16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-1.2176568663385284E+16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-50735702764105.352</v>
      </c>
      <c r="L5710" s="444">
        <f t="shared" ca="1" si="194"/>
        <v>-1.222730436614939E+16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-1.222730436614939E+16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-50947101525622.461</v>
      </c>
      <c r="L5711" s="444">
        <f t="shared" ca="1" si="194"/>
        <v>-1.2278251467675012E+16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-1.2278251467675012E+16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-51159381115312.547</v>
      </c>
      <c r="L5712" s="444">
        <f t="shared" ca="1" si="194"/>
        <v>-1.2329410848790324E+16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-1.2329410848790324E+16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-51372545203293.016</v>
      </c>
      <c r="L5713" s="444">
        <f t="shared" ca="1" si="194"/>
        <v>-1.2380783393993618E+16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-1.2380783393993618E+16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-51586597474973.406</v>
      </c>
      <c r="L5714" s="444">
        <f t="shared" ca="1" si="194"/>
        <v>-1.2432369991468592E+16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-1.2432369991468592E+16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-51801541631119.133</v>
      </c>
      <c r="L5715" s="444">
        <f t="shared" ca="1" si="194"/>
        <v>-1.2484171533099712E+16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-1.2484171533099712E+16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-52017381387915.469</v>
      </c>
      <c r="L5716" s="444">
        <f t="shared" ca="1" si="194"/>
        <v>-1.2536188914487628E+16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-1.2536188914487628E+16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-52234120477031.781</v>
      </c>
      <c r="L5717" s="444">
        <f t="shared" ca="1" si="194"/>
        <v>-1.258842303496466E+16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-1.258842303496466E+16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-52451762645686.086</v>
      </c>
      <c r="L5718" s="444">
        <f t="shared" ca="1" si="194"/>
        <v>-1.2640874797610346E+16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-1.2640874797610346E+16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-52670311656709.773</v>
      </c>
      <c r="L5719" s="444">
        <f t="shared" ca="1" si="194"/>
        <v>-1.2693545109267056E+16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-1.2693545109267056E+16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-52889771288612.734</v>
      </c>
      <c r="L5720" s="444">
        <f t="shared" ca="1" si="194"/>
        <v>-1.2746434880555668E+16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-1.2746434880555668E+16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-53110145335648.617</v>
      </c>
      <c r="L5721" s="444">
        <f t="shared" ca="1" si="194"/>
        <v>-1.2799545025891316E+16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-1.2799545025891316E+16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-53331437607880.484</v>
      </c>
      <c r="L5722" s="444">
        <f t="shared" ca="1" si="194"/>
        <v>-1.2852876463499196E+16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-1.2852876463499196E+16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-53553651931246.648</v>
      </c>
      <c r="L5723" s="444">
        <f t="shared" ca="1" si="194"/>
        <v>-1.2906430115430442E+16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-1.2906430115430442E+16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-53776792147626.844</v>
      </c>
      <c r="L5724" s="444">
        <f t="shared" ca="1" si="194"/>
        <v>-1.2960206907578068E+16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-1.2960206907578068E+16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-54000862114908.617</v>
      </c>
      <c r="L5725" s="444">
        <f t="shared" ca="1" si="194"/>
        <v>-1.3014207769692976E+16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-1.3014207769692976E+16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-54225865707054.063</v>
      </c>
      <c r="L5726" s="444">
        <f t="shared" ca="1" si="194"/>
        <v>-1.306843363540003E+16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-1.306843363540003E+16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-54451806814166.789</v>
      </c>
      <c r="L5727" s="444">
        <f t="shared" ca="1" si="194"/>
        <v>-1.3122885442214196E+16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-1.3122885442214196E+16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-54678689342559.148</v>
      </c>
      <c r="L5728" s="444">
        <f t="shared" ca="1" si="194"/>
        <v>-1.3177564131556756E+16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-1.3177564131556756E+16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-54906517214819.813</v>
      </c>
      <c r="L5729" s="444">
        <f t="shared" ca="1" si="194"/>
        <v>-1.3232470648771576E+16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-1.3232470648771576E+16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-55135294369881.563</v>
      </c>
      <c r="L5730" s="444">
        <f t="shared" ca="1" si="194"/>
        <v>-1.3287605943141458E+16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-1.3287605943141458E+16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-55365024763089.406</v>
      </c>
      <c r="L5731" s="444">
        <f t="shared" ca="1" si="194"/>
        <v>-1.3342970967904548E+16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-1.3342970967904548E+16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-55595712366268.953</v>
      </c>
      <c r="L5732" s="444">
        <f t="shared" ca="1" si="194"/>
        <v>-1.3398566680270816E+16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-1.3398566680270816E+16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-55827361167795.063</v>
      </c>
      <c r="L5733" s="444">
        <f t="shared" ca="1" si="194"/>
        <v>-1.3454394041438612E+16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-1.3454394041438612E+16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-56059975172660.883</v>
      </c>
      <c r="L5734" s="444">
        <f t="shared" ca="1" si="194"/>
        <v>-1.3510454016611272E+16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-1.3510454016611272E+16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-56293558402546.969</v>
      </c>
      <c r="L5735" s="444">
        <f t="shared" ca="1" si="194"/>
        <v>-1.3566747575013818E+16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-1.3566747575013818E+16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-56528114895890.906</v>
      </c>
      <c r="L5736" s="444">
        <f t="shared" ca="1" si="194"/>
        <v>-1.3623275689909708E+16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-1.3623275689909708E+16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-56763648707957.117</v>
      </c>
      <c r="L5737" s="444">
        <f t="shared" ca="1" si="194"/>
        <v>-1.3680039338617666E+16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-1.3680039338617666E+16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-57000163910906.938</v>
      </c>
      <c r="L5738" s="444">
        <f t="shared" ca="1" si="194"/>
        <v>-1.3737039502528572E+16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-1.3737039502528572E+16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-57237664593869.047</v>
      </c>
      <c r="L5739" s="444">
        <f t="shared" ca="1" si="194"/>
        <v>-1.3794277167122442E+16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-1.3794277167122442E+16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-57476154863010.172</v>
      </c>
      <c r="L5740" s="444">
        <f t="shared" ca="1" si="194"/>
        <v>-1.3851753321985452E+16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-1.3851753321985452E+16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-57715638841606.047</v>
      </c>
      <c r="L5741" s="444">
        <f t="shared" ca="1" si="194"/>
        <v>-1.3909468960827058E+16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-1.3909468960827058E+16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-57956120670112.742</v>
      </c>
      <c r="L5742" s="444">
        <f t="shared" ca="1" si="194"/>
        <v>-1.396742508149717E+16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-1.396742508149717E+16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-58197604506238.211</v>
      </c>
      <c r="L5743" s="444">
        <f t="shared" ca="1" si="194"/>
        <v>-1.4025622686003408E+16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-1.4025622686003408E+16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-58440094525014.195</v>
      </c>
      <c r="L5744" s="444">
        <f t="shared" ca="1" si="194"/>
        <v>-1.4084062780528422E+16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-1.4084062780528422E+16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-58683594918868.422</v>
      </c>
      <c r="L5745" s="444">
        <f t="shared" ca="1" si="194"/>
        <v>-1.414274637544729E+16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-1.414274637544729E+16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-58928109897697.039</v>
      </c>
      <c r="L5746" s="444">
        <f t="shared" ca="1" si="194"/>
        <v>-1.4201674485344988E+16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-1.4201674485344988E+16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-59173643688937.445</v>
      </c>
      <c r="L5747" s="444">
        <f t="shared" ca="1" si="194"/>
        <v>-1.4260848129033926E+16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-1.4260848129033926E+16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-59420200537641.367</v>
      </c>
      <c r="L5748" s="444">
        <f t="shared" ca="1" si="194"/>
        <v>-1.4320268329571568E+16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-1.4320268329571568E+16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-59667784706548.195</v>
      </c>
      <c r="L5749" s="444">
        <f t="shared" ca="1" si="194"/>
        <v>-1.4379936114278116E+16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-1.4379936114278116E+16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-59916400476158.813</v>
      </c>
      <c r="L5750" s="444">
        <f t="shared" ca="1" si="194"/>
        <v>-1.4439852514754274E+16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-1.4439852514754274E+16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-60166052144809.477</v>
      </c>
      <c r="L5751" s="444">
        <f t="shared" ca="1" si="194"/>
        <v>-1.4500018566899084E+16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-1.4500018566899084E+16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-60416744028746.18</v>
      </c>
      <c r="L5752" s="444">
        <f t="shared" ca="1" si="194"/>
        <v>-1.456043531092783E+16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-1.456043531092783E+16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-60668480462199.289</v>
      </c>
      <c r="L5753" s="444">
        <f t="shared" ca="1" si="194"/>
        <v>-1.462110379139003E+16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-1.462110379139003E+16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-60921265797458.445</v>
      </c>
      <c r="L5754" s="444">
        <f t="shared" ca="1" si="194"/>
        <v>-1.4682025057187488E+16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-1.4682025057187488E+16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-61175104404947.867</v>
      </c>
      <c r="L5755" s="444">
        <f t="shared" ca="1" si="194"/>
        <v>-1.4743200161592436E+16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-1.4743200161592436E+16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-61430000673301.813</v>
      </c>
      <c r="L5756" s="444">
        <f t="shared" ca="1" si="194"/>
        <v>-1.4804630162265738E+16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-1.4804630162265738E+16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-61685959009440.563</v>
      </c>
      <c r="L5757" s="444">
        <f t="shared" ca="1" si="194"/>
        <v>-1.4866316121275178E+16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-1.4866316121275178E+16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-61942983838646.563</v>
      </c>
      <c r="L5758" s="444">
        <f t="shared" ca="1" si="194"/>
        <v>-1.4928259105113824E+16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-1.4928259105113824E+16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-62201079604640.938</v>
      </c>
      <c r="L5759" s="444">
        <f t="shared" ca="1" si="194"/>
        <v>-1.4990460184718464E+16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-1.4990460184718464E+16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-62460250769660.266</v>
      </c>
      <c r="L5760" s="444">
        <f t="shared" ca="1" si="194"/>
        <v>-1.5052920435488124E+16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-1.5052920435488124E+16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-62720501814533.844</v>
      </c>
      <c r="L5761" s="444">
        <f t="shared" ca="1" si="194"/>
        <v>-1.5115640937302658E+16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-1.5115640937302658E+16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-62981837238761.086</v>
      </c>
      <c r="L5762" s="444">
        <f t="shared" ca="1" si="194"/>
        <v>-1.517862277454142E+16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-1.517862277454142E+16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-63244261560589.242</v>
      </c>
      <c r="L5763" s="444">
        <f t="shared" ca="1" si="194"/>
        <v>-1.524186703610201E+16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-1.524186703610201E+16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-63507779317091.711</v>
      </c>
      <c r="L5764" s="444">
        <f t="shared" ca="1" si="194"/>
        <v>-1.5305374815419102E+16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-1.5305374815419102E+16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-63772395064246.25</v>
      </c>
      <c r="L5765" s="444">
        <f t="shared" ca="1" si="194"/>
        <v>-1.5369147210483348E+16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-1.5369147210483348E+16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-64038113377013.938</v>
      </c>
      <c r="L5766" s="444">
        <f t="shared" ca="1" si="194"/>
        <v>-1.5433185323860362E+16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-1.5433185323860362E+16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-64304938849418.172</v>
      </c>
      <c r="L5767" s="444">
        <f t="shared" ca="1" si="194"/>
        <v>-1.549749026270978E+16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-1.549749026270978E+16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-64572876094624.086</v>
      </c>
      <c r="L5768" s="444">
        <f t="shared" ca="1" si="194"/>
        <v>-1.5562063138804404E+16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-1.5562063138804404E+16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-64841929745018.352</v>
      </c>
      <c r="L5769" s="444">
        <f t="shared" ca="1" si="194"/>
        <v>-1.5626905068549422E+16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-1.5626905068549422E+16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-65112104452289.258</v>
      </c>
      <c r="L5770" s="444">
        <f t="shared" ca="1" si="194"/>
        <v>-1.5692017173001712E+16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-1.5692017173001712E+16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-65383404887507.141</v>
      </c>
      <c r="L5771" s="444">
        <f t="shared" ca="1" si="194"/>
        <v>-1.575740057788922E+16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-1.575740057788922E+16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-65655835741205.086</v>
      </c>
      <c r="L5772" s="444">
        <f t="shared" ca="1" si="194"/>
        <v>-1.5823056413630426E+16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-1.5823056413630426E+16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-65929401723460.109</v>
      </c>
      <c r="L5773" s="444">
        <f t="shared" ca="1" si="194"/>
        <v>-1.5888985815353886E+16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-1.5888985815353886E+16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-66204107563974.523</v>
      </c>
      <c r="L5774" s="444">
        <f t="shared" ca="1" si="194"/>
        <v>-1.595518992291786E+16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-1.595518992291786E+16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-66479958012157.758</v>
      </c>
      <c r="L5775" s="444">
        <f t="shared" ca="1" si="194"/>
        <v>-1.6021669880930018E+16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-1.6021669880930018E+16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-66756957837208.406</v>
      </c>
      <c r="L5776" s="444">
        <f t="shared" ca="1" si="194"/>
        <v>-1.6088426838767226E+16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-1.6088426838767226E+16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-67035111828196.781</v>
      </c>
      <c r="L5777" s="444">
        <f t="shared" ca="1" si="194"/>
        <v>-1.6155461950595422E+16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-1.6155461950595422E+16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-67314424794147.594</v>
      </c>
      <c r="L5778" s="444">
        <f t="shared" ca="1" si="194"/>
        <v>-1.622277637538957E+16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-1.622277637538957E+16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-67594901564123.211</v>
      </c>
      <c r="L5779" s="444">
        <f t="shared" ca="1" si="194"/>
        <v>-1.6290371276953694E+16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-1.6290371276953694E+16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-67876546987307.055</v>
      </c>
      <c r="L5780" s="444">
        <f t="shared" ca="1" si="194"/>
        <v>-1.6358247823941002E+16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-1.6358247823941002E+16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-68159365933087.508</v>
      </c>
      <c r="L5781" s="444">
        <f t="shared" ca="1" si="194"/>
        <v>-1.642640718987409E+16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-1.642640718987409E+16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-68443363291142.039</v>
      </c>
      <c r="L5782" s="444">
        <f t="shared" ca="1" si="194"/>
        <v>-1.6494850553165232E+16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-1.6494850553165232E+16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-68728543971521.789</v>
      </c>
      <c r="L5783" s="444">
        <f t="shared" ca="1" si="194"/>
        <v>-1.6563579097136754E+16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-1.6563579097136754E+16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-69014912904736.484</v>
      </c>
      <c r="L5784" s="444">
        <f t="shared" ca="1" si="194"/>
        <v>-1.663259401004149E+16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-1.663259401004149E+16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-69302475041839.539</v>
      </c>
      <c r="L5785" s="444">
        <f t="shared" ca="1" si="194"/>
        <v>-1.670189648508333E+16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-1.670189648508333E+16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-69591235354513.875</v>
      </c>
      <c r="L5786" s="444">
        <f t="shared" ca="1" si="194"/>
        <v>-1.6771487720437844E+16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-1.6771487720437844E+16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-69881198835157.688</v>
      </c>
      <c r="L5787" s="444">
        <f t="shared" ca="1" si="194"/>
        <v>-1.6841368919273002E+16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-1.6841368919273002E+16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-70172370496970.836</v>
      </c>
      <c r="L5788" s="444">
        <f t="shared" ca="1" si="194"/>
        <v>-1.6911541289769972E+16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-1.6911541289769972E+16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-70464755374041.547</v>
      </c>
      <c r="L5789" s="444">
        <f t="shared" ca="1" si="194"/>
        <v>-1.6982006045144014E+16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-1.6982006045144014E+16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-70758358521433.391</v>
      </c>
      <c r="L5790" s="444">
        <f t="shared" ca="1" si="194"/>
        <v>-1.7052764403665448E+16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-1.7052764403665448E+16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-71053185015272.703</v>
      </c>
      <c r="L5791" s="444">
        <f t="shared" ca="1" si="194"/>
        <v>-1.712381758868072E+16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-1.712381758868072E+16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-71349239952836.328</v>
      </c>
      <c r="L5792" s="444">
        <f t="shared" ca="1" si="194"/>
        <v>-1.7195166828633556E+16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-1.7195166828633556E+16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-71646528452639.828</v>
      </c>
      <c r="L5793" s="444">
        <f t="shared" ca="1" si="194"/>
        <v>-1.7266813357086196E+16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-1.7266813357086196E+16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-71945055654525.828</v>
      </c>
      <c r="L5794" s="444">
        <f t="shared" ca="1" si="194"/>
        <v>-1.7338758412740722E+16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-1.7338758412740722E+16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-72244826719753</v>
      </c>
      <c r="L5795" s="444">
        <f t="shared" ca="1" si="194"/>
        <v>-1.7411003239460476E+16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-1.7411003239460476E+16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-72545846831085.313</v>
      </c>
      <c r="L5796" s="444">
        <f t="shared" ca="1" si="194"/>
        <v>-1.7483549086291562E+16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-1.7483549086291562E+16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-72848121192881.5</v>
      </c>
      <c r="L5797" s="444">
        <f t="shared" ca="1" si="194"/>
        <v>-1.7556397207484444E+16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-1.7556397207484444E+16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-73151655031185.188</v>
      </c>
      <c r="L5798" s="444">
        <f t="shared" ca="1" si="194"/>
        <v>-1.762954886251563E+16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-1.762954886251563E+16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-73456453593815.125</v>
      </c>
      <c r="L5799" s="444">
        <f t="shared" ca="1" si="194"/>
        <v>-1.7703005316109446E+16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-1.7703005316109446E+16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-73762522150456.031</v>
      </c>
      <c r="L5800" s="444">
        <f t="shared" ca="1" si="194"/>
        <v>-1.7776767838259902E+16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-1.7776767838259902E+16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-74069865992749.594</v>
      </c>
      <c r="L5801" s="444">
        <f t="shared" ca="1" si="194"/>
        <v>-1.7850837704252652E+16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-1.7850837704252652E+16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-74378490434386.047</v>
      </c>
      <c r="L5802" s="444">
        <f t="shared" ca="1" si="194"/>
        <v>-1.7925216194687038E+16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-1.7925216194687038E+16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-74688400811195.984</v>
      </c>
      <c r="L5803" s="444">
        <f t="shared" ca="1" si="194"/>
        <v>-1.7999904595498234E+16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-1.7999904595498234E+16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-74999602481242.641</v>
      </c>
      <c r="L5804" s="444">
        <f t="shared" ca="1" si="194"/>
        <v>-1.8074904197979476E+16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-1.8074904197979476E+16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-75312100824914.484</v>
      </c>
      <c r="L5805" s="444">
        <f t="shared" ca="1" si="194"/>
        <v>-1.8150216298804392E+16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-1.8150216298804392E+16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-75625901245018.297</v>
      </c>
      <c r="L5806" s="444">
        <f t="shared" ca="1" si="194"/>
        <v>-1.8225842200049412E+16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-1.8225842200049412E+16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-75941009166872.547</v>
      </c>
      <c r="L5807" s="444">
        <f t="shared" ca="1" si="194"/>
        <v>-1.8301783209216284E+16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-1.8301783209216284E+16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-76257430038401.188</v>
      </c>
      <c r="L5808" s="444">
        <f t="shared" ca="1" si="194"/>
        <v>-1.8378040639254684E+16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-1.8378040639254684E+16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-76575169330227.844</v>
      </c>
      <c r="L5809" s="444">
        <f t="shared" ca="1" si="194"/>
        <v>-1.8454615808584912E+16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-1.8454615808584912E+16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-76894232535770.469</v>
      </c>
      <c r="L5810" s="444">
        <f t="shared" ca="1" si="194"/>
        <v>-1.8531510041120684E+16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-1.8531510041120684E+16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-77214625171336.188</v>
      </c>
      <c r="L5811" s="444">
        <f t="shared" ca="1" si="194"/>
        <v>-1.860872466629202E+16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-1.860872466629202E+16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-77536352776216.75</v>
      </c>
      <c r="L5812" s="444">
        <f t="shared" ca="1" si="194"/>
        <v>-1.8686261019068236E+16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-1.8686261019068236E+16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-77859420912784.313</v>
      </c>
      <c r="L5813" s="444">
        <f t="shared" ca="1" si="194"/>
        <v>-1.876412043998102E+16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-1.876412043998102E+16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-78183835166587.578</v>
      </c>
      <c r="L5814" s="444">
        <f t="shared" ca="1" si="194"/>
        <v>-1.8842304275147608E+16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-1.8842304275147608E+16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-78509601146448.359</v>
      </c>
      <c r="L5815" s="444">
        <f t="shared" ca="1" si="194"/>
        <v>-1.8920813876294056E+16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-1.8920813876294056E+16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-78836724484558.563</v>
      </c>
      <c r="L5816" s="444">
        <f t="shared" ca="1" si="194"/>
        <v>-1.8999650600778616E+16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-1.8999650600778616E+16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-79165210836577.563</v>
      </c>
      <c r="L5817" s="444">
        <f t="shared" ca="1" si="194"/>
        <v>-1.9078815811615192E+16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-1.9078815811615192E+16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-79495065881729.969</v>
      </c>
      <c r="L5818" s="444">
        <f t="shared" ca="1" si="194"/>
        <v>-1.915831087749692E+16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-1.915831087749692E+16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-79826295322903.828</v>
      </c>
      <c r="L5819" s="444">
        <f t="shared" ca="1" si="194"/>
        <v>-1.9238137172819824E+16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-1.9238137172819824E+16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-80158904886749.266</v>
      </c>
      <c r="L5820" s="444">
        <f t="shared" ca="1" si="194"/>
        <v>-1.9318296077706572E+16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-1.9318296077706572E+16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-80492900323777.375</v>
      </c>
      <c r="L5821" s="444">
        <f t="shared" ca="1" si="194"/>
        <v>-1.9398788978030348E+16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-1.9398788978030348E+16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-80828287408459.781</v>
      </c>
      <c r="L5822" s="444">
        <f t="shared" ca="1" si="194"/>
        <v>-1.9479617265438808E+16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-1.9479617265438808E+16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-81165071939328.359</v>
      </c>
      <c r="L5823" s="444">
        <f t="shared" ca="1" si="194"/>
        <v>-1.9560782337378136E+16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-1.9560782337378136E+16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-81503259739075.563</v>
      </c>
      <c r="L5824" s="444">
        <f t="shared" ca="1" si="194"/>
        <v>-1.9642285597117212E+16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-1.9642285597117212E+16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-81842856654655.047</v>
      </c>
      <c r="L5825" s="444">
        <f t="shared" ca="1" si="194"/>
        <v>-1.9724128453771868E+16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-1.9724128453771868E+16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-82183868557382.781</v>
      </c>
      <c r="L5826" s="444">
        <f t="shared" ca="1" si="194"/>
        <v>-1.9806312322329252E+16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-1.9806312322329252E+16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-82526301343038.547</v>
      </c>
      <c r="L5827" s="444">
        <f t="shared" ca="1" si="194"/>
        <v>-1.9888838623672292E+16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-1.9888838623672292E+16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-82870160931967.875</v>
      </c>
      <c r="L5828" s="444">
        <f t="shared" ca="1" si="194"/>
        <v>-1.997170878460426E+16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-1.997170878460426E+16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-83215453269184.422</v>
      </c>
      <c r="L5829" s="444">
        <f t="shared" ca="1" si="194"/>
        <v>-2.0054924237873444E+16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-2.0054924237873444E+16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-83562184324472.688</v>
      </c>
      <c r="L5830" s="444">
        <f t="shared" ca="1" si="194"/>
        <v>-2.0138486422197916E+16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-2.0138486422197916E+16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-83910360092491.313</v>
      </c>
      <c r="L5831" s="444">
        <f t="shared" ca="1" si="194"/>
        <v>-2.0222396782290408E+16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-2.0222396782290408E+16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-84259986592876.703</v>
      </c>
      <c r="L5832" s="444">
        <f t="shared" ca="1" si="194"/>
        <v>-2.0306656768883284E+16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-2.0306656768883284E+16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-84611069870347.016</v>
      </c>
      <c r="L5833" s="444">
        <f t="shared" ca="1" si="194"/>
        <v>-2.0391267838753632E+16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-2.0391267838753632E+16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-84963615994806.797</v>
      </c>
      <c r="L5834" s="444">
        <f t="shared" ca="1" si="194"/>
        <v>-2.047623145474844E+16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-2.047623145474844E+16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-85317631061451.828</v>
      </c>
      <c r="L5835" s="444">
        <f t="shared" ca="1" si="194"/>
        <v>-2.0561549085809892E+16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-2.0561549085809892E+16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-85673121190874.547</v>
      </c>
      <c r="L5836" s="444">
        <f t="shared" ca="1" si="194"/>
        <v>-2.0647222207000768E+16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-2.0647222207000768E+16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-86030092529169.859</v>
      </c>
      <c r="L5837" s="444">
        <f t="shared" ca="1" si="194"/>
        <v>-2.0733252299529936E+16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-2.0733252299529936E+16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-86388551248041.406</v>
      </c>
      <c r="L5838" s="444">
        <f t="shared" ca="1" si="194"/>
        <v>-2.0819640850777976E+16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-2.0819640850777976E+16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-86748503544908.234</v>
      </c>
      <c r="L5839" s="444">
        <f t="shared" ca="1" si="194"/>
        <v>-2.0906389354322884E+16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-2.0906389354322884E+16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-87109955643012.016</v>
      </c>
      <c r="L5840" s="444">
        <f t="shared" ca="1" si="194"/>
        <v>-2.0993499309965896E+16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-2.0993499309965896E+16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-87472913791524.563</v>
      </c>
      <c r="L5841" s="444">
        <f t="shared" ca="1" si="194"/>
        <v>-2.108097222375742E+16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-2.108097222375742E+16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-87837384265655.922</v>
      </c>
      <c r="L5842" s="444">
        <f t="shared" ca="1" si="194"/>
        <v>-2.1168809608023076E+16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-2.1168809608023076E+16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-88203373366762.813</v>
      </c>
      <c r="L5843" s="444">
        <f t="shared" ca="1" si="194"/>
        <v>-2.125701298138984E+16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-2.125701298138984E+16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-88570887422457.672</v>
      </c>
      <c r="L5844" s="444">
        <f t="shared" ca="1" si="194"/>
        <v>-2.1345583868812296E+16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-2.1345583868812296E+16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-88939932786717.906</v>
      </c>
      <c r="L5845" s="444">
        <f t="shared" ca="1" si="194"/>
        <v>-2.1434523801599012E+16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-2.1434523801599012E+16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-89310515839995.875</v>
      </c>
      <c r="L5846" s="444">
        <f t="shared" ca="1" si="194"/>
        <v>-2.1523834317439008E+16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-2.1523834317439008E+16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-89682642989329.203</v>
      </c>
      <c r="L5847" s="444">
        <f t="shared" ca="1" si="194"/>
        <v>-2.1613516960428336E+16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-2.1613516960428336E+16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-90056320668451.406</v>
      </c>
      <c r="L5848" s="444">
        <f t="shared" ca="1" si="194"/>
        <v>-2.1703573281096788E+16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-2.1703573281096788E+16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-90431555337903.281</v>
      </c>
      <c r="L5849" s="444">
        <f t="shared" ca="1" si="194"/>
        <v>-2.1794004836434692E+16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-2.1794004836434692E+16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-90808353485144.547</v>
      </c>
      <c r="L5850" s="444">
        <f t="shared" ca="1" si="194"/>
        <v>-2.1884813189919836E+16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-2.1884813189919836E+16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-91186721624665.984</v>
      </c>
      <c r="L5851" s="444">
        <f t="shared" ca="1" si="194"/>
        <v>-2.19759999115445E+16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-2.19759999115445E+16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-91566666298102.078</v>
      </c>
      <c r="L5852" s="444">
        <f t="shared" ca="1" si="194"/>
        <v>-2.2067566577842604E+16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-2.2067566577842604E+16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-91948194074344.188</v>
      </c>
      <c r="L5853" s="444">
        <f t="shared" ca="1" si="194"/>
        <v>-2.2159514771916948E+16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-2.2159514771916948E+16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-92331311549653.953</v>
      </c>
      <c r="L5854" s="444">
        <f t="shared" ca="1" si="194"/>
        <v>-2.22518460834666E+16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-2.22518460834666E+16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-92716025347777.5</v>
      </c>
      <c r="L5855" s="444">
        <f t="shared" ca="1" si="194"/>
        <v>-2.2344562108814376E+16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-2.2344562108814376E+16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-93102342120059.906</v>
      </c>
      <c r="L5856" s="444">
        <f t="shared" ca="1" si="194"/>
        <v>-2.2437664450934436E+16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-2.2437664450934436E+16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-93490268545560.156</v>
      </c>
      <c r="L5857" s="444">
        <f t="shared" ca="1" si="194"/>
        <v>-2.2531154719479996E+16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-2.2531154719479996E+16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-93879811331166.656</v>
      </c>
      <c r="L5858" s="444">
        <f t="shared" ca="1" si="194"/>
        <v>-2.2625034530811164E+16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-2.2625034530811164E+16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-94270977211713.188</v>
      </c>
      <c r="L5859" s="444">
        <f t="shared" ca="1" si="194"/>
        <v>-2.2719305508022876E+16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-2.2719305508022876E+16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-94663772950095.313</v>
      </c>
      <c r="L5860" s="444">
        <f t="shared" ca="1" si="194"/>
        <v>-2.2813969280972972E+16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-2.2813969280972972E+16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-95058205337387.375</v>
      </c>
      <c r="L5861" s="444">
        <f t="shared" ca="1" si="194"/>
        <v>-2.290902748631036E+16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-2.290902748631036E+16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-95454281192959.828</v>
      </c>
      <c r="L5862" s="444">
        <f t="shared" ca="1" si="194"/>
        <v>-2.300448176750332E+16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-2.300448176750332E+16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-95852007364597.172</v>
      </c>
      <c r="L5863" s="444">
        <f t="shared" ca="1" si="194"/>
        <v>-2.3100333774867916E+16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-2.3100333774867916E+16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-96251390728616.313</v>
      </c>
      <c r="L5864" s="444">
        <f t="shared" ca="1" si="194"/>
        <v>-2.3196585165596532E+16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-2.3196585165596532E+16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-96652438189985.547</v>
      </c>
      <c r="L5865" s="444">
        <f t="shared" ca="1" si="194"/>
        <v>-2.3293237603786516E+16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-2.3293237603786516E+16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-97055156682443.813</v>
      </c>
      <c r="L5866" s="444">
        <f t="shared" ca="1" si="194"/>
        <v>-2.339029276046896E+16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-2.339029276046896E+16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-97459553168620.672</v>
      </c>
      <c r="L5867" s="444">
        <f t="shared" ca="1" si="194"/>
        <v>-2.348775231363758E+16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-2.348775231363758E+16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-97865634640156.578</v>
      </c>
      <c r="L5868" s="444">
        <f t="shared" ca="1" si="194"/>
        <v>-2.3585617948277736E+16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-2.3585617948277736E+16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-98273408117823.906</v>
      </c>
      <c r="L5869" s="444">
        <f t="shared" ca="1" si="194"/>
        <v>-2.368389135639556E+16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-2.368389135639556E+16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-98682880651648.172</v>
      </c>
      <c r="L5870" s="444">
        <f t="shared" ca="1" si="194"/>
        <v>-2.3782574237047208E+16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-2.3782574237047208E+16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-99094059321030.031</v>
      </c>
      <c r="L5871" s="444">
        <f t="shared" ca="1" si="194"/>
        <v>-2.388166829636824E+16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-2.388166829636824E+16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-99506951234867.672</v>
      </c>
      <c r="L5872" s="444">
        <f t="shared" ca="1" si="194"/>
        <v>-2.3981175247603108E+16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-2.3981175247603108E+16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-99921563531679.609</v>
      </c>
      <c r="L5873" s="444">
        <f t="shared" ref="L5873:L6127" ca="1" si="199">I5873-J5873+K5873</f>
        <v>-2.4081096811134788E+16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-2.4081096811134788E+16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-100337903379728.28</v>
      </c>
      <c r="L5874" s="444">
        <f t="shared" ca="1" si="199"/>
        <v>-2.4181434714514516E+16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-2.4181434714514516E+16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-100755977977143.81</v>
      </c>
      <c r="L5875" s="444">
        <f t="shared" ca="1" si="199"/>
        <v>-2.428219069249166E+16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-2.428219069249166E+16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-101175794552048.58</v>
      </c>
      <c r="L5876" s="444">
        <f t="shared" ca="1" si="199"/>
        <v>-2.4383366487043708E+16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-2.4383366487043708E+16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-101597360362682.11</v>
      </c>
      <c r="L5877" s="444">
        <f t="shared" ca="1" si="199"/>
        <v>-2.4484963847406392E+16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-2.4484963847406392E+16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-102020682697526.63</v>
      </c>
      <c r="L5878" s="444">
        <f t="shared" ca="1" si="199"/>
        <v>-2.458698453010392E+16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-2.458698453010392E+16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-102445768875433</v>
      </c>
      <c r="L5879" s="444">
        <f t="shared" ca="1" si="199"/>
        <v>-2.4689430298979352E+16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-2.4689430298979352E+16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-102872626245747.3</v>
      </c>
      <c r="L5880" s="444">
        <f t="shared" ca="1" si="199"/>
        <v>-2.47923029252251E+16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-2.47923029252251E+16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-103301262188437.92</v>
      </c>
      <c r="L5881" s="444">
        <f t="shared" ca="1" si="199"/>
        <v>-2.4895604187413536E+16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-2.4895604187413536E+16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-103731684114223.06</v>
      </c>
      <c r="L5882" s="444">
        <f t="shared" ca="1" si="199"/>
        <v>-2.499933587152776E+16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-2.499933587152776E+16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-104163899464699</v>
      </c>
      <c r="L5883" s="444">
        <f t="shared" ca="1" si="199"/>
        <v>-2.510349977099246E+16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-2.510349977099246E+16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-104597915712468.58</v>
      </c>
      <c r="L5884" s="444">
        <f t="shared" ca="1" si="199"/>
        <v>-2.5208097686704928E+16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-2.5208097686704928E+16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-105033740361270.53</v>
      </c>
      <c r="L5885" s="444">
        <f t="shared" ca="1" si="199"/>
        <v>-2.53131314270662E+16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-2.53131314270662E+16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-105471380946109.17</v>
      </c>
      <c r="L5886" s="444">
        <f t="shared" ca="1" si="199"/>
        <v>-2.5418602808012308E+16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-2.5418602808012308E+16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-105910845033384.61</v>
      </c>
      <c r="L5887" s="444">
        <f t="shared" ca="1" si="199"/>
        <v>-2.5524513653045692E+16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-2.5524513653045692E+16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-106352140221023.72</v>
      </c>
      <c r="L5888" s="444">
        <f t="shared" ca="1" si="199"/>
        <v>-2.5630865793266716E+16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-2.5630865793266716E+16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-106795274138611.31</v>
      </c>
      <c r="L5889" s="444">
        <f t="shared" ca="1" si="199"/>
        <v>-2.5737661067405328E+16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-2.5737661067405328E+16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-107240254447522.2</v>
      </c>
      <c r="L5890" s="444">
        <f t="shared" ca="1" si="199"/>
        <v>-2.5844901321852852E+16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-2.5844901321852852E+16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-107687088841053.55</v>
      </c>
      <c r="L5891" s="444">
        <f t="shared" ca="1" si="199"/>
        <v>-2.5952588410693904E+16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-2.5952588410693904E+16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-108135785044557.94</v>
      </c>
      <c r="L5892" s="444">
        <f t="shared" ca="1" si="199"/>
        <v>-2.606072419573846E+16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-2.606072419573846E+16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-108586350815576.92</v>
      </c>
      <c r="L5893" s="444">
        <f t="shared" ca="1" si="199"/>
        <v>-2.6169310546554036E+16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-2.6169310546554036E+16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-109038793943975.16</v>
      </c>
      <c r="L5894" s="444">
        <f t="shared" ca="1" si="199"/>
        <v>-2.6278349340498012E+16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-2.6278349340498012E+16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-109493122252075.05</v>
      </c>
      <c r="L5895" s="444">
        <f t="shared" ca="1" si="199"/>
        <v>-2.6387842462750088E+16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-2.6387842462750088E+16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-109949343594792.03</v>
      </c>
      <c r="L5896" s="444">
        <f t="shared" ca="1" si="199"/>
        <v>-2.649779180634488E+16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-2.649779180634488E+16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-110407465859770.33</v>
      </c>
      <c r="L5897" s="444">
        <f t="shared" ca="1" si="199"/>
        <v>-2.6608199272204652E+16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-2.6608199272204652E+16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-110867496967519.38</v>
      </c>
      <c r="L5898" s="444">
        <f t="shared" ca="1" si="199"/>
        <v>-2.6719066769172172E+16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-2.6719066769172172E+16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-111329444871550.72</v>
      </c>
      <c r="L5899" s="444">
        <f t="shared" ca="1" si="199"/>
        <v>-2.6830396214043724E+16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-2.6830396214043724E+16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-111793317558515.52</v>
      </c>
      <c r="L5900" s="444">
        <f t="shared" ca="1" si="199"/>
        <v>-2.694218953160224E+16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-2.694218953160224E+16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-112259123048342.67</v>
      </c>
      <c r="L5901" s="444">
        <f t="shared" ca="1" si="199"/>
        <v>-2.7054448654650584E+16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-2.7054448654650584E+16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-112726869394377.44</v>
      </c>
      <c r="L5902" s="444">
        <f t="shared" ca="1" si="199"/>
        <v>-2.716717552404496E+16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-2.716717552404496E+16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-113196564683520.67</v>
      </c>
      <c r="L5903" s="444">
        <f t="shared" ca="1" si="199"/>
        <v>-2.728037208872848E+16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-2.728037208872848E+16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-113668217036368.67</v>
      </c>
      <c r="L5904" s="444">
        <f t="shared" ca="1" si="199"/>
        <v>-2.7394040305764848E+16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-2.7394040305764848E+16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-114141834607353.53</v>
      </c>
      <c r="L5905" s="444">
        <f t="shared" ca="1" si="199"/>
        <v>-2.75081821403722E+16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-2.75081821403722E+16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-114617425584884.17</v>
      </c>
      <c r="L5906" s="444">
        <f t="shared" ca="1" si="199"/>
        <v>-2.7622799565957084E+16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-2.7622799565957084E+16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-115094998191487.84</v>
      </c>
      <c r="L5907" s="444">
        <f t="shared" ca="1" si="199"/>
        <v>-2.7737894564148572E+16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-2.7737894564148572E+16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-115574560683952.38</v>
      </c>
      <c r="L5908" s="444">
        <f t="shared" ca="1" si="199"/>
        <v>-2.7853469124832524E+16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-2.7853469124832524E+16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-116056121353468.84</v>
      </c>
      <c r="L5909" s="444">
        <f t="shared" ca="1" si="199"/>
        <v>-2.7969525246185992E+16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-2.7969525246185992E+16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-116539688525774.97</v>
      </c>
      <c r="L5910" s="444">
        <f t="shared" ca="1" si="199"/>
        <v>-2.8086064934711768E+16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-2.8086064934711768E+16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-117025270561299.02</v>
      </c>
      <c r="L5911" s="444">
        <f t="shared" ca="1" si="199"/>
        <v>-2.8203090205273068E+16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-2.8203090205273068E+16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-117512875855304.44</v>
      </c>
      <c r="L5912" s="444">
        <f t="shared" ca="1" si="199"/>
        <v>-2.8320603081128372E+16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-2.8320603081128372E+16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-118002512838034.86</v>
      </c>
      <c r="L5913" s="444">
        <f t="shared" ca="1" si="199"/>
        <v>-2.8438605593966408E+16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-2.8438605593966408E+16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-118494189974860.05</v>
      </c>
      <c r="L5914" s="444">
        <f t="shared" ca="1" si="199"/>
        <v>-2.8557099783941268E+16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-2.8557099783941268E+16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-118987915766421.97</v>
      </c>
      <c r="L5915" s="444">
        <f t="shared" ca="1" si="199"/>
        <v>-2.8676087699707688E+16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-2.8676087699707688E+16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-119483698748782.03</v>
      </c>
      <c r="L5916" s="444">
        <f t="shared" ca="1" si="199"/>
        <v>-2.8795571398456472E+16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-2.8795571398456472E+16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-119981547493568.61</v>
      </c>
      <c r="L5917" s="444">
        <f t="shared" ca="1" si="199"/>
        <v>-2.891555294595004E+16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-2.891555294595004E+16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-120481470608125.17</v>
      </c>
      <c r="L5918" s="444">
        <f t="shared" ca="1" si="199"/>
        <v>-2.9036034416558164E+16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-2.9036034416558164E+16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-120983476735659.03</v>
      </c>
      <c r="L5919" s="444">
        <f t="shared" ca="1" si="199"/>
        <v>-2.9157017893293824E+16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-2.9157017893293824E+16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-121487574555390.92</v>
      </c>
      <c r="L5920" s="444">
        <f t="shared" ca="1" si="199"/>
        <v>-2.9278505467849216E+16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-2.9278505467849216E+16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-121993772782705.05</v>
      </c>
      <c r="L5921" s="444">
        <f t="shared" ca="1" si="199"/>
        <v>-2.940049924063192E+16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-2.940049924063192E+16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-122502080169299.69</v>
      </c>
      <c r="L5922" s="444">
        <f t="shared" ca="1" si="199"/>
        <v>-2.952300132080122E+16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-2.952300132080122E+16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-123012505503338.42</v>
      </c>
      <c r="L5923" s="444">
        <f t="shared" ca="1" si="199"/>
        <v>-2.964601382630456E+16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-2.964601382630456E+16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-123525057609602.33</v>
      </c>
      <c r="L5924" s="444">
        <f t="shared" ca="1" si="199"/>
        <v>-2.9769538883914164E+16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-2.9769538883914164E+16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-124039745349642.36</v>
      </c>
      <c r="L5925" s="444">
        <f t="shared" ca="1" si="199"/>
        <v>-2.9893578629263808E+16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-2.9893578629263808E+16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-124556577621932.53</v>
      </c>
      <c r="L5926" s="444">
        <f t="shared" ca="1" si="199"/>
        <v>-3.001813520688574E+16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-3.001813520688574E+16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-125075563362023.92</v>
      </c>
      <c r="L5927" s="444">
        <f t="shared" ca="1" si="199"/>
        <v>-3.0143210770247764E+16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-3.0143210770247764E+16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-125596711542699</v>
      </c>
      <c r="L5928" s="444">
        <f t="shared" ca="1" si="199"/>
        <v>-3.0268807481790464E+16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-3.0268807481790464E+16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-126120031174126.94</v>
      </c>
      <c r="L5929" s="444">
        <f t="shared" ca="1" si="199"/>
        <v>-3.0394927512964592E+16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-3.0394927512964592E+16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-126645531304019.13</v>
      </c>
      <c r="L5930" s="444">
        <f t="shared" ca="1" si="199"/>
        <v>-3.0521573044268612E+16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-3.0521573044268612E+16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-127173221017785.89</v>
      </c>
      <c r="L5931" s="444">
        <f t="shared" ca="1" si="199"/>
        <v>-3.0648746265286396E+16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-3.0648746265286396E+16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-127703109438693.31</v>
      </c>
      <c r="L5932" s="444">
        <f t="shared" ca="1" si="199"/>
        <v>-3.0776449374725088E+16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-3.0776449374725088E+16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-128235205728021.2</v>
      </c>
      <c r="L5933" s="444">
        <f t="shared" ca="1" si="199"/>
        <v>-3.0904684580453108E+16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-3.0904684580453108E+16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-128769519085221.28</v>
      </c>
      <c r="L5934" s="444">
        <f t="shared" ca="1" si="199"/>
        <v>-3.1033454099538328E+16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-3.1033454099538328E+16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-129306058748076.36</v>
      </c>
      <c r="L5935" s="444">
        <f t="shared" ca="1" si="199"/>
        <v>-3.1162760158286404E+16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-3.1162760158286404E+16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-129844833992860.02</v>
      </c>
      <c r="L5936" s="444">
        <f t="shared" ca="1" si="199"/>
        <v>-3.1292604992279264E+16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-3.1292604992279264E+16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-130385854134496.94</v>
      </c>
      <c r="L5937" s="444">
        <f t="shared" ca="1" si="199"/>
        <v>-3.142299084641376E+16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-3.142299084641376E+16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-130929128526724.02</v>
      </c>
      <c r="L5938" s="444">
        <f t="shared" ca="1" si="199"/>
        <v>-3.1553919974940484E+16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-3.1553919974940484E+16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-131474666562252.02</v>
      </c>
      <c r="L5939" s="444">
        <f t="shared" ca="1" si="199"/>
        <v>-3.1685394641502736E+16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-3.1685394641502736E+16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-132022477672928.06</v>
      </c>
      <c r="L5940" s="444">
        <f t="shared" ca="1" si="199"/>
        <v>-3.1817417119175664E+16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-3.1817417119175664E+16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-132572571329898.59</v>
      </c>
      <c r="L5941" s="444">
        <f t="shared" ca="1" si="199"/>
        <v>-3.1949989690505564E+16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-3.1949989690505564E+16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-133124957043773.19</v>
      </c>
      <c r="L5942" s="444">
        <f t="shared" ca="1" si="199"/>
        <v>-3.2083114647549336E+16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-3.2083114647549336E+16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-133679644364788.89</v>
      </c>
      <c r="L5943" s="444">
        <f t="shared" ca="1" si="199"/>
        <v>-3.2216794291914124E+16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-3.2216794291914124E+16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-134236642882975.53</v>
      </c>
      <c r="L5944" s="444">
        <f t="shared" ca="1" si="199"/>
        <v>-3.23510309347971E+16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-3.23510309347971E+16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-134795962228321.27</v>
      </c>
      <c r="L5945" s="444">
        <f t="shared" ca="1" si="199"/>
        <v>-3.248582689702542E+16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-3.248582689702542E+16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-135357612070939.27</v>
      </c>
      <c r="L5946" s="444">
        <f t="shared" ca="1" si="199"/>
        <v>-3.262118450909636E+16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-3.262118450909636E+16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-135921602121234.83</v>
      </c>
      <c r="L5947" s="444">
        <f t="shared" ca="1" si="199"/>
        <v>-3.2757106111217596E+16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-3.2757106111217596E+16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-136487942130073.31</v>
      </c>
      <c r="L5948" s="444">
        <f t="shared" ca="1" si="199"/>
        <v>-3.2893594053347668E+16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-3.2893594053347668E+16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-137056641888948.59</v>
      </c>
      <c r="L5949" s="444">
        <f t="shared" ca="1" si="199"/>
        <v>-3.3030650695236616E+16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-3.3030650695236616E+16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-137627711230152.55</v>
      </c>
      <c r="L5950" s="444">
        <f t="shared" ca="1" si="199"/>
        <v>-3.3168278406466768E+16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-3.3168278406466768E+16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-138201160026944.84</v>
      </c>
      <c r="L5951" s="444">
        <f t="shared" ca="1" si="199"/>
        <v>-3.3306479566493712E+16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-3.3306479566493712E+16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-138776998193723.81</v>
      </c>
      <c r="L5952" s="444">
        <f t="shared" ca="1" si="199"/>
        <v>-3.3445256564687436E+16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-3.3445256564687436E+16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-139355235686197.63</v>
      </c>
      <c r="L5953" s="444">
        <f t="shared" ca="1" si="199"/>
        <v>-3.3584611800373632E+16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-3.3584611800373632E+16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-139935882501556.8</v>
      </c>
      <c r="L5954" s="444">
        <f t="shared" ca="1" si="199"/>
        <v>-3.3724547682875188E+16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-3.3724547682875188E+16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-140518948678646.59</v>
      </c>
      <c r="L5955" s="444">
        <f t="shared" ca="1" si="199"/>
        <v>-3.3865066631553836E+16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-3.3865066631553836E+16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-141104444298140.97</v>
      </c>
      <c r="L5956" s="444">
        <f t="shared" ca="1" si="199"/>
        <v>-3.4006171075851976E+16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-3.4006171075851976E+16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-141692379482716.56</v>
      </c>
      <c r="L5957" s="444">
        <f t="shared" ca="1" si="199"/>
        <v>-3.4147863455334692E+16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-3.4147863455334692E+16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-142282764397227.88</v>
      </c>
      <c r="L5958" s="444">
        <f t="shared" ca="1" si="199"/>
        <v>-3.429014621973192E+16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-3.429014621973192E+16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-142875609248883</v>
      </c>
      <c r="L5959" s="444">
        <f t="shared" ca="1" si="199"/>
        <v>-3.4433021828980804E+16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-3.4433021828980804E+16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-143470924287420</v>
      </c>
      <c r="L5960" s="444">
        <f t="shared" ca="1" si="199"/>
        <v>-3.4576492753268224E+16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-3.4576492753268224E+16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-144068719805284.25</v>
      </c>
      <c r="L5961" s="444">
        <f t="shared" ca="1" si="199"/>
        <v>-3.4720561473073508E+16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-3.4720561473073508E+16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-144669006137806.28</v>
      </c>
      <c r="L5962" s="444">
        <f t="shared" ca="1" si="199"/>
        <v>-3.4865230479211316E+16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-3.4865230479211316E+16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-145271793663380.5</v>
      </c>
      <c r="L5963" s="444">
        <f t="shared" ca="1" si="199"/>
        <v>-3.5010502272874696E+16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-3.5010502272874696E+16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-145877092803644.56</v>
      </c>
      <c r="L5964" s="444">
        <f t="shared" ca="1" si="199"/>
        <v>-3.515637936567834E+16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-3.515637936567834E+16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-146484914023659.72</v>
      </c>
      <c r="L5965" s="444">
        <f t="shared" ca="1" si="199"/>
        <v>-3.5302864279702E+16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-3.5302864279702E+16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-147095267832091.66</v>
      </c>
      <c r="L5966" s="444">
        <f t="shared" ca="1" si="199"/>
        <v>-3.5449959547534092E+16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-3.5449959547534092E+16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-147708164781392.06</v>
      </c>
      <c r="L5967" s="444">
        <f t="shared" ca="1" si="199"/>
        <v>-3.5597667712315484E+16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-3.5597667712315484E+16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-148323615467981.19</v>
      </c>
      <c r="L5968" s="444">
        <f t="shared" ca="1" si="199"/>
        <v>-3.5745991327783464E+16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-3.5745991327783464E+16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-148941630532431.09</v>
      </c>
      <c r="L5969" s="444">
        <f t="shared" ca="1" si="199"/>
        <v>-3.5894932958315896E+16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-3.5894932958315896E+16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-149562220659649.59</v>
      </c>
      <c r="L5970" s="444">
        <f t="shared" ca="1" si="199"/>
        <v>-3.6044495178975544E+16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-3.6044495178975544E+16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-150185396579064.75</v>
      </c>
      <c r="L5971" s="444">
        <f t="shared" ca="1" si="199"/>
        <v>-3.6194680575554608E+16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-3.6194680575554608E+16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-150811169064810.88</v>
      </c>
      <c r="L5972" s="444">
        <f t="shared" ca="1" si="199"/>
        <v>-3.6345491744619416E+16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-3.6345491744619416E+16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-151439548935914.22</v>
      </c>
      <c r="L5973" s="444">
        <f t="shared" ca="1" si="199"/>
        <v>-3.6496931293555328E+16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-3.6496931293555328E+16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-152070547056480.53</v>
      </c>
      <c r="L5974" s="444">
        <f t="shared" ca="1" si="199"/>
        <v>-3.6649001840611808E+16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-3.6649001840611808E+16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-152704174335882.53</v>
      </c>
      <c r="L5975" s="444">
        <f t="shared" ca="1" si="199"/>
        <v>-3.6801706014947688E+16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-3.6801706014947688E+16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-153340441728948.69</v>
      </c>
      <c r="L5976" s="444">
        <f t="shared" ca="1" si="199"/>
        <v>-3.695504645667664E+16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-3.695504645667664E+16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-153979360236152.66</v>
      </c>
      <c r="L5977" s="444">
        <f t="shared" ca="1" si="199"/>
        <v>-3.7109025816912792E+16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-3.7109025816912792E+16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-154620940903803.31</v>
      </c>
      <c r="L5978" s="444">
        <f t="shared" ca="1" si="199"/>
        <v>-3.7263646757816592E+16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-3.7263646757816592E+16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-155265194824235.81</v>
      </c>
      <c r="L5979" s="444">
        <f t="shared" ca="1" si="199"/>
        <v>-3.7418911952640824E+16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-3.7418911952640824E+16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-155912133136003.44</v>
      </c>
      <c r="L5980" s="444">
        <f t="shared" ca="1" si="199"/>
        <v>-3.7574824085776824E+16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-3.7574824085776824E+16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-156561767024070.09</v>
      </c>
      <c r="L5981" s="444">
        <f t="shared" ca="1" si="199"/>
        <v>-3.7731385852800896E+16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-3.7731385852800896E+16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-157214107720003.72</v>
      </c>
      <c r="L5982" s="444">
        <f t="shared" ca="1" si="199"/>
        <v>-3.7888599960520896E+16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-3.7888599960520896E+16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-157869166502170.41</v>
      </c>
      <c r="L5983" s="444">
        <f t="shared" ca="1" si="199"/>
        <v>-3.8046469127023064E+16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-3.8046469127023064E+16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-158526954695929.44</v>
      </c>
      <c r="L5984" s="444">
        <f t="shared" ca="1" si="199"/>
        <v>-3.8204996081718992E+16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-3.8204996081718992E+16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-159187483673829.13</v>
      </c>
      <c r="L5985" s="444">
        <f t="shared" ca="1" si="199"/>
        <v>-3.8364183565392824E+16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-3.8364183565392824E+16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-159850764855803.44</v>
      </c>
      <c r="L5986" s="444">
        <f t="shared" ca="1" si="199"/>
        <v>-3.8524034330248624E+16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-3.8524034330248624E+16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-160516809709369.25</v>
      </c>
      <c r="L5987" s="444">
        <f t="shared" ca="1" si="199"/>
        <v>-3.8684551139957992E+16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-3.8684551139957992E+16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-161185629749824.97</v>
      </c>
      <c r="L5988" s="444">
        <f t="shared" ca="1" si="199"/>
        <v>-3.8845736769707816E+16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-3.8845736769707816E+16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-161857236540449.22</v>
      </c>
      <c r="L5989" s="444">
        <f t="shared" ca="1" si="199"/>
        <v>-3.9007594006248264E+16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-3.9007594006248264E+16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-162531641692701.09</v>
      </c>
      <c r="L5990" s="444">
        <f t="shared" ca="1" si="199"/>
        <v>-3.9170125647940968E+16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-3.9170125647940968E+16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-163208856866420.69</v>
      </c>
      <c r="L5991" s="444">
        <f t="shared" ca="1" si="199"/>
        <v>-3.9333334504807392E+16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-3.9333334504807392E+16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-163888893770030.81</v>
      </c>
      <c r="L5992" s="444">
        <f t="shared" ca="1" si="199"/>
        <v>-3.9497223398577424E+16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-3.9497223398577424E+16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-164571764160739.25</v>
      </c>
      <c r="L5993" s="444">
        <f t="shared" ca="1" si="199"/>
        <v>-3.966179516273816E+16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-3.966179516273816E+16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-165257479844742.34</v>
      </c>
      <c r="L5994" s="444">
        <f t="shared" ca="1" si="199"/>
        <v>-3.9827052642582904E+16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-3.9827052642582904E+16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-165946052677428.75</v>
      </c>
      <c r="L5995" s="444">
        <f t="shared" ca="1" si="199"/>
        <v>-3.9992998695260336E+16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-3.9992998695260336E+16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-166637494563584.72</v>
      </c>
      <c r="L5996" s="444">
        <f t="shared" ca="1" si="199"/>
        <v>-4.015963618982392E+16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-4.015963618982392E+16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-167331817457599.66</v>
      </c>
      <c r="L5997" s="444">
        <f t="shared" ca="1" si="199"/>
        <v>-4.032696800728152E+16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-4.032696800728152E+16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-168029033363673</v>
      </c>
      <c r="L5998" s="444">
        <f t="shared" ca="1" si="199"/>
        <v>-4.0494997040645192E+16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-4.0494997040645192E+16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-168729154336021.63</v>
      </c>
      <c r="L5999" s="444">
        <f t="shared" ca="1" si="199"/>
        <v>-4.0663726194981216E+16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-4.0663726194981216E+16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-169432192479088.41</v>
      </c>
      <c r="L6000" s="444">
        <f t="shared" ca="1" si="199"/>
        <v>-4.0833158387460304E+16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-4.0833158387460304E+16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-170138159947751.25</v>
      </c>
      <c r="L6001" s="444">
        <f t="shared" ca="1" si="199"/>
        <v>-4.1003296547408056E+16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-4.1003296547408056E+16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-170847068947533.56</v>
      </c>
      <c r="L6002" s="444">
        <f t="shared" ca="1" si="199"/>
        <v>-4.1174143616355592E+16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-4.1174143616355592E+16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-171558931734814.97</v>
      </c>
      <c r="L6003" s="444">
        <f t="shared" ca="1" si="199"/>
        <v>-4.1345702548090408E+16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-4.1345702548090408E+16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-172273760617043.38</v>
      </c>
      <c r="L6004" s="444">
        <f t="shared" ca="1" si="199"/>
        <v>-4.1517976308707448E+16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-4.1517976308707448E+16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-172991567952947.69</v>
      </c>
      <c r="L6005" s="444">
        <f t="shared" ca="1" si="199"/>
        <v>-4.1690967876660392E+16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-4.1690967876660392E+16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-173712366152751.63</v>
      </c>
      <c r="L6006" s="444">
        <f t="shared" ca="1" si="199"/>
        <v>-4.1864680242813144E+16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-4.1864680242813144E+16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-174436167678388.09</v>
      </c>
      <c r="L6007" s="444">
        <f t="shared" ca="1" si="199"/>
        <v>-4.2039116410491536E+16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-4.2039116410491536E+16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-175162985043714.72</v>
      </c>
      <c r="L6008" s="444">
        <f t="shared" ca="1" si="199"/>
        <v>-4.2214279395535248E+16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-4.2214279395535248E+16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-175892830814730.19</v>
      </c>
      <c r="L6009" s="444">
        <f t="shared" ca="1" si="199"/>
        <v>-4.2390172226349976E+16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-4.2390172226349976E+16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-176625717609791.56</v>
      </c>
      <c r="L6010" s="444">
        <f t="shared" ca="1" si="199"/>
        <v>-4.2566797943959768E+16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-4.2566797943959768E+16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-177361658099832.38</v>
      </c>
      <c r="L6011" s="444">
        <f t="shared" ca="1" si="199"/>
        <v>-4.27441596020596E+16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-4.27441596020596E+16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-178100665008581.66</v>
      </c>
      <c r="L6012" s="444">
        <f t="shared" ca="1" si="199"/>
        <v>-4.2922260267068184E+16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-4.2922260267068184E+16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-178842751112784.09</v>
      </c>
      <c r="L6013" s="444">
        <f t="shared" ca="1" si="199"/>
        <v>-4.3101103018180968E+16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-4.3101103018180968E+16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-179587929242420.69</v>
      </c>
      <c r="L6014" s="444">
        <f t="shared" ca="1" si="199"/>
        <v>-4.3280690947423392E+16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-4.3280690947423392E+16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-180336212280930.81</v>
      </c>
      <c r="L6015" s="444">
        <f t="shared" ca="1" si="199"/>
        <v>-4.346102715970432E+16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-4.346102715970432E+16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-181087613165434.66</v>
      </c>
      <c r="L6016" s="444">
        <f t="shared" ca="1" si="199"/>
        <v>-4.3642114772869752E+16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-4.3642114772869752E+16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-181842144886957.31</v>
      </c>
      <c r="L6017" s="444">
        <f t="shared" ca="1" si="199"/>
        <v>-4.3823956917756712E+16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-4.3823956917756712E+16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-182599820490652.97</v>
      </c>
      <c r="L6018" s="444">
        <f t="shared" ca="1" si="199"/>
        <v>-4.4006556738247368E+16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-4.4006556738247368E+16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-183360653076030.69</v>
      </c>
      <c r="L6019" s="444">
        <f t="shared" ca="1" si="199"/>
        <v>-4.41899173913234E+16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-4.41899173913234E+16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-184124655797180.84</v>
      </c>
      <c r="L6020" s="444">
        <f t="shared" ca="1" si="199"/>
        <v>-4.4374042047120584E+16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-4.4374042047120584E+16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-184891841863002.44</v>
      </c>
      <c r="L6021" s="444">
        <f t="shared" ca="1" si="199"/>
        <v>-4.4558933888983584E+16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-4.4558933888983584E+16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-185662224537431.59</v>
      </c>
      <c r="L6022" s="444">
        <f t="shared" ca="1" si="199"/>
        <v>-4.4744596113521016E+16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-4.4744596113521016E+16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-186435817139670.91</v>
      </c>
      <c r="L6023" s="444">
        <f t="shared" ca="1" si="199"/>
        <v>-4.4931031930660688E+16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-4.4931031930660688E+16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-187212633044419.53</v>
      </c>
      <c r="L6024" s="444">
        <f t="shared" ca="1" si="199"/>
        <v>-4.5118244563705104E+16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-4.5118244563705104E+16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-187992685682104.59</v>
      </c>
      <c r="L6025" s="444">
        <f t="shared" ca="1" si="199"/>
        <v>-4.5306237249387208E+16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-4.5306237249387208E+16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-188775988539113.38</v>
      </c>
      <c r="L6026" s="444">
        <f t="shared" ca="1" si="199"/>
        <v>-4.549501323792632E+16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-4.549501323792632E+16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-189562555158026.34</v>
      </c>
      <c r="L6027" s="444">
        <f t="shared" ca="1" si="199"/>
        <v>-4.5684575793084344E+16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-4.5684575793084344E+16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-190352399137851.44</v>
      </c>
      <c r="L6028" s="444">
        <f t="shared" ca="1" si="199"/>
        <v>-4.5874928192222192E+16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-4.5874928192222192E+16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-191145534134259.13</v>
      </c>
      <c r="L6029" s="444">
        <f t="shared" ca="1" si="199"/>
        <v>-4.6066073726356448E+16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-4.6066073726356448E+16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-191941973859818.53</v>
      </c>
      <c r="L6030" s="444">
        <f t="shared" ca="1" si="199"/>
        <v>-4.6258015700216264E+16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-4.6258015700216264E+16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-192741732084234.44</v>
      </c>
      <c r="L6031" s="444">
        <f t="shared" ca="1" si="199"/>
        <v>-4.6450757432300496E+16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-4.6450757432300496E+16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-193544822634585.41</v>
      </c>
      <c r="L6032" s="444">
        <f t="shared" ca="1" si="199"/>
        <v>-4.664430225493508E+16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-4.664430225493508E+16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-194351259395562.84</v>
      </c>
      <c r="L6033" s="444">
        <f t="shared" ca="1" si="199"/>
        <v>-4.683865351433064E+16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-4.683865351433064E+16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-195161056309711</v>
      </c>
      <c r="L6034" s="444">
        <f t="shared" ca="1" si="199"/>
        <v>-4.7033814570640352E+16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-4.7033814570640352E+16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-195974227377668.13</v>
      </c>
      <c r="L6035" s="444">
        <f t="shared" ca="1" si="199"/>
        <v>-4.7229788798018024E+16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-4.7229788798018024E+16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-196790786658408.44</v>
      </c>
      <c r="L6036" s="444">
        <f t="shared" ca="1" si="199"/>
        <v>-4.7426579584676432E+16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-4.7426579584676432E+16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-197610748269485.13</v>
      </c>
      <c r="L6037" s="444">
        <f t="shared" ca="1" si="199"/>
        <v>-4.762419033294592E+16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-4.762419033294592E+16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-198434126387274.66</v>
      </c>
      <c r="L6038" s="444">
        <f t="shared" ca="1" si="199"/>
        <v>-4.7822624459333192E+16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-4.7822624459333192E+16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-199260935247221.63</v>
      </c>
      <c r="L6039" s="444">
        <f t="shared" ca="1" si="199"/>
        <v>-4.8021885394580416E+16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-4.8021885394580416E+16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-200091189144085.06</v>
      </c>
      <c r="L6040" s="444">
        <f t="shared" ca="1" si="199"/>
        <v>-4.8221976583724504E+16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-4.8221976583724504E+16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-200924902432185.44</v>
      </c>
      <c r="L6041" s="444">
        <f t="shared" ca="1" si="199"/>
        <v>-4.8422901486156688E+16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-4.8422901486156688E+16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-201762089525652.88</v>
      </c>
      <c r="L6042" s="444">
        <f t="shared" ca="1" si="199"/>
        <v>-4.8624663575682344E+16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-4.8624663575682344E+16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-202602764898676.44</v>
      </c>
      <c r="L6043" s="444">
        <f t="shared" ca="1" si="199"/>
        <v>-4.8827266340581024E+16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-4.8827266340581024E+16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-203446943085754.25</v>
      </c>
      <c r="L6044" s="444">
        <f t="shared" ca="1" si="199"/>
        <v>-4.9030713283666776E+16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-4.9030713283666776E+16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-204294638681944.91</v>
      </c>
      <c r="L6045" s="444">
        <f t="shared" ca="1" si="199"/>
        <v>-4.923500792234872E+16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-4.923500792234872E+16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-205145866343119.66</v>
      </c>
      <c r="L6046" s="444">
        <f t="shared" ca="1" si="199"/>
        <v>-4.944015378869184E+16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-4.944015378869184E+16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-206000640786216</v>
      </c>
      <c r="L6047" s="444">
        <f t="shared" ca="1" si="199"/>
        <v>-4.9646154429478056E+16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-4.9646154429478056E+16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-206858976789491.91</v>
      </c>
      <c r="L6048" s="444">
        <f t="shared" ca="1" si="199"/>
        <v>-4.9853013406267544E+16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-4.9853013406267544E+16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-207720889192781.44</v>
      </c>
      <c r="L6049" s="444">
        <f t="shared" ca="1" si="199"/>
        <v>-5.0060734295460328E+16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-5.0060734295460328E+16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-208586392897751.38</v>
      </c>
      <c r="L6050" s="444">
        <f t="shared" ca="1" si="199"/>
        <v>-5.026932068835808E+16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-5.026932068835808E+16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-209455502868158.66</v>
      </c>
      <c r="L6051" s="444">
        <f t="shared" ca="1" si="199"/>
        <v>-5.047877619122624E+16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-5.047877619122624E+16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-210328234130109.34</v>
      </c>
      <c r="L6052" s="444">
        <f t="shared" ca="1" si="199"/>
        <v>-5.0689104425356352E+16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-5.0689104425356352E+16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-211204601772318.13</v>
      </c>
      <c r="L6053" s="444">
        <f t="shared" ca="1" si="199"/>
        <v>-5.0900309027128672E+16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-5.0900309027128672E+16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-212084620946369.47</v>
      </c>
      <c r="L6054" s="444">
        <f t="shared" ca="1" si="199"/>
        <v>-5.111239364807504E+16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-5.111239364807504E+16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-212968306866979.34</v>
      </c>
      <c r="L6055" s="444">
        <f t="shared" ca="1" si="199"/>
        <v>-5.1325361954942016E+16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-5.1325361954942016E+16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-213855674812258.41</v>
      </c>
      <c r="L6056" s="444">
        <f t="shared" ca="1" si="199"/>
        <v>-5.1539217629754272E+16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-5.1539217629754272E+16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-214746740123976.13</v>
      </c>
      <c r="L6057" s="444">
        <f t="shared" ca="1" si="199"/>
        <v>-5.1753964369878248E+16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-5.1753964369878248E+16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-215641518207826.03</v>
      </c>
      <c r="L6058" s="444">
        <f t="shared" ca="1" si="199"/>
        <v>-5.1969605888086072E+16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-5.1969605888086072E+16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-216540024533691.97</v>
      </c>
      <c r="L6059" s="444">
        <f t="shared" ca="1" si="199"/>
        <v>-5.218614591261976E+16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-5.218614591261976E+16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-217442274635915.66</v>
      </c>
      <c r="L6060" s="444">
        <f t="shared" ca="1" si="199"/>
        <v>-5.2403588187255672E+16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-5.2403588187255672E+16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-218348284113565.31</v>
      </c>
      <c r="L6061" s="444">
        <f t="shared" ca="1" si="199"/>
        <v>-5.262193647136924E+16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-5.262193647136924E+16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-219258068630705.16</v>
      </c>
      <c r="L6062" s="444">
        <f t="shared" ca="1" si="199"/>
        <v>-5.2841194539999944E+16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-5.2841194539999944E+16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-220171643916666.44</v>
      </c>
      <c r="L6063" s="444">
        <f t="shared" ca="1" si="199"/>
        <v>-5.3061366183916608E+16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-5.3061366183916608E+16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-221089025766319.19</v>
      </c>
      <c r="L6064" s="444">
        <f t="shared" ca="1" si="199"/>
        <v>-5.3282455209682928E+16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-5.3282455209682928E+16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-222010230040345.53</v>
      </c>
      <c r="L6065" s="444">
        <f t="shared" ca="1" si="199"/>
        <v>-5.3504465439723272E+16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-5.3504465439723272E+16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-222935272665513.63</v>
      </c>
      <c r="L6066" s="444">
        <f t="shared" ca="1" si="199"/>
        <v>-5.3727400712388784E+16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-5.3727400712388784E+16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-223864169634953.25</v>
      </c>
      <c r="L6067" s="444">
        <f t="shared" ca="1" si="199"/>
        <v>-5.3951264882023736E+16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-5.3951264882023736E+16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-224796937008432.22</v>
      </c>
      <c r="L6068" s="444">
        <f t="shared" ca="1" si="199"/>
        <v>-5.4176061819032168E+16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-5.4176061819032168E+16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-225733590912634.03</v>
      </c>
      <c r="L6069" s="444">
        <f t="shared" ca="1" si="199"/>
        <v>-5.44017954099448E+16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-5.44017954099448E+16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-226674147541436.66</v>
      </c>
      <c r="L6070" s="444">
        <f t="shared" ca="1" si="199"/>
        <v>-5.462846955748624E+16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-5.462846955748624E+16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-227618623156192.66</v>
      </c>
      <c r="L6071" s="444">
        <f t="shared" ca="1" si="199"/>
        <v>-5.4856088180642432E+16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-5.4856088180642432E+16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-228567034086010.13</v>
      </c>
      <c r="L6072" s="444">
        <f t="shared" ca="1" si="199"/>
        <v>-5.508465521472844E+16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-5.508465521472844E+16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-229519396728035.16</v>
      </c>
      <c r="L6073" s="444">
        <f t="shared" ca="1" si="199"/>
        <v>-5.5314174611456472E+16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-5.5314174611456472E+16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-230475727547735.28</v>
      </c>
      <c r="L6074" s="444">
        <f t="shared" ca="1" si="199"/>
        <v>-5.5544650339004208E+16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-5.5544650339004208E+16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-231436043079184.19</v>
      </c>
      <c r="L6075" s="444">
        <f t="shared" ca="1" si="199"/>
        <v>-5.5776086382083392E+16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-5.5776086382083392E+16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-232400359925347.47</v>
      </c>
      <c r="L6076" s="444">
        <f t="shared" ca="1" si="199"/>
        <v>-5.6008486742008736E+16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-5.6008486742008736E+16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-233368694758369.72</v>
      </c>
      <c r="L6077" s="444">
        <f t="shared" ca="1" si="199"/>
        <v>-5.6241855436767104E+16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-5.6241855436767104E+16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-234341064319862.94</v>
      </c>
      <c r="L6078" s="444">
        <f t="shared" ca="1" si="199"/>
        <v>-5.6476196501086968E+16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-5.6476196501086968E+16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-235317485421195.69</v>
      </c>
      <c r="L6079" s="444">
        <f t="shared" ca="1" si="199"/>
        <v>-5.671151398650816E+16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-5.671151398650816E+16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-236297974943783.97</v>
      </c>
      <c r="L6080" s="444">
        <f t="shared" ca="1" si="199"/>
        <v>-5.6947811961451944E+16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-5.6947811961451944E+16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-237282549839383.06</v>
      </c>
      <c r="L6081" s="444">
        <f t="shared" ca="1" si="199"/>
        <v>-5.7185094511291328E+16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-5.7185094511291328E+16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-238271227130380.5</v>
      </c>
      <c r="L6082" s="444">
        <f t="shared" ca="1" si="199"/>
        <v>-5.7423365738421712E+16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-5.7423365738421712E+16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-239264023910090.5</v>
      </c>
      <c r="L6083" s="444">
        <f t="shared" ca="1" si="199"/>
        <v>-5.76626297623318E+16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-5.76626297623318E+16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-240260957343049.16</v>
      </c>
      <c r="L6084" s="444">
        <f t="shared" ca="1" si="199"/>
        <v>-5.7902890719674848E+16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-5.7902890719674848E+16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-241262044665311.84</v>
      </c>
      <c r="L6085" s="444">
        <f t="shared" ca="1" si="199"/>
        <v>-5.814415276434016E+16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-5.814415276434016E+16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-242267303184750.66</v>
      </c>
      <c r="L6086" s="444">
        <f t="shared" ca="1" si="199"/>
        <v>-5.8386420067524912E+16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-5.8386420067524912E+16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-243276750281353.78</v>
      </c>
      <c r="L6087" s="444">
        <f t="shared" ca="1" si="199"/>
        <v>-5.8629696817806264E+16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-5.8629696817806264E+16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-244290403407526.09</v>
      </c>
      <c r="L6088" s="444">
        <f t="shared" ca="1" si="199"/>
        <v>-5.8873987221213792E+16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-5.8873987221213792E+16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-245308280088390.84</v>
      </c>
      <c r="L6089" s="444">
        <f t="shared" ca="1" si="199"/>
        <v>-5.9119295501302184E+16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-5.9119295501302184E+16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-246330397922092.47</v>
      </c>
      <c r="L6090" s="444">
        <f t="shared" ca="1" si="199"/>
        <v>-5.936562589922428E+16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-5.936562589922428E+16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-247356774580101.13</v>
      </c>
      <c r="L6091" s="444">
        <f t="shared" ca="1" si="199"/>
        <v>-5.9612982673804384E+16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-5.9612982673804384E+16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-248387427807518.28</v>
      </c>
      <c r="L6092" s="444">
        <f t="shared" ca="1" si="199"/>
        <v>-5.9861370101611904E+16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-5.9861370101611904E+16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-249422375423382.94</v>
      </c>
      <c r="L6093" s="444">
        <f t="shared" ca="1" si="199"/>
        <v>-6.0110792477035288E+16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-6.0110792477035288E+16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-250461635320980.41</v>
      </c>
      <c r="L6094" s="444">
        <f t="shared" ca="1" si="199"/>
        <v>-6.0361254112356272E+16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-6.0361254112356272E+16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-251505225468151.13</v>
      </c>
      <c r="L6095" s="444">
        <f t="shared" ca="1" si="199"/>
        <v>-6.0612759337824424E+16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-6.0612759337824424E+16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-252553163907601.75</v>
      </c>
      <c r="L6096" s="444">
        <f t="shared" ca="1" si="199"/>
        <v>-6.0865312501732024E+16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-6.0865312501732024E+16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-253605468757216.72</v>
      </c>
      <c r="L6097" s="444">
        <f t="shared" ca="1" si="199"/>
        <v>-6.111891797048924E+16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-6.111891797048924E+16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-254662158210371.84</v>
      </c>
      <c r="L6098" s="444">
        <f t="shared" ca="1" si="199"/>
        <v>-6.1373580128699608E+16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-6.1373580128699608E+16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-255723250536248.38</v>
      </c>
      <c r="L6099" s="444">
        <f t="shared" ca="1" si="199"/>
        <v>-6.1629303379235856E+16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-6.1629303379235856E+16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-256788764080149.41</v>
      </c>
      <c r="L6100" s="444">
        <f t="shared" ca="1" si="199"/>
        <v>-6.1886092143316008E+16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-6.1886092143316008E+16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-257858717263816.72</v>
      </c>
      <c r="L6101" s="444">
        <f t="shared" ca="1" si="199"/>
        <v>-6.2143950860579824E+16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-6.2143950860579824E+16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-258933128585749.25</v>
      </c>
      <c r="L6102" s="444">
        <f t="shared" ca="1" si="199"/>
        <v>-6.2402883989165576E+16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-6.2402883989165576E+16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-260012016621523.22</v>
      </c>
      <c r="L6103" s="444">
        <f t="shared" ca="1" si="199"/>
        <v>-6.2662896005787096E+16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-6.2662896005787096E+16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-261095400024112.94</v>
      </c>
      <c r="L6104" s="444">
        <f t="shared" ca="1" si="199"/>
        <v>-6.2923991405811208E+16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-6.2923991405811208E+16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-262183297524213.38</v>
      </c>
      <c r="L6105" s="444">
        <f t="shared" ca="1" si="199"/>
        <v>-6.3186174703335424E+16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-6.3186174703335424E+16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-263275727930564.28</v>
      </c>
      <c r="L6106" s="444">
        <f t="shared" ca="1" si="199"/>
        <v>-6.3449450431265992E+16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-6.3449450431265992E+16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-264372710130274.97</v>
      </c>
      <c r="L6107" s="444">
        <f t="shared" ca="1" si="199"/>
        <v>-6.3713823141396264E+16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-6.3713823141396264E+16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-265474263089151.09</v>
      </c>
      <c r="L6108" s="444">
        <f t="shared" ca="1" si="199"/>
        <v>-6.3979297404485416E+16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-6.3979297404485416E+16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-266580405852022.59</v>
      </c>
      <c r="L6109" s="444">
        <f t="shared" ca="1" si="199"/>
        <v>-6.424587781033744E+16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-6.424587781033744E+16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-267691157543072.69</v>
      </c>
      <c r="L6110" s="444">
        <f t="shared" ca="1" si="199"/>
        <v>-6.4513568967880512E+16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-6.4513568967880512E+16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-268806537366168.78</v>
      </c>
      <c r="L6111" s="444">
        <f t="shared" ca="1" si="199"/>
        <v>-6.478237550524668E+16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-6.478237550524668E+16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-269926564605194.5</v>
      </c>
      <c r="L6112" s="444">
        <f t="shared" ca="1" si="199"/>
        <v>-6.5052302069851872E+16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-6.5052302069851872E+16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-271051258624382.84</v>
      </c>
      <c r="L6113" s="444">
        <f t="shared" ca="1" si="199"/>
        <v>-6.5323353328476256E+16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-6.5323353328476256E+16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-272180638868651.06</v>
      </c>
      <c r="L6114" s="444">
        <f t="shared" ca="1" si="199"/>
        <v>-6.5595533967344904E+16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-6.5595533967344904E+16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-273314724863937.09</v>
      </c>
      <c r="L6115" s="444">
        <f t="shared" ca="1" si="199"/>
        <v>-6.586884869220884E+16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-6.586884869220884E+16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-274453536217536.78</v>
      </c>
      <c r="L6116" s="444">
        <f t="shared" ca="1" si="199"/>
        <v>-6.6143302228426376E+16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-6.6143302228426376E+16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-275597092618443.22</v>
      </c>
      <c r="L6117" s="444">
        <f t="shared" ca="1" si="199"/>
        <v>-6.6418899321044816E+16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-6.6418899321044816E+16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-276745413837686.69</v>
      </c>
      <c r="L6118" s="444">
        <f t="shared" ca="1" si="199"/>
        <v>-6.6695644734882504E+16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-6.6695644734882504E+16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-277898519728677.09</v>
      </c>
      <c r="L6119" s="444">
        <f t="shared" ca="1" si="199"/>
        <v>-6.6973543254611184E+16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-6.6973543254611184E+16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-279056430227546.56</v>
      </c>
      <c r="L6120" s="444">
        <f t="shared" ca="1" si="199"/>
        <v>-6.7252599684838728E+16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-6.7252599684838728E+16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-280219165353494.69</v>
      </c>
      <c r="L6121" s="444">
        <f t="shared" ca="1" si="199"/>
        <v>-6.7532818850192224E+16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-6.7532818850192224E+16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-281386745209134.22</v>
      </c>
      <c r="L6122" s="444">
        <f t="shared" ca="1" si="199"/>
        <v>-6.781420559540136E+16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-6.781420559540136E+16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-282559189980839</v>
      </c>
      <c r="L6123" s="444">
        <f t="shared" ca="1" si="199"/>
        <v>-6.80967647853822E+16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-6.80967647853822E+16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-283736519939092.5</v>
      </c>
      <c r="L6124" s="444">
        <f t="shared" ca="1" si="199"/>
        <v>-6.8380501305321296E+16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-6.8380501305321296E+16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-284918755438838.75</v>
      </c>
      <c r="L6125" s="444">
        <f t="shared" ca="1" si="199"/>
        <v>-6.8665420060760136E+16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-6.8665420060760136E+16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-286105916919833.88</v>
      </c>
      <c r="L6126" s="444">
        <f t="shared" ca="1" si="199"/>
        <v>-6.8951525977679968E+16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-6.8951525977679968E+16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-287298024906999.88</v>
      </c>
      <c r="L6127" s="444">
        <f t="shared" ca="1" si="199"/>
        <v>-6.9238824002586968E+16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-6.9238824002586968E+16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-288495100010779</v>
      </c>
      <c r="L6128" s="444">
        <f t="shared" ref="L6128:L6250" ca="1" si="204">I6128-J6128+K6128</f>
        <v>-6.9527319102597744E+16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-6.9527319102597744E+16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-289697162927490.63</v>
      </c>
      <c r="L6129" s="444">
        <f t="shared" ca="1" si="204"/>
        <v>-6.9817016265525232E+16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-6.9817016265525232E+16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-290904234439688.5</v>
      </c>
      <c r="L6130" s="444">
        <f t="shared" ca="1" si="204"/>
        <v>-7.010792049996492E+16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-7.010792049996492E+16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-292116335416520.5</v>
      </c>
      <c r="L6131" s="444">
        <f t="shared" ca="1" si="204"/>
        <v>-7.040003683538144E+16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-7.040003683538144E+16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-293333486814089.31</v>
      </c>
      <c r="L6132" s="444">
        <f t="shared" ca="1" si="204"/>
        <v>-7.0693370322195528E+16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-7.0693370322195528E+16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-294555709675814.75</v>
      </c>
      <c r="L6133" s="444">
        <f t="shared" ca="1" si="204"/>
        <v>-7.0987926031871344E+16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-7.0987926031871344E+16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-295783025132797.25</v>
      </c>
      <c r="L6134" s="444">
        <f t="shared" ca="1" si="204"/>
        <v>-7.1283709057004144E+16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-7.1283709057004144E+16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-297015454404183.94</v>
      </c>
      <c r="L6135" s="444">
        <f t="shared" ca="1" si="204"/>
        <v>-7.1580724511408328E+16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-7.1580724511408328E+16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-298253018797534.75</v>
      </c>
      <c r="L6136" s="444">
        <f t="shared" ca="1" si="204"/>
        <v>-7.1878977530205864E+16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-7.1878977530205864E+16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-299495739709191.06</v>
      </c>
      <c r="L6137" s="444">
        <f t="shared" ca="1" si="204"/>
        <v>-7.2178473269915056E+16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-7.2178473269915056E+16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-300743638624646.06</v>
      </c>
      <c r="L6138" s="444">
        <f t="shared" ca="1" si="204"/>
        <v>-7.2479216908539696E+16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-7.2479216908539696E+16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-301996737118915.38</v>
      </c>
      <c r="L6139" s="444">
        <f t="shared" ca="1" si="204"/>
        <v>-7.2781213645658608E+16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-7.2781213645658608E+16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-303255056856910.88</v>
      </c>
      <c r="L6140" s="444">
        <f t="shared" ca="1" si="204"/>
        <v>-7.308446870251552E+16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-7.308446870251552E+16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-304518619593814.69</v>
      </c>
      <c r="L6141" s="444">
        <f t="shared" ca="1" si="204"/>
        <v>-7.3388987322109328E+16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-7.3388987322109328E+16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-305787447175455.5</v>
      </c>
      <c r="L6142" s="444">
        <f t="shared" ca="1" si="204"/>
        <v>-7.3694774769284784E+16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-7.3694774769284784E+16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-307061561538686.63</v>
      </c>
      <c r="L6143" s="444">
        <f t="shared" ca="1" si="204"/>
        <v>-7.4001836330823472E+16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-7.4001836330823472E+16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-308340984711764.44</v>
      </c>
      <c r="L6144" s="444">
        <f t="shared" ca="1" si="204"/>
        <v>-7.4310177315535232E+16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-7.4310177315535232E+16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-309625738814730.13</v>
      </c>
      <c r="L6145" s="444">
        <f t="shared" ca="1" si="204"/>
        <v>-7.4619803054349968E+16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-7.4619803054349968E+16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-310915846059791.5</v>
      </c>
      <c r="L6146" s="444">
        <f t="shared" ca="1" si="204"/>
        <v>-7.493071890040976E+16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-7.493071890040976E+16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-312211328751707.31</v>
      </c>
      <c r="L6147" s="444">
        <f t="shared" ca="1" si="204"/>
        <v>-7.5242930229161472E+16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-7.5242930229161472E+16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-313512209288172.81</v>
      </c>
      <c r="L6148" s="444">
        <f t="shared" ca="1" si="204"/>
        <v>-7.5556442438449648E+16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-7.5556442438449648E+16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-314818510160206.88</v>
      </c>
      <c r="L6149" s="444">
        <f t="shared" ca="1" si="204"/>
        <v>-7.5871260948609856E+16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-7.5871260948609856E+16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-316130253952541.06</v>
      </c>
      <c r="L6150" s="444">
        <f t="shared" ca="1" si="204"/>
        <v>-7.61873912025624E+16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-7.61873912025624E+16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-317447463344010</v>
      </c>
      <c r="L6151" s="444">
        <f t="shared" ca="1" si="204"/>
        <v>-7.6504838665906416E+16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-7.6504838665906416E+16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-318770161107943.38</v>
      </c>
      <c r="L6152" s="444">
        <f t="shared" ca="1" si="204"/>
        <v>-7.6823608827014352E+16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-7.6823608827014352E+16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-320098370112559.81</v>
      </c>
      <c r="L6153" s="444">
        <f t="shared" ca="1" si="204"/>
        <v>-7.7143707197126912E+16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-7.7143707197126912E+16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-321432113321362.13</v>
      </c>
      <c r="L6154" s="444">
        <f t="shared" ca="1" si="204"/>
        <v>-7.7465139310448272E+16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-7.7465139310448272E+16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-322771413793534.44</v>
      </c>
      <c r="L6155" s="444">
        <f t="shared" ca="1" si="204"/>
        <v>-7.7787910724241808E+16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-7.7787910724241808E+16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-324116294684340.88</v>
      </c>
      <c r="L6156" s="444">
        <f t="shared" ca="1" si="204"/>
        <v>-7.8112027018926144E+16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-7.8112027018926144E+16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-325466779245525.63</v>
      </c>
      <c r="L6157" s="444">
        <f t="shared" ca="1" si="204"/>
        <v>-7.8437493798171664E+16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-7.8437493798171664E+16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-326822890825715.25</v>
      </c>
      <c r="L6158" s="444">
        <f t="shared" ca="1" si="204"/>
        <v>-7.8764316688997376E+16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-7.8764316688997376E+16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-328184652870822.38</v>
      </c>
      <c r="L6159" s="444">
        <f t="shared" ca="1" si="204"/>
        <v>-7.9092501341868192E+16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-7.9092501341868192E+16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-329552088924450.81</v>
      </c>
      <c r="L6160" s="444">
        <f t="shared" ca="1" si="204"/>
        <v>-7.942205343079264E+16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-7.942205343079264E+16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-330925222628302.69</v>
      </c>
      <c r="L6161" s="444">
        <f t="shared" ca="1" si="204"/>
        <v>-7.9752978653420944E+16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-7.9752978653420944E+16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-332304077722587.25</v>
      </c>
      <c r="L6162" s="444">
        <f t="shared" ca="1" si="204"/>
        <v>-8.0085282731143536E+16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-8.0085282731143536E+16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-333688678046431.38</v>
      </c>
      <c r="L6163" s="444">
        <f t="shared" ca="1" si="204"/>
        <v>-8.0418971409189968E+16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-8.0418971409189968E+16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-335079047538291.5</v>
      </c>
      <c r="L6164" s="444">
        <f t="shared" ca="1" si="204"/>
        <v>-8.0754050456728256E+16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-8.0754050456728256E+16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-336475210236367.75</v>
      </c>
      <c r="L6165" s="444">
        <f t="shared" ca="1" si="204"/>
        <v>-8.1090525666964624E+16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-8.1090525666964624E+16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-337877190279019.25</v>
      </c>
      <c r="L6166" s="444">
        <f t="shared" ca="1" si="204"/>
        <v>-8.1428402857243648E+16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-8.1428402857243648E+16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-339285011905181.88</v>
      </c>
      <c r="L6167" s="444">
        <f t="shared" ca="1" si="204"/>
        <v>-8.1767687869148832E+16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-8.1767687869148832E+16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-340698699454786.81</v>
      </c>
      <c r="L6168" s="444">
        <f t="shared" ca="1" si="204"/>
        <v>-8.2108386568603616E+16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-8.2108386568603616E+16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-342118277369181.75</v>
      </c>
      <c r="L6169" s="444">
        <f t="shared" ca="1" si="204"/>
        <v>-8.24505048459728E+16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-8.24505048459728E+16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-343543770191553.31</v>
      </c>
      <c r="L6170" s="444">
        <f t="shared" ca="1" si="204"/>
        <v>-8.2794048616164352E+16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-8.2794048616164352E+16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-344975202567351.44</v>
      </c>
      <c r="L6171" s="444">
        <f t="shared" ca="1" si="204"/>
        <v>-8.3139023818731696E+16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-8.3139023818731696E+16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-346412599244715.38</v>
      </c>
      <c r="L6172" s="444">
        <f t="shared" ca="1" si="204"/>
        <v>-8.3485436417976416E+16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-8.3485436417976416E+16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-347855985074901.75</v>
      </c>
      <c r="L6173" s="444">
        <f t="shared" ca="1" si="204"/>
        <v>-8.3833292403051312E+16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-8.3833292403051312E+16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-349305385012713.81</v>
      </c>
      <c r="L6174" s="444">
        <f t="shared" ca="1" si="204"/>
        <v>-8.4182597788064032E+16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-8.4182597788064032E+16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-350760824116933.44</v>
      </c>
      <c r="L6175" s="444">
        <f t="shared" ca="1" si="204"/>
        <v>-8.453335861218096E+16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-8.453335861218096E+16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-352222327550754</v>
      </c>
      <c r="L6176" s="444">
        <f t="shared" ca="1" si="204"/>
        <v>-8.4885580939731712E+16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-8.4885580939731712E+16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-353689920582215.44</v>
      </c>
      <c r="L6177" s="444">
        <f t="shared" ca="1" si="204"/>
        <v>-8.523927086031392E+16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-8.523927086031392E+16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-355163628584641.31</v>
      </c>
      <c r="L6178" s="444">
        <f t="shared" ca="1" si="204"/>
        <v>-8.559443448889856E+16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-8.559443448889856E+16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-356643477037077.31</v>
      </c>
      <c r="L6179" s="444">
        <f t="shared" ca="1" si="204"/>
        <v>-8.5951077965935632E+16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-8.5951077965935632E+16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-358129491524731.81</v>
      </c>
      <c r="L6180" s="444">
        <f t="shared" ca="1" si="204"/>
        <v>-8.6309207457460368E+16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-8.6309207457460368E+16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-359621697739418.19</v>
      </c>
      <c r="L6181" s="444">
        <f t="shared" ca="1" si="204"/>
        <v>-8.6668829155199792E+16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-8.6668829155199792E+16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-361120121479999.13</v>
      </c>
      <c r="L6182" s="444">
        <f t="shared" ca="1" si="204"/>
        <v>-8.7029949276679792E+16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-8.7029949276679792E+16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-362624788652832.44</v>
      </c>
      <c r="L6183" s="444">
        <f t="shared" ca="1" si="204"/>
        <v>-8.7392574065332624E+16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-8.7392574065332624E+16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-364135725272219.25</v>
      </c>
      <c r="L6184" s="444">
        <f t="shared" ca="1" si="204"/>
        <v>-8.7756709790604848E+16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-8.7756709790604848E+16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-365652957460853.5</v>
      </c>
      <c r="L6185" s="444">
        <f t="shared" ca="1" si="204"/>
        <v>-8.8122362748065696E+16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-8.8122362748065696E+16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-367176511450273.75</v>
      </c>
      <c r="L6186" s="444">
        <f t="shared" ca="1" si="204"/>
        <v>-8.8489539259515968E+16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-8.8489539259515968E+16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-368706413581316.5</v>
      </c>
      <c r="L6187" s="444">
        <f t="shared" ca="1" si="204"/>
        <v>-8.885824567309728E+16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-8.885824567309728E+16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-370242690304572</v>
      </c>
      <c r="L6188" s="444">
        <f t="shared" ca="1" si="204"/>
        <v>-8.9228488363401856E+16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-8.9228488363401856E+16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-371785368180841.06</v>
      </c>
      <c r="L6189" s="444">
        <f t="shared" ca="1" si="204"/>
        <v>-8.9600273731582704E+16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-8.9600273731582704E+16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-373334473881594.63</v>
      </c>
      <c r="L6190" s="444">
        <f t="shared" ca="1" si="204"/>
        <v>-8.9973608205464304E+16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-8.9973608205464304E+16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-374890034189434.63</v>
      </c>
      <c r="L6191" s="444">
        <f t="shared" ca="1" si="204"/>
        <v>-9.0348498239653744E+16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-9.0348498239653744E+16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-376452075998557.25</v>
      </c>
      <c r="L6192" s="444">
        <f t="shared" ca="1" si="204"/>
        <v>-9.0724950315652304E+16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-9.0724950315652304E+16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-378020626315217.94</v>
      </c>
      <c r="L6193" s="444">
        <f t="shared" ca="1" si="204"/>
        <v>-9.110297094196752E+16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-9.110297094196752E+16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-379595712258198</v>
      </c>
      <c r="L6194" s="444">
        <f t="shared" ca="1" si="204"/>
        <v>-9.1482566654225712E+16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-9.1482566654225712E+16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-381177361059273.81</v>
      </c>
      <c r="L6195" s="444">
        <f t="shared" ca="1" si="204"/>
        <v>-9.1863744015284992E+16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-9.1863744015284992E+16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-382765600063687.44</v>
      </c>
      <c r="L6196" s="444">
        <f t="shared" ca="1" si="204"/>
        <v>-9.2246509615348672E+16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-9.2246509615348672E+16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-384360456730619.44</v>
      </c>
      <c r="L6197" s="444">
        <f t="shared" ca="1" si="204"/>
        <v>-9.2630870072079296E+16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-9.2630870072079296E+16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-385961958633663.75</v>
      </c>
      <c r="L6198" s="444">
        <f t="shared" ca="1" si="204"/>
        <v>-9.301683203071296E+16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-9.301683203071296E+16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-387570133461304</v>
      </c>
      <c r="L6199" s="444">
        <f t="shared" ca="1" si="204"/>
        <v>-9.3404402164174272E+16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-9.3404402164174272E+16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-389185009017392.81</v>
      </c>
      <c r="L6200" s="444">
        <f t="shared" ca="1" si="204"/>
        <v>-9.3793587173191664E+16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-9.3793587173191664E+16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-390806613221631.94</v>
      </c>
      <c r="L6201" s="444">
        <f t="shared" ca="1" si="204"/>
        <v>-9.4184393786413296E+16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-9.4184393786413296E+16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-392434974110055.38</v>
      </c>
      <c r="L6202" s="444">
        <f t="shared" ca="1" si="204"/>
        <v>-9.4576828760523344E+16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-9.4576828760523344E+16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-394070119835513.94</v>
      </c>
      <c r="L6203" s="444">
        <f t="shared" ca="1" si="204"/>
        <v>-9.4970898880358864E+16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-9.4970898880358864E+16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-395712078668161.94</v>
      </c>
      <c r="L6204" s="444">
        <f t="shared" ca="1" si="204"/>
        <v>-9.5366610959027024E+16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-9.5366610959027024E+16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-397360878995945.94</v>
      </c>
      <c r="L6205" s="444">
        <f t="shared" ca="1" si="204"/>
        <v>-9.5763971838022976E+16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-9.5763971838022976E+16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-399016549325095.75</v>
      </c>
      <c r="L6206" s="444">
        <f t="shared" ca="1" si="204"/>
        <v>-9.6162988387348064E+16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-9.6162988387348064E+16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-400679118280616.94</v>
      </c>
      <c r="L6207" s="444">
        <f t="shared" ca="1" si="204"/>
        <v>-9.6563667505628688E+16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-9.6563667505628688E+16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-402348614606786.19</v>
      </c>
      <c r="L6208" s="444">
        <f t="shared" ca="1" si="204"/>
        <v>-9.6966016120235472E+16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-9.6966016120235472E+16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-404025067167647.81</v>
      </c>
      <c r="L6209" s="444">
        <f t="shared" ca="1" si="204"/>
        <v>-9.737004118740312E+16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-9.737004118740312E+16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-405708504947513</v>
      </c>
      <c r="L6210" s="444">
        <f t="shared" ca="1" si="204"/>
        <v>-9.777574969235064E+16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-9.777574969235064E+16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-407398957051461</v>
      </c>
      <c r="L6211" s="444">
        <f t="shared" ca="1" si="204"/>
        <v>-9.8183148649402096E+16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-9.8183148649402096E+16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-409096452705842.06</v>
      </c>
      <c r="L6212" s="444">
        <f t="shared" ca="1" si="204"/>
        <v>-9.8592245102107936E+16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-9.8592245102107936E+16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-410801021258783.06</v>
      </c>
      <c r="L6213" s="444">
        <f t="shared" ca="1" si="204"/>
        <v>-9.900304612336672E+16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-9.900304612336672E+16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-412512692180694.69</v>
      </c>
      <c r="L6214" s="444">
        <f t="shared" ca="1" si="204"/>
        <v>-9.9415558815547408E+16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-9.9415558815547408E+16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-414231495064780.88</v>
      </c>
      <c r="L6215" s="444">
        <f t="shared" ca="1" si="204"/>
        <v>-9.9829790310612192E+16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-9.9829790310612192E+16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-415957459627550.81</v>
      </c>
      <c r="L6216" s="444">
        <f t="shared" ca="1" si="204"/>
        <v>-1.0024574777023974E+17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-1.0024574777023974E+17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-417690615709332.25</v>
      </c>
      <c r="L6217" s="444">
        <f t="shared" ca="1" si="204"/>
        <v>-1.0066343838594907E+17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-1.0066343838594907E+17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-419430993274787.81</v>
      </c>
      <c r="L6218" s="444">
        <f t="shared" ca="1" si="204"/>
        <v>-1.0108286937922386E+17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-1.0108286937922386E+17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-421178622413432.75</v>
      </c>
      <c r="L6219" s="444">
        <f t="shared" ca="1" si="204"/>
        <v>-1.015040480016373E+17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-1.015040480016373E+17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-422933533340155.38</v>
      </c>
      <c r="L6220" s="444">
        <f t="shared" ca="1" si="204"/>
        <v>-1.0192698153497746E+17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-1.0192698153497746E+17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-424695756395739.38</v>
      </c>
      <c r="L6221" s="444">
        <f t="shared" ca="1" si="204"/>
        <v>-1.023516772913732E+17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-1.023516772913732E+17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-426465322047388.31</v>
      </c>
      <c r="L6222" s="444">
        <f t="shared" ca="1" si="204"/>
        <v>-1.0277814261342059E+17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-1.0277814261342059E+17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-428242260889252.44</v>
      </c>
      <c r="L6223" s="444">
        <f t="shared" ca="1" si="204"/>
        <v>-1.0320638487430984E+17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-1.0320638487430984E+17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-430026603642957.69</v>
      </c>
      <c r="L6224" s="444">
        <f t="shared" ca="1" si="204"/>
        <v>-1.036364114779528E+17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-1.036364114779528E+17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-431818381158136.69</v>
      </c>
      <c r="L6225" s="444">
        <f t="shared" ca="1" si="204"/>
        <v>-1.0406822985911094E+17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-1.0406822985911094E+17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-433617624412962.25</v>
      </c>
      <c r="L6226" s="444">
        <f t="shared" ca="1" si="204"/>
        <v>-1.045018474835239E+17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-1.045018474835239E+17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-435424364514682.94</v>
      </c>
      <c r="L6227" s="444">
        <f t="shared" ca="1" si="204"/>
        <v>-1.0493727184803859E+17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-1.0493727184803859E+17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-437238632700160.81</v>
      </c>
      <c r="L6228" s="444">
        <f t="shared" ca="1" si="204"/>
        <v>-1.0537451048073875E+17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-1.0537451048073875E+17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-439060460336411.44</v>
      </c>
      <c r="L6229" s="444">
        <f t="shared" ca="1" si="204"/>
        <v>-1.0581357094107517E+17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-1.0581357094107517E+17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-440889878921146.5</v>
      </c>
      <c r="L6230" s="444">
        <f t="shared" ca="1" si="204"/>
        <v>-1.0625446081999632E+17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-1.0625446081999632E+17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-442726920083318</v>
      </c>
      <c r="L6231" s="444">
        <f t="shared" ca="1" si="204"/>
        <v>-1.0669718774007963E+17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-1.0669718774007963E+17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-444571615583665.13</v>
      </c>
      <c r="L6232" s="444">
        <f t="shared" ca="1" si="204"/>
        <v>-1.071417593556633E+17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-1.071417593556633E+17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-446423997315263.75</v>
      </c>
      <c r="L6233" s="444">
        <f t="shared" ca="1" si="204"/>
        <v>-1.0758818335297856E+17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-1.0758818335297856E+17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-448284097304077.31</v>
      </c>
      <c r="L6234" s="444">
        <f t="shared" ca="1" si="204"/>
        <v>-1.0803646745028264E+17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-1.0803646745028264E+17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-450151947709511</v>
      </c>
      <c r="L6235" s="444">
        <f t="shared" ca="1" si="204"/>
        <v>-1.0848661939799214E+17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-1.0848661939799214E+17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-452027580824967.25</v>
      </c>
      <c r="L6236" s="444">
        <f t="shared" ca="1" si="204"/>
        <v>-1.089386469788171E+17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-1.089386469788171E+17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-453911029078404.56</v>
      </c>
      <c r="L6237" s="444">
        <f t="shared" ca="1" si="204"/>
        <v>-1.093925580078955E+17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-1.093925580078955E+17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-455802325032897.94</v>
      </c>
      <c r="L6238" s="444">
        <f t="shared" ca="1" si="204"/>
        <v>-1.098483603329284E+17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-1.098483603329284E+17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-457701501387201.69</v>
      </c>
      <c r="L6239" s="444">
        <f t="shared" ca="1" si="204"/>
        <v>-1.103060618343156E+17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-1.103060618343156E+17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-459608590976315</v>
      </c>
      <c r="L6240" s="444">
        <f t="shared" ca="1" si="204"/>
        <v>-1.1076567042529192E+17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-1.1076567042529192E+17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-461523626772049.69</v>
      </c>
      <c r="L6241" s="444">
        <f t="shared" ca="1" si="204"/>
        <v>-1.1122719405206397E+17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-1.1122719405206397E+17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-463446641883599.88</v>
      </c>
      <c r="L6242" s="444">
        <f t="shared" ca="1" si="204"/>
        <v>-1.1169064069394757E+17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-1.1169064069394757E+17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-465377669558114.88</v>
      </c>
      <c r="L6243" s="444">
        <f t="shared" ca="1" si="204"/>
        <v>-1.1215601836350568E+17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-1.1215601836350568E+17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-467316743181273.69</v>
      </c>
      <c r="L6244" s="444">
        <f t="shared" ca="1" si="204"/>
        <v>-1.1262333510668696E+17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-1.1262333510668696E+17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-469263896277862.38</v>
      </c>
      <c r="L6245" s="444">
        <f t="shared" ca="1" si="204"/>
        <v>-1.1309259900296482E+17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-1.1309259900296482E+17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-471219162512353.31</v>
      </c>
      <c r="L6246" s="444">
        <f t="shared" ca="1" si="204"/>
        <v>-1.1356381816547717E+17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-1.1356381816547717E+17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-473182575689488.19</v>
      </c>
      <c r="L6247" s="444">
        <f t="shared" ca="1" si="204"/>
        <v>-1.1403700074116666E+17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-1.1403700074116666E+17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-475154169754861</v>
      </c>
      <c r="L6248" s="444">
        <f t="shared" ca="1" si="204"/>
        <v>-1.1451215491092152E+17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-1.1451215491092152E+17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-477133978795506.38</v>
      </c>
      <c r="L6249" s="444">
        <f t="shared" ca="1" si="204"/>
        <v>-1.1498928888971702E+17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-1.1498928888971702E+17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-479122037040487.56</v>
      </c>
      <c r="L6250" s="444">
        <f t="shared" ca="1" si="204"/>
        <v>-1.154684109267575E+17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2026-07-28T00:02:47Z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