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BE3AC9C-4D56-42A6-A2A3-CF1258458040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Log'!$A$1:$G$1219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40" i="2" l="1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7" i="8"/>
  <c r="B11" i="8"/>
  <c r="J34" i="5"/>
  <c r="E34" i="5"/>
  <c r="O16" i="5"/>
  <c r="J16" i="5"/>
  <c r="E16" i="5"/>
  <c r="B9" i="8"/>
  <c r="B12" i="8"/>
  <c r="B8" i="8"/>
  <c r="B10" i="8"/>
  <c r="B18" i="8"/>
  <c r="B14" i="8"/>
  <c r="B15" i="8"/>
  <c r="B13" i="8"/>
  <c r="B16" i="8"/>
  <c r="B17" i="8"/>
  <c r="B19" i="8"/>
  <c r="B20" i="8"/>
  <c r="B21" i="8"/>
  <c r="B22" i="8"/>
  <c r="B30" i="8"/>
  <c r="B29" i="8"/>
  <c r="B28" i="8"/>
  <c r="B27" i="8"/>
  <c r="B26" i="8"/>
  <c r="B25" i="8"/>
  <c r="B24" i="8"/>
  <c r="B23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3" i="8"/>
  <c r="B32" i="8"/>
  <c r="B34" i="8"/>
  <c r="B35" i="8"/>
  <c r="B36" i="8"/>
  <c r="B37" i="8"/>
  <c r="B38" i="8"/>
  <c r="B31" i="8"/>
  <c r="B39" i="8"/>
  <c r="B40" i="8"/>
  <c r="B41" i="8"/>
  <c r="B4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5" i="8"/>
  <c r="B44" i="8"/>
  <c r="B47" i="8"/>
  <c r="B46" i="8"/>
  <c r="B50" i="8"/>
  <c r="B49" i="8"/>
  <c r="B43" i="8"/>
  <c r="F14" i="2"/>
  <c r="F2" i="2" s="1"/>
  <c r="B4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18" i="7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63" i="7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K34" i="5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H34" i="5"/>
  <c r="M34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35" i="7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23" i="7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389" i="7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32" i="7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11" i="7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2" i="7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6" i="7"/>
  <c r="G15" i="7" s="1"/>
  <c r="G14" i="7" s="1"/>
  <c r="G13" i="7" s="1"/>
  <c r="G1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11" i="7"/>
  <c r="G10" i="7" s="1"/>
  <c r="G9" i="7" s="1"/>
  <c r="G8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G1" i="7"/>
  <c r="F18" i="11" l="1"/>
  <c r="G19" i="11" s="1"/>
  <c r="O19" i="11"/>
  <c r="P19" i="11"/>
  <c r="B5" i="2"/>
  <c r="B7" i="2" s="1"/>
  <c r="F25" i="2" s="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16" i="2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P22" i="11" l="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I8" i="14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O74" i="11" l="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K8" i="14"/>
  <c r="L8" i="14" s="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<sst xmlns="http://schemas.openxmlformats.org/spreadsheetml/2006/main" count="3670" uniqueCount="976">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</sst>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0" borderId="33" xfId="0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A17" sqref="A1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SUM($B$7,$B$19,$B$26,$B$31,$B$40)</f>
        <v>1736428.51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46212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1792279.7609999999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46212</v>
      </c>
      <c r="E3" s="21" t="s">
        <v>45</v>
      </c>
      <c r="F3" s="22">
        <f ca="1">F1-F2</f>
        <v>1558504.1400000001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2061121.7251499998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46212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2370289.9839224997</v>
      </c>
    </row>
    <row r="5" spans="1:18" ht="14.4" x14ac:dyDescent="0.3">
      <c r="A5" s="13" t="s">
        <v>52</v>
      </c>
      <c r="B5" s="14">
        <f ca="1">'Checking Transaction Log'!G1</f>
        <v>4941.3899999999876</v>
      </c>
      <c r="C5" s="15">
        <f t="shared" ca="1" si="0"/>
        <v>46212</v>
      </c>
      <c r="E5" s="553" t="s">
        <v>53</v>
      </c>
      <c r="F5" s="551"/>
      <c r="G5" s="552"/>
      <c r="H5" s="17"/>
      <c r="J5" s="29" t="s">
        <v>54</v>
      </c>
      <c r="K5" s="30">
        <f>B10</f>
        <v>94008.71</v>
      </c>
      <c r="L5" s="20">
        <f ca="1">K5/F3</f>
        <v>6.0319833349945416E-2</v>
      </c>
      <c r="N5" s="5" t="s">
        <v>55</v>
      </c>
      <c r="O5" s="6"/>
      <c r="P5" s="11"/>
      <c r="Q5" s="23" t="s">
        <v>56</v>
      </c>
      <c r="R5" s="23">
        <f t="shared" ca="1" si="1"/>
        <v>2725833.4815108743</v>
      </c>
    </row>
    <row r="6" spans="1:18" ht="14.4" x14ac:dyDescent="0.3">
      <c r="A6" s="13" t="s">
        <v>57</v>
      </c>
      <c r="B6" s="14">
        <f>'Savings Transaction Log'!A3</f>
        <v>6130.9400000000051</v>
      </c>
      <c r="C6" s="15">
        <f t="shared" ca="1" si="0"/>
        <v>46212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1.0975267604999752E-2</v>
      </c>
      <c r="N6" s="21" t="s">
        <v>60</v>
      </c>
      <c r="O6" s="22"/>
      <c r="P6" s="11"/>
      <c r="Q6" s="23" t="s">
        <v>61</v>
      </c>
      <c r="R6" s="23">
        <f t="shared" ca="1" si="1"/>
        <v>3134708.5037375051</v>
      </c>
    </row>
    <row r="7" spans="1:18" ht="14.4" x14ac:dyDescent="0.3">
      <c r="A7" s="21" t="s">
        <v>62</v>
      </c>
      <c r="B7" s="33">
        <f ca="1">SUM(B2:B6)</f>
        <v>11162.329999999993</v>
      </c>
      <c r="C7" s="34">
        <f ca="1">B7/F3</f>
        <v>7.1622074741488923E-3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3604914.7792981304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7.1295100954945165E-2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4145651.9961928497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4767499.795621777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5482624.7649650434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6305018.4797097994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1.7823775238736291E-2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6.8421756005088319E-2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122276.04</v>
      </c>
      <c r="I16" s="7"/>
      <c r="J16" s="18" t="s">
        <v>46</v>
      </c>
      <c r="K16" s="63">
        <f>B12</f>
        <v>17105</v>
      </c>
      <c r="L16" s="20">
        <f ca="1">K16/F3</f>
        <v>1.0975267604999752E-2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1505696.9400000002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7.9397023610088074E-2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0.19147115023027142</v>
      </c>
      <c r="Q19" s="74" t="s">
        <v>97</v>
      </c>
    </row>
    <row r="20" spans="1:17" ht="14.4" x14ac:dyDescent="0.3">
      <c r="B20" s="7"/>
      <c r="C20" s="37"/>
      <c r="E20" s="56">
        <f ca="1">F3</f>
        <v>1558504.1400000001</v>
      </c>
      <c r="F20" s="44">
        <f ca="1">E20-E22</f>
        <v>143501.7100000002</v>
      </c>
      <c r="G20" s="34">
        <f ca="1">(E20-E22)/E22</f>
        <v>0.10141446188187832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0.17730345523581922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0.22074792999999993</v>
      </c>
      <c r="L21" s="11"/>
      <c r="N21" s="27" t="s">
        <v>104</v>
      </c>
      <c r="O21" s="51">
        <f>($B$10+$B$11)*0.25</f>
        <v>26658.897500000003</v>
      </c>
      <c r="P21" s="82">
        <f t="shared" si="4"/>
        <v>1.7705354106650438E-2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1692135.3620105824</v>
      </c>
      <c r="G22" s="34">
        <f ca="1">(F22-E22)/E22</f>
        <v>0.19585332585653753</v>
      </c>
      <c r="I22" s="7"/>
      <c r="J22" s="81">
        <v>3000000</v>
      </c>
      <c r="K22" s="50">
        <f ca="1">1-($E$20/J22)</f>
        <v>0.48049861999999999</v>
      </c>
      <c r="L22" s="11"/>
      <c r="N22" s="5" t="s">
        <v>108</v>
      </c>
      <c r="O22" s="72">
        <f>($B$22+$B$23)*0.3</f>
        <v>172978.51500000001</v>
      </c>
      <c r="P22" s="73">
        <f t="shared" si="4"/>
        <v>0.11488269013816287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0.61037396499999996</v>
      </c>
      <c r="L23" s="11"/>
      <c r="N23" s="13" t="s">
        <v>111</v>
      </c>
      <c r="O23" s="14">
        <f>($B$24+$B$25)*0.3</f>
        <v>160179.16200000001</v>
      </c>
      <c r="P23" s="78">
        <f t="shared" si="4"/>
        <v>0.10638207314149153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0.68829917200000001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1.7705354106650438E-2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11162.329999999993</v>
      </c>
      <c r="G25" s="77">
        <f t="shared" ref="G25:G31" ca="1" si="6">F25/SUM($F$25:$F$31)</f>
        <v>7.0524941704759037E-3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1.7705354106650438E-2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0.71255863972231737</v>
      </c>
      <c r="E26" s="80" t="s">
        <v>103</v>
      </c>
      <c r="F26" s="30">
        <f>(B11)</f>
        <v>12626.88</v>
      </c>
      <c r="G26" s="20">
        <f t="shared" ca="1" si="6"/>
        <v>7.9778144519377977E-3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7.6588460092108568E-2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5.9395832164875997E-2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7.092138209432769E-2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17105</v>
      </c>
      <c r="G28" s="20">
        <f t="shared" ca="1" si="6"/>
        <v>1.0807144456935999E-2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7.0821416426601752E-3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1110525.5900000001</v>
      </c>
      <c r="G29" s="20">
        <f t="shared" ca="1" si="6"/>
        <v>0.70164340685495941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7.0821416426601752E-3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271430.76</v>
      </c>
      <c r="G30" s="20">
        <f t="shared" ca="1" si="6"/>
        <v>0.1714932144621997</v>
      </c>
      <c r="H30" s="86"/>
      <c r="I30" s="7"/>
      <c r="J30" s="49"/>
      <c r="K30" s="25"/>
      <c r="L30" s="11"/>
      <c r="N30" s="5" t="s">
        <v>115</v>
      </c>
      <c r="O30" s="72">
        <f>B31-F6</f>
        <v>271430.76</v>
      </c>
      <c r="P30" s="73">
        <f t="shared" si="4"/>
        <v>0.18026918484671953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0.17416107730069938</v>
      </c>
      <c r="E31" s="85" t="s">
        <v>118</v>
      </c>
      <c r="F31" s="44">
        <f>B40-F8-F7</f>
        <v>65890</v>
      </c>
      <c r="G31" s="34">
        <f t="shared" ca="1" si="6"/>
        <v>4.16300934386152E-2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3.5410708213300876E-3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1.1360187794497344E-2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0.38647995957274106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0.25667547149295528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0.16167412547175664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276762.53950000001</v>
      </c>
      <c r="P38" s="20">
        <f t="shared" si="8"/>
        <v>0.18381025566804962</v>
      </c>
    </row>
    <row r="39" spans="1:16" ht="15" customHeight="1" x14ac:dyDescent="0.3">
      <c r="A39" s="575" t="s">
        <v>975</v>
      </c>
      <c r="B39" s="526">
        <v>12500</v>
      </c>
      <c r="C39" s="15">
        <v>46174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1.1360187794497344E-2</v>
      </c>
    </row>
    <row r="40" spans="1:16" ht="15" customHeight="1" x14ac:dyDescent="0.3">
      <c r="A40" s="21" t="s">
        <v>135</v>
      </c>
      <c r="B40" s="33">
        <f>SUM(B34:B39)</f>
        <v>84000</v>
      </c>
      <c r="C40" s="34">
        <f ca="1">(B40-F8-F7)/F3</f>
        <v>4.2277718941445989E-2</v>
      </c>
      <c r="E40" s="25"/>
      <c r="F40" s="25"/>
      <c r="G40" s="25"/>
      <c r="N40" s="93" t="s">
        <v>137</v>
      </c>
      <c r="O40" s="94">
        <f t="shared" ref="O40:P40" si="9">SUM(O35:O39)</f>
        <v>1505696.94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52241.060000000005</v>
      </c>
      <c r="K2" s="102">
        <f>J2/D2</f>
        <v>0.50044266819427585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44248.66</v>
      </c>
      <c r="Q2" s="102">
        <f>P2/D2</f>
        <v>0.42387955899863683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7899.9800000000032</v>
      </c>
      <c r="W2" s="102">
        <f>V2/D2</f>
        <v>7.5677772807087318E-2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7569.17</v>
      </c>
      <c r="K4" s="545">
        <f>J4/$D$2</f>
        <v>7.2508781996691238E-2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7021.25</v>
      </c>
      <c r="Q4" s="545">
        <f t="shared" ref="Q4:Q12" si="3">P4/$D$2</f>
        <v>6.7259988293864231E-2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404.38</v>
      </c>
      <c r="K5" s="545">
        <f t="shared" ref="K5:K30" si="6">J5/$D$2</f>
        <v>3.8737538282033568E-3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404.38</v>
      </c>
      <c r="Q5" s="545">
        <f>P5/$D$2</f>
        <v>3.8737538282033568E-3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4023.62</v>
      </c>
      <c r="K6" s="545">
        <f>J6/$D$2</f>
        <v>3.8544224190700804E-2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4.3311744357920359E-2</v>
      </c>
      <c r="S6" s="98" t="s">
        <v>148</v>
      </c>
      <c r="T6" s="103"/>
      <c r="U6" s="100"/>
      <c r="V6" s="104">
        <f>'Budget Breakdown'!T16</f>
        <v>255.2599999999984</v>
      </c>
      <c r="W6" s="102">
        <f t="shared" si="5"/>
        <v>2.4452604040436782E-3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4981.1900000000005</v>
      </c>
      <c r="Q7" s="545">
        <f>P7/$D$2</f>
        <v>4.7717255629626296E-2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4945.3100000000004</v>
      </c>
      <c r="Q9" s="545">
        <f t="shared" si="3"/>
        <v>4.7373543558416199E-2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7.813606131639424E-3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1.1495386996992997E-2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6.576223516304768E-3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9" sqref="K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3258.5200000000004</v>
      </c>
      <c r="L8" s="211">
        <f t="shared" si="3"/>
        <v>9741.48</v>
      </c>
      <c r="M8" s="212">
        <f t="shared" si="4"/>
        <v>-0.74934461538461539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255.25999999999976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79250.97</v>
      </c>
      <c r="L16" s="209">
        <f>SUM(L2:L8)</f>
        <v>11749.029999999999</v>
      </c>
      <c r="M16" s="212">
        <f>((K16-SUM(J16))/SUM(J16))</f>
        <v>-0.12911021978021978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255.2599999999984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1553.45</v>
      </c>
      <c r="L26" s="236">
        <f t="shared" si="21"/>
        <v>4246.55</v>
      </c>
      <c r="M26" s="237">
        <f t="shared" si="22"/>
        <v>-0.73216379310344826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31216.21</v>
      </c>
      <c r="G34" s="230">
        <f>SUM(G20:G26)</f>
        <v>5183.7899999999991</v>
      </c>
      <c r="H34" s="233">
        <f>((F34-SUM(E34)))/SUM(E34)</f>
        <v>-0.1424118131868132</v>
      </c>
      <c r="I34" s="198"/>
      <c r="J34" s="234">
        <f>SUM(J20:J26)</f>
        <v>40600</v>
      </c>
      <c r="K34" s="234">
        <f>SUM(K20:K26)</f>
        <v>36034.76</v>
      </c>
      <c r="L34" s="234">
        <f>SUM(L20:L26)</f>
        <v>4565.2399999999989</v>
      </c>
      <c r="M34" s="237">
        <f>((K34-SUM(J34))/SUM(J34))</f>
        <v>-0.1124443349753694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104134.44000000002</v>
      </c>
      <c r="F3" s="268">
        <f t="shared" si="0"/>
        <v>1577.1810309599812</v>
      </c>
      <c r="G3" s="269">
        <f>1-((E3/SUM(E3:F3)))</f>
        <v>1.4919656094367073E-2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3308.52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1218.2759333333333</v>
      </c>
      <c r="E5" s="289">
        <f>I5+K5+M5+O5+Q5+S5+U5+W5+Y5+AA5+AC5+AE5</f>
        <v>7569.17</v>
      </c>
      <c r="F5" s="289">
        <f t="shared" ref="F5:F12" si="2">J5+L5+N5+P5+R5+T5</f>
        <v>-101.26000000000067</v>
      </c>
      <c r="G5" s="269">
        <f t="shared" ref="G5:G12" si="3">1-((E5/SUM(E5:F5)))</f>
        <v>-1.3559349269072651E-2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267.90999999999997</v>
      </c>
      <c r="V5" s="273">
        <f t="shared" ref="V5:V12" si="10">H5-U5</f>
        <v>932.09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1130.0869047619049</v>
      </c>
      <c r="E6" s="289">
        <f t="shared" ref="E6:E12" si="16">Q6+S6+U6+W6+Y6+AA6+AC6+AE6+I6+K6+M6+O6</f>
        <v>7021.25</v>
      </c>
      <c r="F6" s="289">
        <f t="shared" si="2"/>
        <v>420.15000000000077</v>
      </c>
      <c r="G6" s="269">
        <f t="shared" si="3"/>
        <v>5.6461149783642917E-2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241.39999999999998</v>
      </c>
      <c r="V6" s="273">
        <f t="shared" si="10"/>
        <v>958.6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130.17184761904761</v>
      </c>
      <c r="E7" s="289">
        <f t="shared" si="16"/>
        <v>808.76</v>
      </c>
      <c r="F7" s="289">
        <f t="shared" si="2"/>
        <v>145.85000000000002</v>
      </c>
      <c r="G7" s="269">
        <f t="shared" si="3"/>
        <v>0.1527849069253413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54.61</v>
      </c>
      <c r="V7" s="273">
        <f t="shared" si="10"/>
        <v>95.39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647.61121904761899</v>
      </c>
      <c r="E8" s="289">
        <f t="shared" si="16"/>
        <v>4023.62</v>
      </c>
      <c r="F8" s="289">
        <f t="shared" si="2"/>
        <v>-293.23000000000013</v>
      </c>
      <c r="G8" s="269">
        <f t="shared" si="3"/>
        <v>-7.8605722189905025E-2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130.38999999999999</v>
      </c>
      <c r="V8" s="273">
        <f t="shared" si="10"/>
        <v>469.61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727.71399999999994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801.73439047619058</v>
      </c>
      <c r="E10" s="289">
        <f t="shared" si="16"/>
        <v>4981.1900000000005</v>
      </c>
      <c r="F10" s="289">
        <f t="shared" si="2"/>
        <v>593.5699999999996</v>
      </c>
      <c r="G10" s="269">
        <f t="shared" si="3"/>
        <v>0.10647453881422697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174.76</v>
      </c>
      <c r="V10" s="273">
        <f t="shared" si="10"/>
        <v>725.24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348.32670476190481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795.95941904761924</v>
      </c>
      <c r="E12" s="289">
        <f t="shared" si="16"/>
        <v>4945.3100000000004</v>
      </c>
      <c r="F12" s="289">
        <f t="shared" si="2"/>
        <v>-347.42000000000007</v>
      </c>
      <c r="G12" s="269">
        <f t="shared" si="3"/>
        <v>-7.5560746342343998E-2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397.89000000000004</v>
      </c>
      <c r="V12" s="273">
        <f t="shared" si="10"/>
        <v>302.10999999999996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1419.7867047619047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17.286285714285714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292.9526476190477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199.17374285714288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165.72461904761909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153.53408571428574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131.28241904761907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144.43383809523809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188.55249523809525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321.90476190476193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193.14285714285714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193.14285714285714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90.625847619047605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110.49219999999998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1131.6594095238097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106.73718095238097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97.93469523809523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65.956676190476188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338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309.02857142857141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24.142857142857142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24.142857142857142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43.457142857142863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386.28571428571428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362.14285714285717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96.571428571428569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82.085714285714289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222.11428571428573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43.457142857142863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56.333333333333336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3948.7204095238098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8691.8534857142859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6321.1472380952391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1016.1986095238096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772.57142857142856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17"/>
  <sheetViews>
    <sheetView workbookViewId="0">
      <pane ySplit="4" topLeftCell="A27" activePane="bottomLeft" state="frozen"/>
      <selection pane="bottomLeft" activeCell="E39" sqref="E3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(SUM(INDIRECT("g5:g5")))+J2+L2+N2+P2-R2+T2-G1220</f>
        <v>4941.3899999999876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2268.44</v>
      </c>
      <c r="K2" s="304" t="s">
        <v>276</v>
      </c>
      <c r="L2" s="305">
        <f>(SUMIFS(E:E,I:I,"2"))</f>
        <v>1592.6499999999999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46212</v>
      </c>
      <c r="D5" s="299" t="s">
        <v>460</v>
      </c>
      <c r="E5" s="522"/>
      <c r="F5" s="522">
        <v>620</v>
      </c>
      <c r="G5" s="333">
        <f t="shared" ref="G5:G74" si="0">G6-E5+F5</f>
        <v>1170.2999999999874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46212</v>
      </c>
      <c r="D6" s="299" t="s">
        <v>974</v>
      </c>
      <c r="E6" s="522"/>
      <c r="F6" s="522">
        <v>800</v>
      </c>
      <c r="G6" s="333">
        <f t="shared" si="0"/>
        <v>550.29999999998745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46212</v>
      </c>
      <c r="D7" s="299" t="s">
        <v>292</v>
      </c>
      <c r="E7" s="522"/>
      <c r="F7" s="522">
        <v>2763.78</v>
      </c>
      <c r="G7" s="333">
        <f t="shared" si="0"/>
        <v>-249.70000000001255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46210</v>
      </c>
      <c r="D8" s="299" t="s">
        <v>310</v>
      </c>
      <c r="E8" s="522">
        <v>39.11</v>
      </c>
      <c r="F8" s="522"/>
      <c r="G8" s="333">
        <f t="shared" si="0"/>
        <v>-3013.4800000000128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9</v>
      </c>
      <c r="C9" s="298">
        <v>46210</v>
      </c>
      <c r="D9" s="299" t="s">
        <v>58</v>
      </c>
      <c r="E9" s="522">
        <v>1231.68</v>
      </c>
      <c r="F9" s="522"/>
      <c r="G9" s="333">
        <f t="shared" si="0"/>
        <v>-2974.3700000000126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46210</v>
      </c>
      <c r="D10" s="299" t="s">
        <v>447</v>
      </c>
      <c r="E10" s="522">
        <v>53.37</v>
      </c>
      <c r="F10" s="522"/>
      <c r="G10" s="333">
        <f t="shared" si="0"/>
        <v>-1742.6900000000126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13</v>
      </c>
      <c r="C11" s="298">
        <v>46209</v>
      </c>
      <c r="D11" s="299" t="s">
        <v>902</v>
      </c>
      <c r="E11" s="522">
        <v>218.33</v>
      </c>
      <c r="F11" s="522"/>
      <c r="G11" s="333">
        <f t="shared" si="0"/>
        <v>-1689.3200000000127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46209</v>
      </c>
      <c r="D12" s="299" t="s">
        <v>959</v>
      </c>
      <c r="E12" s="522">
        <v>1182.68</v>
      </c>
      <c r="F12" s="522"/>
      <c r="G12" s="333">
        <f t="shared" si="0"/>
        <v>-1470.9900000000127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46209</v>
      </c>
      <c r="D13" s="299" t="s">
        <v>309</v>
      </c>
      <c r="E13" s="522">
        <v>6.19</v>
      </c>
      <c r="F13" s="522"/>
      <c r="G13" s="333">
        <f t="shared" si="0"/>
        <v>-288.31000000001262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46209</v>
      </c>
      <c r="D14" s="299" t="s">
        <v>969</v>
      </c>
      <c r="E14" s="522">
        <v>9.7200000000000006</v>
      </c>
      <c r="F14" s="522"/>
      <c r="G14" s="333">
        <f t="shared" si="0"/>
        <v>-282.12000000001262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46209</v>
      </c>
      <c r="D15" s="299" t="s">
        <v>353</v>
      </c>
      <c r="E15" s="522">
        <v>21.99</v>
      </c>
      <c r="F15" s="522"/>
      <c r="G15" s="333">
        <f t="shared" si="0"/>
        <v>-272.4000000000126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46209</v>
      </c>
      <c r="D16" s="299" t="s">
        <v>296</v>
      </c>
      <c r="E16" s="522">
        <v>10.02</v>
      </c>
      <c r="F16" s="522"/>
      <c r="G16" s="333">
        <f t="shared" si="0"/>
        <v>-250.41000000001259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46209</v>
      </c>
      <c r="D17" s="299" t="s">
        <v>296</v>
      </c>
      <c r="E17" s="522">
        <v>55.19</v>
      </c>
      <c r="F17" s="522"/>
      <c r="G17" s="333">
        <f t="shared" si="0"/>
        <v>-240.39000000001258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14</v>
      </c>
      <c r="C18" s="298">
        <v>46209</v>
      </c>
      <c r="D18" s="299" t="s">
        <v>958</v>
      </c>
      <c r="E18" s="522">
        <v>66.67</v>
      </c>
      <c r="F18" s="522"/>
      <c r="G18" s="333">
        <f t="shared" si="0"/>
        <v>-185.20000000001258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14</v>
      </c>
      <c r="C19" s="298">
        <v>46209</v>
      </c>
      <c r="D19" s="299" t="s">
        <v>367</v>
      </c>
      <c r="E19" s="522">
        <v>70.25</v>
      </c>
      <c r="F19" s="522"/>
      <c r="G19" s="333">
        <f t="shared" si="0"/>
        <v>-118.53000000001258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46209</v>
      </c>
      <c r="D20" s="299" t="s">
        <v>334</v>
      </c>
      <c r="E20" s="522">
        <v>36.090000000000003</v>
      </c>
      <c r="F20" s="522"/>
      <c r="G20" s="333">
        <f t="shared" si="0"/>
        <v>-48.280000000012578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46209</v>
      </c>
      <c r="D21" s="299" t="s">
        <v>301</v>
      </c>
      <c r="E21" s="522">
        <v>16.05</v>
      </c>
      <c r="F21" s="522"/>
      <c r="G21" s="333">
        <f t="shared" si="0"/>
        <v>-12.190000000012578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46208</v>
      </c>
      <c r="D22" s="299" t="s">
        <v>960</v>
      </c>
      <c r="E22" s="522">
        <v>23.03</v>
      </c>
      <c r="F22" s="522"/>
      <c r="G22" s="333">
        <f t="shared" si="0"/>
        <v>3.8599999999874228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46208</v>
      </c>
      <c r="D23" s="299" t="s">
        <v>371</v>
      </c>
      <c r="E23" s="522">
        <v>15.11</v>
      </c>
      <c r="F23" s="522"/>
      <c r="G23" s="333">
        <f t="shared" si="0"/>
        <v>26.889999999987424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46207</v>
      </c>
      <c r="D24" s="299" t="s">
        <v>950</v>
      </c>
      <c r="E24" s="522">
        <v>47.95</v>
      </c>
      <c r="F24" s="522"/>
      <c r="G24" s="333">
        <f t="shared" si="0"/>
        <v>41.999999999987423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46207</v>
      </c>
      <c r="D25" s="299" t="s">
        <v>951</v>
      </c>
      <c r="E25" s="522">
        <v>8.75</v>
      </c>
      <c r="F25" s="522"/>
      <c r="G25" s="333">
        <f t="shared" si="0"/>
        <v>89.949999999987426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17</v>
      </c>
      <c r="C26" s="298">
        <v>46207</v>
      </c>
      <c r="D26" s="299" t="s">
        <v>370</v>
      </c>
      <c r="E26" s="522">
        <v>99</v>
      </c>
      <c r="F26" s="522"/>
      <c r="G26" s="333">
        <f t="shared" si="0"/>
        <v>98.699999999987426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46206</v>
      </c>
      <c r="D27" s="299" t="s">
        <v>950</v>
      </c>
      <c r="E27" s="522">
        <v>85.56</v>
      </c>
      <c r="F27" s="522"/>
      <c r="G27" s="333">
        <f t="shared" si="0"/>
        <v>197.69999999998743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3</v>
      </c>
      <c r="C28" s="298">
        <v>46206</v>
      </c>
      <c r="D28" s="299" t="s">
        <v>952</v>
      </c>
      <c r="E28" s="522">
        <v>25.07</v>
      </c>
      <c r="F28" s="522"/>
      <c r="G28" s="333">
        <f t="shared" si="0"/>
        <v>283.25999999998743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46206</v>
      </c>
      <c r="D29" s="299" t="s">
        <v>953</v>
      </c>
      <c r="E29" s="522">
        <v>12.77</v>
      </c>
      <c r="F29" s="522"/>
      <c r="G29" s="333">
        <f t="shared" si="0"/>
        <v>308.32999999998742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46206</v>
      </c>
      <c r="D30" s="299" t="s">
        <v>963</v>
      </c>
      <c r="E30" s="522">
        <v>50</v>
      </c>
      <c r="F30" s="522"/>
      <c r="G30" s="333">
        <f t="shared" si="0"/>
        <v>321.0999999999874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46206</v>
      </c>
      <c r="D31" s="299" t="s">
        <v>964</v>
      </c>
      <c r="E31" s="522">
        <v>70</v>
      </c>
      <c r="F31" s="522"/>
      <c r="G31" s="333">
        <f t="shared" si="0"/>
        <v>371.0999999999874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46206</v>
      </c>
      <c r="D32" s="299" t="s">
        <v>965</v>
      </c>
      <c r="E32" s="522">
        <v>64</v>
      </c>
      <c r="F32" s="522"/>
      <c r="G32" s="333">
        <f t="shared" si="0"/>
        <v>441.0999999999874</v>
      </c>
      <c r="H32" s="334" t="s">
        <v>298</v>
      </c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46206</v>
      </c>
      <c r="D33" s="299" t="s">
        <v>962</v>
      </c>
      <c r="E33" s="522">
        <v>286.49</v>
      </c>
      <c r="F33" s="522"/>
      <c r="G33" s="333">
        <f t="shared" si="0"/>
        <v>505.0999999999874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46206</v>
      </c>
      <c r="D34" s="299" t="s">
        <v>954</v>
      </c>
      <c r="E34" s="522">
        <v>36</v>
      </c>
      <c r="F34" s="522"/>
      <c r="G34" s="333">
        <f t="shared" si="0"/>
        <v>791.58999999998741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287</v>
      </c>
      <c r="B35" s="330" t="s">
        <v>287</v>
      </c>
      <c r="C35" s="298">
        <v>46205</v>
      </c>
      <c r="D35" s="299" t="s">
        <v>956</v>
      </c>
      <c r="E35" s="522">
        <v>-200</v>
      </c>
      <c r="F35" s="522"/>
      <c r="G35" s="333">
        <f t="shared" si="0"/>
        <v>827.58999999998741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287</v>
      </c>
      <c r="B36" s="330" t="s">
        <v>287</v>
      </c>
      <c r="C36" s="298">
        <v>46205</v>
      </c>
      <c r="D36" s="299" t="s">
        <v>956</v>
      </c>
      <c r="E36" s="522">
        <v>-4</v>
      </c>
      <c r="F36" s="522"/>
      <c r="G36" s="333">
        <f t="shared" si="0"/>
        <v>627.58999999998741</v>
      </c>
      <c r="H36" s="334" t="s">
        <v>298</v>
      </c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46205</v>
      </c>
      <c r="D37" s="299" t="s">
        <v>956</v>
      </c>
      <c r="E37" s="522">
        <v>204</v>
      </c>
      <c r="F37" s="522"/>
      <c r="G37" s="333">
        <f t="shared" si="0"/>
        <v>623.58999999998741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46205</v>
      </c>
      <c r="D38" s="299" t="s">
        <v>966</v>
      </c>
      <c r="E38" s="522">
        <v>20</v>
      </c>
      <c r="F38" s="522"/>
      <c r="G38" s="333">
        <f t="shared" si="0"/>
        <v>827.58999999998741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46205</v>
      </c>
      <c r="D39" s="299" t="s">
        <v>967</v>
      </c>
      <c r="E39" s="522">
        <v>70</v>
      </c>
      <c r="F39" s="522"/>
      <c r="G39" s="333">
        <f t="shared" si="0"/>
        <v>847.58999999998741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46205</v>
      </c>
      <c r="D40" s="299" t="s">
        <v>968</v>
      </c>
      <c r="E40" s="522">
        <v>783</v>
      </c>
      <c r="F40" s="522"/>
      <c r="G40" s="333">
        <f t="shared" si="0"/>
        <v>917.58999999998741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46205</v>
      </c>
      <c r="D41" s="299" t="s">
        <v>375</v>
      </c>
      <c r="E41" s="522">
        <v>6.37</v>
      </c>
      <c r="F41" s="522"/>
      <c r="G41" s="333">
        <f t="shared" si="0"/>
        <v>1700.5899999999874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46205</v>
      </c>
      <c r="D42" s="299" t="s">
        <v>961</v>
      </c>
      <c r="E42" s="522">
        <v>21</v>
      </c>
      <c r="F42" s="522"/>
      <c r="G42" s="333">
        <f t="shared" si="0"/>
        <v>1706.9599999999873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284</v>
      </c>
      <c r="B43" s="330">
        <v>36</v>
      </c>
      <c r="C43" s="298">
        <v>46205</v>
      </c>
      <c r="D43" s="299" t="s">
        <v>374</v>
      </c>
      <c r="E43" s="522">
        <v>50</v>
      </c>
      <c r="F43" s="522"/>
      <c r="G43" s="333">
        <f t="shared" si="0"/>
        <v>1727.9599999999873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46205</v>
      </c>
      <c r="D44" s="299" t="s">
        <v>319</v>
      </c>
      <c r="E44" s="522">
        <v>53.8</v>
      </c>
      <c r="F44" s="522"/>
      <c r="G44" s="333">
        <f t="shared" si="0"/>
        <v>1777.9599999999873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46204</v>
      </c>
      <c r="D45" s="299" t="s">
        <v>309</v>
      </c>
      <c r="E45" s="522">
        <v>4.1900000000000004</v>
      </c>
      <c r="F45" s="522"/>
      <c r="G45" s="333">
        <f t="shared" si="0"/>
        <v>1831.7599999999873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46204</v>
      </c>
      <c r="D46" s="299" t="s">
        <v>311</v>
      </c>
      <c r="E46" s="522">
        <v>169.54</v>
      </c>
      <c r="F46" s="522"/>
      <c r="G46" s="333">
        <f t="shared" si="0"/>
        <v>1835.9499999999873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46204</v>
      </c>
      <c r="D47" s="299" t="s">
        <v>955</v>
      </c>
      <c r="E47" s="522">
        <v>64.2</v>
      </c>
      <c r="F47" s="522"/>
      <c r="G47" s="333">
        <f t="shared" si="0"/>
        <v>2005.4899999999873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46204</v>
      </c>
      <c r="D48" s="299" t="s">
        <v>319</v>
      </c>
      <c r="E48" s="522">
        <v>150.86000000000001</v>
      </c>
      <c r="F48" s="522"/>
      <c r="G48" s="333">
        <f t="shared" si="0"/>
        <v>2069.6899999999873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46204</v>
      </c>
      <c r="D49" s="299" t="s">
        <v>455</v>
      </c>
      <c r="E49" s="522">
        <v>10.41</v>
      </c>
      <c r="F49" s="522"/>
      <c r="G49" s="333">
        <f t="shared" si="0"/>
        <v>2220.5499999999874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46204</v>
      </c>
      <c r="D50" s="299" t="s">
        <v>306</v>
      </c>
      <c r="E50" s="522">
        <v>98.37</v>
      </c>
      <c r="F50" s="522"/>
      <c r="G50" s="333">
        <f t="shared" si="0"/>
        <v>2230.9599999999873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46204</v>
      </c>
      <c r="D51" s="299" t="s">
        <v>397</v>
      </c>
      <c r="E51" s="522">
        <v>54.76</v>
      </c>
      <c r="F51" s="522"/>
      <c r="G51" s="333">
        <f t="shared" si="0"/>
        <v>2329.3299999999872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46203</v>
      </c>
      <c r="D52" s="299" t="s">
        <v>970</v>
      </c>
      <c r="E52" s="522">
        <v>6487.16</v>
      </c>
      <c r="F52" s="522"/>
      <c r="G52" s="333">
        <f t="shared" si="0"/>
        <v>2384.0899999999874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25</v>
      </c>
      <c r="C53" s="298">
        <v>46203</v>
      </c>
      <c r="D53" s="298" t="s">
        <v>204</v>
      </c>
      <c r="E53" s="331">
        <v>350</v>
      </c>
      <c r="F53" s="522"/>
      <c r="G53" s="333">
        <f t="shared" si="0"/>
        <v>8871.2499999999873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26</v>
      </c>
      <c r="C54" s="298">
        <v>46203</v>
      </c>
      <c r="D54" s="298" t="s">
        <v>205</v>
      </c>
      <c r="E54" s="331">
        <v>320</v>
      </c>
      <c r="F54" s="522"/>
      <c r="G54" s="333">
        <f t="shared" si="0"/>
        <v>9221.2499999999873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27</v>
      </c>
      <c r="C55" s="298">
        <v>46203</v>
      </c>
      <c r="D55" s="298" t="s">
        <v>206</v>
      </c>
      <c r="E55" s="331">
        <v>25</v>
      </c>
      <c r="F55" s="522"/>
      <c r="G55" s="333">
        <f t="shared" si="0"/>
        <v>9541.2499999999873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28</v>
      </c>
      <c r="C56" s="298">
        <v>46203</v>
      </c>
      <c r="D56" s="298" t="s">
        <v>207</v>
      </c>
      <c r="E56" s="331">
        <v>25</v>
      </c>
      <c r="F56" s="522"/>
      <c r="G56" s="333">
        <f t="shared" si="0"/>
        <v>9566.2499999999873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29</v>
      </c>
      <c r="C57" s="298">
        <v>46203</v>
      </c>
      <c r="D57" s="298" t="s">
        <v>208</v>
      </c>
      <c r="E57" s="331">
        <v>45</v>
      </c>
      <c r="F57" s="522"/>
      <c r="G57" s="333">
        <f t="shared" si="0"/>
        <v>9591.2499999999873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30</v>
      </c>
      <c r="C58" s="298">
        <v>46203</v>
      </c>
      <c r="D58" s="298" t="s">
        <v>209</v>
      </c>
      <c r="E58" s="331">
        <v>400</v>
      </c>
      <c r="F58" s="522"/>
      <c r="G58" s="333">
        <f t="shared" si="0"/>
        <v>9636.2499999999873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31</v>
      </c>
      <c r="C59" s="298">
        <v>46203</v>
      </c>
      <c r="D59" s="298" t="s">
        <v>210</v>
      </c>
      <c r="E59" s="331">
        <v>375</v>
      </c>
      <c r="F59" s="522"/>
      <c r="G59" s="333">
        <f t="shared" si="0"/>
        <v>10036.249999999987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32</v>
      </c>
      <c r="C60" s="298">
        <v>46203</v>
      </c>
      <c r="D60" s="298" t="s">
        <v>211</v>
      </c>
      <c r="E60" s="331">
        <v>100</v>
      </c>
      <c r="F60" s="522"/>
      <c r="G60" s="333">
        <f t="shared" si="0"/>
        <v>10411.249999999987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33</v>
      </c>
      <c r="C61" s="298">
        <v>46203</v>
      </c>
      <c r="D61" s="298" t="s">
        <v>212</v>
      </c>
      <c r="E61" s="331">
        <v>85</v>
      </c>
      <c r="F61" s="522"/>
      <c r="G61" s="333">
        <f t="shared" si="0"/>
        <v>10511.249999999987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34</v>
      </c>
      <c r="C62" s="298">
        <v>46203</v>
      </c>
      <c r="D62" s="298" t="s">
        <v>213</v>
      </c>
      <c r="E62" s="331">
        <v>230</v>
      </c>
      <c r="F62" s="522"/>
      <c r="G62" s="333">
        <f t="shared" si="0"/>
        <v>10596.249999999987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35</v>
      </c>
      <c r="C63" s="298">
        <v>46203</v>
      </c>
      <c r="D63" s="298" t="s">
        <v>214</v>
      </c>
      <c r="E63" s="331">
        <v>45</v>
      </c>
      <c r="F63" s="522"/>
      <c r="G63" s="333">
        <f t="shared" si="0"/>
        <v>10826.249999999987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10</v>
      </c>
      <c r="C64" s="298">
        <v>46203</v>
      </c>
      <c r="D64" s="298" t="s">
        <v>176</v>
      </c>
      <c r="E64" s="522">
        <v>17.899999999999999</v>
      </c>
      <c r="F64" s="522"/>
      <c r="G64" s="333">
        <f t="shared" si="0"/>
        <v>10871.249999999987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46203</v>
      </c>
      <c r="D65" s="299" t="s">
        <v>423</v>
      </c>
      <c r="E65" s="522">
        <v>185.64</v>
      </c>
      <c r="F65" s="522">
        <v>185.64</v>
      </c>
      <c r="G65" s="333">
        <f t="shared" si="0"/>
        <v>10889.149999999987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46203</v>
      </c>
      <c r="D66" s="299" t="s">
        <v>947</v>
      </c>
      <c r="E66" s="522">
        <v>-20</v>
      </c>
      <c r="F66" s="522"/>
      <c r="G66" s="333">
        <f t="shared" si="0"/>
        <v>10889.149999999987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46202</v>
      </c>
      <c r="D67" s="299" t="s">
        <v>948</v>
      </c>
      <c r="E67" s="522">
        <v>580</v>
      </c>
      <c r="F67" s="522">
        <v>580</v>
      </c>
      <c r="G67" s="333">
        <f t="shared" si="0"/>
        <v>10869.149999999987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38</v>
      </c>
      <c r="C68" s="298">
        <v>46202</v>
      </c>
      <c r="D68" s="299" t="s">
        <v>293</v>
      </c>
      <c r="E68" s="522"/>
      <c r="F68" s="522">
        <v>4720.8599999999997</v>
      </c>
      <c r="G68" s="333">
        <f t="shared" si="0"/>
        <v>10869.149999999987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46202</v>
      </c>
      <c r="D69" s="299" t="s">
        <v>942</v>
      </c>
      <c r="E69" s="522">
        <v>180</v>
      </c>
      <c r="F69" s="522">
        <v>180</v>
      </c>
      <c r="G69" s="333">
        <f t="shared" si="0"/>
        <v>6148.2899999999863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20</v>
      </c>
      <c r="C70" s="298">
        <v>46202</v>
      </c>
      <c r="D70" s="299" t="s">
        <v>193</v>
      </c>
      <c r="E70" s="522">
        <v>600</v>
      </c>
      <c r="F70" s="522"/>
      <c r="G70" s="333">
        <f t="shared" si="0"/>
        <v>6148.2899999999863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46202</v>
      </c>
      <c r="D71" s="299" t="s">
        <v>306</v>
      </c>
      <c r="E71" s="522">
        <v>102.13</v>
      </c>
      <c r="F71" s="522"/>
      <c r="G71" s="333">
        <f t="shared" si="0"/>
        <v>6748.2899999999863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46202</v>
      </c>
      <c r="D72" s="299" t="s">
        <v>310</v>
      </c>
      <c r="E72" s="522">
        <v>40.56</v>
      </c>
      <c r="F72" s="522"/>
      <c r="G72" s="333">
        <f t="shared" si="0"/>
        <v>6850.4199999999864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46202</v>
      </c>
      <c r="D73" s="299" t="s">
        <v>310</v>
      </c>
      <c r="E73" s="522">
        <v>6.84</v>
      </c>
      <c r="F73" s="522"/>
      <c r="G73" s="333">
        <f t="shared" si="0"/>
        <v>6890.9799999999868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46202</v>
      </c>
      <c r="D74" s="299" t="s">
        <v>880</v>
      </c>
      <c r="E74" s="522">
        <v>11.98</v>
      </c>
      <c r="F74" s="522"/>
      <c r="G74" s="333">
        <f t="shared" si="0"/>
        <v>6897.819999999987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46201</v>
      </c>
      <c r="D75" s="299" t="s">
        <v>353</v>
      </c>
      <c r="E75" s="522">
        <v>14.99</v>
      </c>
      <c r="F75" s="522"/>
      <c r="G75" s="333">
        <f t="shared" ref="G75:G88" si="1">G76-E75+F75</f>
        <v>6909.7999999999865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46201</v>
      </c>
      <c r="D76" s="299" t="s">
        <v>358</v>
      </c>
      <c r="E76" s="522">
        <v>11.29</v>
      </c>
      <c r="F76" s="522"/>
      <c r="G76" s="333">
        <f t="shared" si="1"/>
        <v>6924.7899999999863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46201</v>
      </c>
      <c r="D77" s="299" t="s">
        <v>319</v>
      </c>
      <c r="E77" s="522">
        <v>158.96</v>
      </c>
      <c r="F77" s="522"/>
      <c r="G77" s="333">
        <f t="shared" si="1"/>
        <v>6936.0799999999863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46201</v>
      </c>
      <c r="D78" s="299" t="s">
        <v>397</v>
      </c>
      <c r="E78" s="522">
        <v>53.24</v>
      </c>
      <c r="F78" s="522"/>
      <c r="G78" s="333">
        <f t="shared" si="1"/>
        <v>7095.0399999999863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46200</v>
      </c>
      <c r="D79" s="299" t="s">
        <v>917</v>
      </c>
      <c r="E79" s="522">
        <v>122.77</v>
      </c>
      <c r="F79" s="522"/>
      <c r="G79" s="333">
        <f t="shared" si="1"/>
        <v>7148.2799999999861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46200</v>
      </c>
      <c r="D80" s="299" t="s">
        <v>831</v>
      </c>
      <c r="E80" s="522">
        <v>77.67</v>
      </c>
      <c r="F80" s="522"/>
      <c r="G80" s="333">
        <f t="shared" si="1"/>
        <v>7271.0499999999865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5</v>
      </c>
      <c r="C81" s="298">
        <v>46200</v>
      </c>
      <c r="D81" s="299" t="s">
        <v>943</v>
      </c>
      <c r="E81" s="522">
        <v>32.99</v>
      </c>
      <c r="F81" s="522"/>
      <c r="G81" s="333">
        <f t="shared" si="1"/>
        <v>7348.7199999999866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46200</v>
      </c>
      <c r="D82" s="299" t="s">
        <v>945</v>
      </c>
      <c r="E82" s="522">
        <v>207.96</v>
      </c>
      <c r="F82" s="522">
        <v>207.96</v>
      </c>
      <c r="G82" s="333">
        <f t="shared" si="1"/>
        <v>7381.7099999999864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46199</v>
      </c>
      <c r="D83" s="299" t="s">
        <v>868</v>
      </c>
      <c r="E83" s="522">
        <v>51.84</v>
      </c>
      <c r="F83" s="522"/>
      <c r="G83" s="333">
        <f t="shared" si="1"/>
        <v>7381.7099999999864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46199</v>
      </c>
      <c r="D84" s="299" t="s">
        <v>296</v>
      </c>
      <c r="E84" s="522">
        <v>10.31</v>
      </c>
      <c r="F84" s="522"/>
      <c r="G84" s="333">
        <f t="shared" si="1"/>
        <v>7433.5499999999865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46199</v>
      </c>
      <c r="D85" s="299" t="s">
        <v>296</v>
      </c>
      <c r="E85" s="522">
        <v>87.14</v>
      </c>
      <c r="F85" s="522"/>
      <c r="G85" s="333">
        <f t="shared" si="1"/>
        <v>7443.8599999999869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46199</v>
      </c>
      <c r="D86" s="299" t="s">
        <v>940</v>
      </c>
      <c r="E86" s="522">
        <v>20</v>
      </c>
      <c r="F86" s="522"/>
      <c r="G86" s="333">
        <f t="shared" si="1"/>
        <v>7530.9999999999873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12</v>
      </c>
      <c r="C87" s="298">
        <v>46198</v>
      </c>
      <c r="D87" s="299" t="s">
        <v>314</v>
      </c>
      <c r="E87" s="522">
        <v>204.48</v>
      </c>
      <c r="F87" s="522"/>
      <c r="G87" s="333">
        <f t="shared" si="1"/>
        <v>7550.9999999999873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39</v>
      </c>
      <c r="C88" s="298">
        <v>46198</v>
      </c>
      <c r="D88" s="299" t="s">
        <v>292</v>
      </c>
      <c r="E88" s="522"/>
      <c r="F88" s="522">
        <v>2763.77</v>
      </c>
      <c r="G88" s="333">
        <f t="shared" si="1"/>
        <v>7755.4799999999868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46198</v>
      </c>
      <c r="D89" s="299" t="s">
        <v>846</v>
      </c>
      <c r="E89" s="522">
        <v>11.2</v>
      </c>
      <c r="F89" s="522"/>
      <c r="G89" s="333">
        <f t="shared" ref="G89:G109" si="2">G90-E89+F89</f>
        <v>4991.7099999999864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46197</v>
      </c>
      <c r="D90" s="299" t="s">
        <v>941</v>
      </c>
      <c r="E90" s="522">
        <v>15.99</v>
      </c>
      <c r="F90" s="522"/>
      <c r="G90" s="333">
        <f t="shared" si="2"/>
        <v>5002.9099999999862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46197</v>
      </c>
      <c r="D91" s="299" t="s">
        <v>340</v>
      </c>
      <c r="E91" s="522">
        <v>47.93</v>
      </c>
      <c r="F91" s="522"/>
      <c r="G91" s="333">
        <f t="shared" si="2"/>
        <v>5018.899999999986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46197</v>
      </c>
      <c r="D92" s="299" t="s">
        <v>201</v>
      </c>
      <c r="E92" s="522">
        <v>42.84</v>
      </c>
      <c r="F92" s="522"/>
      <c r="G92" s="333">
        <f t="shared" si="2"/>
        <v>5066.8299999999863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46197</v>
      </c>
      <c r="D93" s="299" t="s">
        <v>200</v>
      </c>
      <c r="E93" s="522">
        <v>99.4</v>
      </c>
      <c r="F93" s="522"/>
      <c r="G93" s="333">
        <f t="shared" si="2"/>
        <v>5109.6699999999864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46196</v>
      </c>
      <c r="D94" s="299" t="s">
        <v>319</v>
      </c>
      <c r="E94" s="522">
        <v>5.68</v>
      </c>
      <c r="F94" s="522"/>
      <c r="G94" s="333">
        <f t="shared" si="2"/>
        <v>5209.0699999999861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1</v>
      </c>
      <c r="C95" s="298">
        <v>46196</v>
      </c>
      <c r="D95" s="299" t="s">
        <v>306</v>
      </c>
      <c r="E95" s="522">
        <v>167.73</v>
      </c>
      <c r="F95" s="522"/>
      <c r="G95" s="333">
        <f t="shared" si="2"/>
        <v>5214.7499999999864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46196</v>
      </c>
      <c r="D96" s="299" t="s">
        <v>296</v>
      </c>
      <c r="E96" s="522">
        <v>40.81</v>
      </c>
      <c r="F96" s="522"/>
      <c r="G96" s="333">
        <f t="shared" si="2"/>
        <v>5382.4799999999859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46196</v>
      </c>
      <c r="D97" s="299" t="s">
        <v>334</v>
      </c>
      <c r="E97" s="522">
        <v>17.68</v>
      </c>
      <c r="F97" s="522"/>
      <c r="G97" s="333">
        <f t="shared" si="2"/>
        <v>5423.2899999999863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3</v>
      </c>
      <c r="C98" s="298">
        <v>46196</v>
      </c>
      <c r="D98" s="299" t="s">
        <v>320</v>
      </c>
      <c r="E98" s="522">
        <v>5.19</v>
      </c>
      <c r="F98" s="522"/>
      <c r="G98" s="333">
        <f t="shared" si="2"/>
        <v>5440.9699999999866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46196</v>
      </c>
      <c r="D99" s="299" t="s">
        <v>308</v>
      </c>
      <c r="E99" s="522">
        <v>71.75</v>
      </c>
      <c r="F99" s="522"/>
      <c r="G99" s="333">
        <f t="shared" si="2"/>
        <v>5446.1599999999862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46196</v>
      </c>
      <c r="D100" s="299" t="s">
        <v>835</v>
      </c>
      <c r="E100" s="522">
        <v>15.96</v>
      </c>
      <c r="F100" s="522"/>
      <c r="G100" s="333">
        <f t="shared" si="2"/>
        <v>5517.9099999999862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46195</v>
      </c>
      <c r="D101" s="299" t="s">
        <v>334</v>
      </c>
      <c r="E101" s="522">
        <v>7.89</v>
      </c>
      <c r="F101" s="522"/>
      <c r="G101" s="333">
        <f t="shared" si="2"/>
        <v>5533.8699999999862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46195</v>
      </c>
      <c r="D102" s="299" t="s">
        <v>939</v>
      </c>
      <c r="E102" s="522">
        <v>86.07</v>
      </c>
      <c r="F102" s="522">
        <v>86.07</v>
      </c>
      <c r="G102" s="333">
        <f t="shared" si="2"/>
        <v>5541.7599999999866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46195</v>
      </c>
      <c r="D103" s="299" t="s">
        <v>922</v>
      </c>
      <c r="E103" s="522">
        <v>14.98</v>
      </c>
      <c r="F103" s="522">
        <v>14.98</v>
      </c>
      <c r="G103" s="333">
        <f t="shared" si="2"/>
        <v>5541.7599999999866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46195</v>
      </c>
      <c r="D104" s="299" t="s">
        <v>936</v>
      </c>
      <c r="E104" s="522">
        <v>83.52</v>
      </c>
      <c r="F104" s="522">
        <v>83.52</v>
      </c>
      <c r="G104" s="333">
        <f t="shared" si="2"/>
        <v>5541.7599999999866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287</v>
      </c>
      <c r="B105" s="330" t="s">
        <v>287</v>
      </c>
      <c r="C105" s="298">
        <v>46195</v>
      </c>
      <c r="D105" s="299" t="s">
        <v>937</v>
      </c>
      <c r="E105" s="522">
        <v>62.19</v>
      </c>
      <c r="F105" s="522">
        <v>62.19</v>
      </c>
      <c r="G105" s="333">
        <f t="shared" si="2"/>
        <v>5541.7599999999866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46195</v>
      </c>
      <c r="D106" s="299" t="s">
        <v>310</v>
      </c>
      <c r="E106" s="522">
        <v>6.99</v>
      </c>
      <c r="F106" s="522"/>
      <c r="G106" s="333">
        <f t="shared" si="2"/>
        <v>5541.7599999999866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46195</v>
      </c>
      <c r="D107" s="299" t="s">
        <v>938</v>
      </c>
      <c r="E107" s="522">
        <v>60.47</v>
      </c>
      <c r="F107" s="522">
        <v>60.47</v>
      </c>
      <c r="G107" s="333">
        <f t="shared" si="2"/>
        <v>5548.7499999999864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46195</v>
      </c>
      <c r="D108" s="299" t="s">
        <v>323</v>
      </c>
      <c r="E108" s="522">
        <v>20.22</v>
      </c>
      <c r="F108" s="522"/>
      <c r="G108" s="333">
        <f t="shared" si="2"/>
        <v>5548.7499999999864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46195</v>
      </c>
      <c r="D109" s="299" t="s">
        <v>919</v>
      </c>
      <c r="E109" s="522">
        <v>200</v>
      </c>
      <c r="F109" s="522"/>
      <c r="G109" s="333">
        <f t="shared" si="2"/>
        <v>5568.9699999999866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46194</v>
      </c>
      <c r="D110" s="299" t="s">
        <v>340</v>
      </c>
      <c r="E110" s="522">
        <v>47.93</v>
      </c>
      <c r="F110" s="522"/>
      <c r="G110" s="333">
        <f t="shared" ref="G110:G130" si="3">G111-E110+F110</f>
        <v>5768.9699999999866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46194</v>
      </c>
      <c r="D111" s="299" t="s">
        <v>935</v>
      </c>
      <c r="E111" s="522"/>
      <c r="F111" s="522">
        <v>50</v>
      </c>
      <c r="G111" s="333">
        <f t="shared" si="3"/>
        <v>5816.8999999999869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46194</v>
      </c>
      <c r="D112" s="299" t="s">
        <v>935</v>
      </c>
      <c r="E112" s="522">
        <v>50</v>
      </c>
      <c r="F112" s="522"/>
      <c r="G112" s="333">
        <f t="shared" si="3"/>
        <v>5766.8999999999869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46194</v>
      </c>
      <c r="D113" s="299" t="s">
        <v>922</v>
      </c>
      <c r="E113" s="522">
        <v>28.38</v>
      </c>
      <c r="F113" s="522">
        <v>28.38</v>
      </c>
      <c r="G113" s="333">
        <f t="shared" si="3"/>
        <v>5816.8999999999869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46194</v>
      </c>
      <c r="D114" s="299" t="s">
        <v>920</v>
      </c>
      <c r="E114" s="522">
        <v>35.020000000000003</v>
      </c>
      <c r="F114" s="522">
        <v>35.020000000000003</v>
      </c>
      <c r="G114" s="333">
        <f t="shared" si="3"/>
        <v>5816.8999999999869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46194</v>
      </c>
      <c r="D115" s="299" t="s">
        <v>927</v>
      </c>
      <c r="E115" s="522">
        <v>83.81</v>
      </c>
      <c r="F115" s="522">
        <v>83.81</v>
      </c>
      <c r="G115" s="333">
        <f t="shared" si="3"/>
        <v>5816.8999999999869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46194</v>
      </c>
      <c r="D116" s="299" t="s">
        <v>928</v>
      </c>
      <c r="E116" s="522">
        <v>27.43</v>
      </c>
      <c r="F116" s="522">
        <v>27.43</v>
      </c>
      <c r="G116" s="333">
        <f t="shared" si="3"/>
        <v>5816.8999999999869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46193</v>
      </c>
      <c r="D117" s="299" t="s">
        <v>932</v>
      </c>
      <c r="E117" s="522">
        <v>30.86</v>
      </c>
      <c r="F117" s="522">
        <v>30.86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46193</v>
      </c>
      <c r="D118" s="299" t="s">
        <v>922</v>
      </c>
      <c r="E118" s="522">
        <v>13.95</v>
      </c>
      <c r="F118" s="522">
        <v>13.95</v>
      </c>
      <c r="G118" s="333">
        <f t="shared" si="3"/>
        <v>5816.8999999999869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46192</v>
      </c>
      <c r="D119" s="299" t="s">
        <v>934</v>
      </c>
      <c r="E119" s="522">
        <v>148.54</v>
      </c>
      <c r="F119" s="522">
        <v>148.54</v>
      </c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46192</v>
      </c>
      <c r="D120" s="299" t="s">
        <v>921</v>
      </c>
      <c r="E120" s="522">
        <v>80</v>
      </c>
      <c r="F120" s="522">
        <v>80</v>
      </c>
      <c r="G120" s="333">
        <f t="shared" si="3"/>
        <v>5816.8999999999869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46192</v>
      </c>
      <c r="D121" s="299" t="s">
        <v>922</v>
      </c>
      <c r="E121" s="522">
        <v>27.98</v>
      </c>
      <c r="F121" s="522">
        <v>27.98</v>
      </c>
      <c r="G121" s="333">
        <f t="shared" si="3"/>
        <v>5816.8999999999869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46192</v>
      </c>
      <c r="D122" s="299" t="s">
        <v>933</v>
      </c>
      <c r="E122" s="522">
        <v>30.63</v>
      </c>
      <c r="F122" s="522">
        <v>30.63</v>
      </c>
      <c r="G122" s="333">
        <f t="shared" si="3"/>
        <v>5816.8999999999869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22</v>
      </c>
      <c r="C123" s="298">
        <v>46192</v>
      </c>
      <c r="D123" s="299" t="s">
        <v>923</v>
      </c>
      <c r="E123" s="522">
        <v>7.46</v>
      </c>
      <c r="F123" s="522"/>
      <c r="G123" s="333">
        <f t="shared" si="3"/>
        <v>5816.8999999999869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46192</v>
      </c>
      <c r="D124" s="299" t="s">
        <v>924</v>
      </c>
      <c r="E124" s="522">
        <v>22.07</v>
      </c>
      <c r="F124" s="522">
        <v>22.07</v>
      </c>
      <c r="G124" s="333">
        <f t="shared" si="3"/>
        <v>5824.3599999999869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924</v>
      </c>
      <c r="E125" s="522">
        <v>51.04</v>
      </c>
      <c r="F125" s="522">
        <v>51.04</v>
      </c>
      <c r="G125" s="333">
        <f t="shared" si="3"/>
        <v>5824.3599999999869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924</v>
      </c>
      <c r="E126" s="522">
        <v>90.59</v>
      </c>
      <c r="F126" s="522">
        <v>90.59</v>
      </c>
      <c r="G126" s="333">
        <f t="shared" si="3"/>
        <v>5824.3599999999869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925</v>
      </c>
      <c r="E127" s="522">
        <v>26.02</v>
      </c>
      <c r="F127" s="522">
        <v>26.02</v>
      </c>
      <c r="G127" s="333">
        <f t="shared" si="3"/>
        <v>5824.3599999999869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925</v>
      </c>
      <c r="E128" s="522">
        <v>26.02</v>
      </c>
      <c r="F128" s="522">
        <v>26.02</v>
      </c>
      <c r="G128" s="333">
        <f t="shared" si="3"/>
        <v>5824.3599999999869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46192</v>
      </c>
      <c r="D129" s="299" t="s">
        <v>925</v>
      </c>
      <c r="E129" s="522">
        <v>38.03</v>
      </c>
      <c r="F129" s="522">
        <v>38.03</v>
      </c>
      <c r="G129" s="333">
        <f t="shared" si="3"/>
        <v>5824.3599999999869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46192</v>
      </c>
      <c r="D130" s="299" t="s">
        <v>925</v>
      </c>
      <c r="E130" s="522">
        <v>26.03</v>
      </c>
      <c r="F130" s="522">
        <v>26.03</v>
      </c>
      <c r="G130" s="333">
        <f t="shared" si="3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46192</v>
      </c>
      <c r="D131" s="299" t="s">
        <v>922</v>
      </c>
      <c r="E131" s="522">
        <v>21.98</v>
      </c>
      <c r="F131" s="522">
        <v>21.98</v>
      </c>
      <c r="G131" s="333">
        <f t="shared" ref="G131:G188" si="4">G132-E131+F131</f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46192</v>
      </c>
      <c r="D132" s="299" t="s">
        <v>922</v>
      </c>
      <c r="E132" s="522">
        <v>27.99</v>
      </c>
      <c r="F132" s="522">
        <v>27.99</v>
      </c>
      <c r="G132" s="333">
        <f t="shared" si="4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46191</v>
      </c>
      <c r="D133" s="299" t="s">
        <v>926</v>
      </c>
      <c r="E133" s="522">
        <v>22.69</v>
      </c>
      <c r="F133" s="522">
        <v>22.69</v>
      </c>
      <c r="G133" s="333">
        <f t="shared" si="4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46191</v>
      </c>
      <c r="D134" s="299" t="s">
        <v>927</v>
      </c>
      <c r="E134" s="522">
        <v>42.32</v>
      </c>
      <c r="F134" s="522">
        <v>42.32</v>
      </c>
      <c r="G134" s="333">
        <f t="shared" si="4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46191</v>
      </c>
      <c r="D135" s="299" t="s">
        <v>928</v>
      </c>
      <c r="E135" s="522">
        <v>72.86</v>
      </c>
      <c r="F135" s="522">
        <v>72.86</v>
      </c>
      <c r="G135" s="333">
        <f t="shared" si="4"/>
        <v>5824.3599999999869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46191</v>
      </c>
      <c r="D136" s="299" t="s">
        <v>929</v>
      </c>
      <c r="E136" s="522">
        <v>106.89</v>
      </c>
      <c r="F136" s="522">
        <v>106.89</v>
      </c>
      <c r="G136" s="333">
        <f t="shared" si="4"/>
        <v>5824.3599999999869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46191</v>
      </c>
      <c r="D137" s="299" t="s">
        <v>931</v>
      </c>
      <c r="E137" s="522">
        <v>94.74</v>
      </c>
      <c r="F137" s="522">
        <v>94.74</v>
      </c>
      <c r="G137" s="333">
        <f t="shared" si="4"/>
        <v>5824.3599999999869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46191</v>
      </c>
      <c r="D138" s="299" t="s">
        <v>306</v>
      </c>
      <c r="E138" s="522">
        <v>99.97</v>
      </c>
      <c r="F138" s="522"/>
      <c r="G138" s="333">
        <f t="shared" si="4"/>
        <v>5824.3599999999869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46191</v>
      </c>
      <c r="D139" s="299" t="s">
        <v>930</v>
      </c>
      <c r="E139" s="522">
        <v>13.84</v>
      </c>
      <c r="F139" s="522"/>
      <c r="G139" s="333">
        <f t="shared" si="4"/>
        <v>5924.3299999999872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46190</v>
      </c>
      <c r="D140" s="299" t="s">
        <v>306</v>
      </c>
      <c r="E140" s="522">
        <v>87.19</v>
      </c>
      <c r="F140" s="522"/>
      <c r="G140" s="333">
        <f t="shared" si="4"/>
        <v>5938.1699999999873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21</v>
      </c>
      <c r="C141" s="298">
        <v>46190</v>
      </c>
      <c r="D141" s="299" t="s">
        <v>194</v>
      </c>
      <c r="E141" s="522">
        <v>81</v>
      </c>
      <c r="F141" s="522"/>
      <c r="G141" s="333">
        <f t="shared" si="4"/>
        <v>6025.3599999999869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43</v>
      </c>
      <c r="C142" s="298">
        <v>46190</v>
      </c>
      <c r="D142" s="299" t="s">
        <v>333</v>
      </c>
      <c r="E142" s="522">
        <v>29.8</v>
      </c>
      <c r="F142" s="522"/>
      <c r="G142" s="333">
        <f t="shared" si="4"/>
        <v>6106.3599999999869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42</v>
      </c>
      <c r="C143" s="298">
        <v>46190</v>
      </c>
      <c r="D143" s="299" t="s">
        <v>333</v>
      </c>
      <c r="E143" s="522">
        <v>74.5</v>
      </c>
      <c r="F143" s="522"/>
      <c r="G143" s="333">
        <f t="shared" si="4"/>
        <v>6136.1599999999871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46190</v>
      </c>
      <c r="D144" s="299" t="s">
        <v>334</v>
      </c>
      <c r="E144" s="522">
        <v>82.35</v>
      </c>
      <c r="F144" s="522"/>
      <c r="G144" s="333">
        <f t="shared" si="4"/>
        <v>6210.6599999999871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46190</v>
      </c>
      <c r="D145" s="299" t="s">
        <v>334</v>
      </c>
      <c r="E145" s="522">
        <v>17.68</v>
      </c>
      <c r="F145" s="522"/>
      <c r="G145" s="333">
        <f t="shared" si="4"/>
        <v>6293.0099999999875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46190</v>
      </c>
      <c r="D146" s="299" t="s">
        <v>300</v>
      </c>
      <c r="E146" s="522">
        <v>14.67</v>
      </c>
      <c r="F146" s="522"/>
      <c r="G146" s="333">
        <f t="shared" si="4"/>
        <v>6310.6899999999878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46190</v>
      </c>
      <c r="D147" s="299" t="s">
        <v>300</v>
      </c>
      <c r="E147" s="522">
        <v>56.42</v>
      </c>
      <c r="F147" s="522"/>
      <c r="G147" s="333">
        <f t="shared" si="4"/>
        <v>6325.3599999999878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46190</v>
      </c>
      <c r="D148" s="299" t="s">
        <v>300</v>
      </c>
      <c r="E148" s="522">
        <v>53.23</v>
      </c>
      <c r="F148" s="522"/>
      <c r="G148" s="333">
        <f t="shared" si="4"/>
        <v>6381.7799999999879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23</v>
      </c>
      <c r="C149" s="298">
        <v>46190</v>
      </c>
      <c r="D149" s="299" t="s">
        <v>63</v>
      </c>
      <c r="E149" s="522">
        <v>529.46</v>
      </c>
      <c r="F149" s="522"/>
      <c r="G149" s="333">
        <f t="shared" si="4"/>
        <v>6435.0099999999875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17</v>
      </c>
      <c r="C150" s="298">
        <v>46190</v>
      </c>
      <c r="D150" s="299" t="s">
        <v>188</v>
      </c>
      <c r="E150" s="522">
        <v>42.65</v>
      </c>
      <c r="F150" s="522"/>
      <c r="G150" s="333">
        <f t="shared" si="4"/>
        <v>6964.4699999999875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15</v>
      </c>
      <c r="C151" s="298">
        <v>46190</v>
      </c>
      <c r="D151" s="299" t="s">
        <v>185</v>
      </c>
      <c r="E151" s="522">
        <v>87.41</v>
      </c>
      <c r="F151" s="522"/>
      <c r="G151" s="333">
        <f t="shared" si="4"/>
        <v>7007.1199999999872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335</v>
      </c>
      <c r="B152" s="330" t="s">
        <v>335</v>
      </c>
      <c r="C152" s="298">
        <v>46190</v>
      </c>
      <c r="D152" s="299" t="s">
        <v>336</v>
      </c>
      <c r="E152" s="522">
        <v>86.48</v>
      </c>
      <c r="F152" s="522"/>
      <c r="G152" s="333">
        <f t="shared" si="4"/>
        <v>7094.529999999987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40</v>
      </c>
      <c r="C153" s="298">
        <v>46190</v>
      </c>
      <c r="D153" s="299" t="s">
        <v>316</v>
      </c>
      <c r="E153" s="522"/>
      <c r="F153" s="522">
        <v>854.38</v>
      </c>
      <c r="G153" s="333">
        <f t="shared" si="4"/>
        <v>7181.0099999999866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46189</v>
      </c>
      <c r="D154" s="299" t="s">
        <v>340</v>
      </c>
      <c r="E154" s="522">
        <v>21.3</v>
      </c>
      <c r="F154" s="522"/>
      <c r="G154" s="333">
        <f t="shared" si="4"/>
        <v>6326.6299999999865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11</v>
      </c>
      <c r="C155" s="298">
        <v>46189</v>
      </c>
      <c r="D155" s="299" t="s">
        <v>178</v>
      </c>
      <c r="E155" s="522">
        <v>267.75</v>
      </c>
      <c r="F155" s="522"/>
      <c r="G155" s="333">
        <f t="shared" si="4"/>
        <v>6347.9299999999866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46188</v>
      </c>
      <c r="D156" s="299" t="s">
        <v>885</v>
      </c>
      <c r="E156" s="522">
        <v>100</v>
      </c>
      <c r="F156" s="522"/>
      <c r="G156" s="333">
        <f t="shared" si="4"/>
        <v>6615.6799999999866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46188</v>
      </c>
      <c r="D157" s="299" t="s">
        <v>334</v>
      </c>
      <c r="E157" s="522">
        <v>11.29</v>
      </c>
      <c r="F157" s="522"/>
      <c r="G157" s="333">
        <f t="shared" si="4"/>
        <v>6715.6799999999866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46188</v>
      </c>
      <c r="D158" s="299" t="s">
        <v>334</v>
      </c>
      <c r="E158" s="522">
        <v>5.39</v>
      </c>
      <c r="F158" s="522"/>
      <c r="G158" s="333">
        <f t="shared" si="4"/>
        <v>6726.9699999999866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46188</v>
      </c>
      <c r="D159" s="299" t="s">
        <v>334</v>
      </c>
      <c r="E159" s="522">
        <v>31.99</v>
      </c>
      <c r="F159" s="522"/>
      <c r="G159" s="333">
        <f t="shared" si="4"/>
        <v>6732.3599999999869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46187</v>
      </c>
      <c r="D160" s="299" t="s">
        <v>917</v>
      </c>
      <c r="E160" s="522">
        <v>102.17</v>
      </c>
      <c r="F160" s="522"/>
      <c r="G160" s="333">
        <f t="shared" si="4"/>
        <v>6764.3499999999867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46187</v>
      </c>
      <c r="D161" s="299" t="s">
        <v>831</v>
      </c>
      <c r="E161" s="522">
        <v>21.86</v>
      </c>
      <c r="F161" s="522"/>
      <c r="G161" s="333">
        <f t="shared" si="4"/>
        <v>6866.5199999999868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46187</v>
      </c>
      <c r="D162" s="299" t="s">
        <v>311</v>
      </c>
      <c r="E162" s="522">
        <v>102.56</v>
      </c>
      <c r="F162" s="522"/>
      <c r="G162" s="333">
        <f t="shared" si="4"/>
        <v>6888.3799999999865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1</v>
      </c>
      <c r="C163" s="298">
        <v>46187</v>
      </c>
      <c r="D163" s="299" t="s">
        <v>329</v>
      </c>
      <c r="E163" s="522">
        <v>121.72</v>
      </c>
      <c r="F163" s="522"/>
      <c r="G163" s="333">
        <f t="shared" si="4"/>
        <v>6990.9399999999869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46186</v>
      </c>
      <c r="D164" s="299" t="s">
        <v>308</v>
      </c>
      <c r="E164" s="522">
        <v>143.91999999999999</v>
      </c>
      <c r="F164" s="522"/>
      <c r="G164" s="333">
        <f t="shared" si="4"/>
        <v>7112.6599999999871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46186</v>
      </c>
      <c r="D165" s="299" t="s">
        <v>346</v>
      </c>
      <c r="E165" s="522">
        <v>11.95</v>
      </c>
      <c r="F165" s="522"/>
      <c r="G165" s="333">
        <f t="shared" si="4"/>
        <v>7256.5799999999872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46186</v>
      </c>
      <c r="D166" s="299" t="s">
        <v>310</v>
      </c>
      <c r="E166" s="522">
        <v>47.29</v>
      </c>
      <c r="F166" s="522"/>
      <c r="G166" s="333">
        <f t="shared" si="4"/>
        <v>7268.529999999987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46186</v>
      </c>
      <c r="D167" s="299" t="s">
        <v>306</v>
      </c>
      <c r="E167" s="522">
        <v>52.7</v>
      </c>
      <c r="F167" s="522"/>
      <c r="G167" s="333">
        <f t="shared" si="4"/>
        <v>7315.819999999987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46186</v>
      </c>
      <c r="D168" s="299" t="s">
        <v>308</v>
      </c>
      <c r="E168" s="522">
        <v>22.26</v>
      </c>
      <c r="F168" s="522"/>
      <c r="G168" s="333">
        <f t="shared" si="4"/>
        <v>7368.5199999999868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46186</v>
      </c>
      <c r="D169" s="299" t="s">
        <v>308</v>
      </c>
      <c r="E169" s="522">
        <v>28.16</v>
      </c>
      <c r="F169" s="522"/>
      <c r="G169" s="333">
        <f t="shared" si="4"/>
        <v>7390.779999999987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46186</v>
      </c>
      <c r="D170" s="299" t="s">
        <v>301</v>
      </c>
      <c r="E170" s="522">
        <v>32.049999999999997</v>
      </c>
      <c r="F170" s="522"/>
      <c r="G170" s="333">
        <f t="shared" si="4"/>
        <v>7418.9399999999869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46186</v>
      </c>
      <c r="D171" s="299" t="s">
        <v>918</v>
      </c>
      <c r="E171" s="522">
        <v>24</v>
      </c>
      <c r="F171" s="522"/>
      <c r="G171" s="333">
        <f t="shared" si="4"/>
        <v>7450.989999999987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46186</v>
      </c>
      <c r="D172" s="299" t="s">
        <v>306</v>
      </c>
      <c r="E172" s="522">
        <v>19.98</v>
      </c>
      <c r="F172" s="522"/>
      <c r="G172" s="333">
        <f t="shared" si="4"/>
        <v>7474.989999999987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46186</v>
      </c>
      <c r="D173" s="299" t="s">
        <v>300</v>
      </c>
      <c r="E173" s="522">
        <v>60.07</v>
      </c>
      <c r="F173" s="522"/>
      <c r="G173" s="333">
        <f t="shared" si="4"/>
        <v>7494.9699999999866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46186</v>
      </c>
      <c r="D174" s="299" t="s">
        <v>915</v>
      </c>
      <c r="E174" s="522"/>
      <c r="F174" s="522">
        <v>319.49</v>
      </c>
      <c r="G174" s="333">
        <f t="shared" si="4"/>
        <v>7555.0399999999863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46186</v>
      </c>
      <c r="D175" s="299" t="s">
        <v>300</v>
      </c>
      <c r="E175" s="522">
        <v>319.49</v>
      </c>
      <c r="F175" s="522"/>
      <c r="G175" s="333">
        <f t="shared" si="4"/>
        <v>7235.5499999999865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46186</v>
      </c>
      <c r="D176" s="299" t="s">
        <v>914</v>
      </c>
      <c r="E176" s="522">
        <v>-0.51</v>
      </c>
      <c r="F176" s="522"/>
      <c r="G176" s="333">
        <f t="shared" si="4"/>
        <v>7555.0399999999863</v>
      </c>
      <c r="H176" s="334" t="s">
        <v>298</v>
      </c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46186</v>
      </c>
      <c r="D177" s="299" t="s">
        <v>319</v>
      </c>
      <c r="E177" s="522">
        <v>13.58</v>
      </c>
      <c r="F177" s="522"/>
      <c r="G177" s="333">
        <f t="shared" si="4"/>
        <v>7554.5299999999861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24</v>
      </c>
      <c r="C178" s="298">
        <v>46186</v>
      </c>
      <c r="D178" s="299" t="s">
        <v>860</v>
      </c>
      <c r="E178" s="522">
        <v>109.5</v>
      </c>
      <c r="F178" s="522"/>
      <c r="G178" s="333">
        <f t="shared" si="4"/>
        <v>7568.109999999986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19</v>
      </c>
      <c r="C179" s="298">
        <v>46186</v>
      </c>
      <c r="D179" s="299" t="s">
        <v>191</v>
      </c>
      <c r="E179" s="522">
        <v>200</v>
      </c>
      <c r="F179" s="522"/>
      <c r="G179" s="333">
        <f t="shared" si="4"/>
        <v>7677.609999999986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291</v>
      </c>
      <c r="B180" s="330">
        <v>38</v>
      </c>
      <c r="C180" s="298">
        <v>46186</v>
      </c>
      <c r="D180" s="299" t="s">
        <v>293</v>
      </c>
      <c r="E180" s="522"/>
      <c r="F180" s="522">
        <v>4597.82</v>
      </c>
      <c r="G180" s="333">
        <f t="shared" si="4"/>
        <v>7877.609999999986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46185</v>
      </c>
      <c r="D181" s="299" t="s">
        <v>916</v>
      </c>
      <c r="E181" s="522">
        <v>90.54</v>
      </c>
      <c r="F181" s="522"/>
      <c r="G181" s="333">
        <f t="shared" si="4"/>
        <v>3279.7899999999863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46185</v>
      </c>
      <c r="D182" s="299" t="s">
        <v>916</v>
      </c>
      <c r="E182" s="522">
        <v>50</v>
      </c>
      <c r="F182" s="522"/>
      <c r="G182" s="333">
        <f t="shared" si="4"/>
        <v>3370.3299999999863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46185</v>
      </c>
      <c r="D183" s="299" t="s">
        <v>300</v>
      </c>
      <c r="E183" s="522">
        <v>79.849999999999994</v>
      </c>
      <c r="F183" s="522"/>
      <c r="G183" s="333">
        <f t="shared" si="4"/>
        <v>3420.3299999999863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46184</v>
      </c>
      <c r="D184" s="299" t="s">
        <v>360</v>
      </c>
      <c r="E184" s="522">
        <v>70</v>
      </c>
      <c r="F184" s="522"/>
      <c r="G184" s="333">
        <f t="shared" si="4"/>
        <v>3500.1799999999862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46184</v>
      </c>
      <c r="D185" s="299" t="s">
        <v>911</v>
      </c>
      <c r="E185" s="522">
        <v>2159</v>
      </c>
      <c r="F185" s="522">
        <v>2159</v>
      </c>
      <c r="G185" s="333">
        <f t="shared" si="4"/>
        <v>3570.1799999999862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46184</v>
      </c>
      <c r="D186" s="299" t="s">
        <v>352</v>
      </c>
      <c r="E186" s="522">
        <v>21.29</v>
      </c>
      <c r="F186" s="522"/>
      <c r="G186" s="333">
        <f t="shared" si="4"/>
        <v>3570.1799999999862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46184</v>
      </c>
      <c r="D187" s="299" t="s">
        <v>296</v>
      </c>
      <c r="E187" s="522">
        <v>40.67</v>
      </c>
      <c r="F187" s="522"/>
      <c r="G187" s="333">
        <f t="shared" si="4"/>
        <v>3591.4699999999862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46184</v>
      </c>
      <c r="D188" s="299" t="s">
        <v>319</v>
      </c>
      <c r="E188" s="522">
        <v>15.53</v>
      </c>
      <c r="F188" s="522"/>
      <c r="G188" s="333">
        <f t="shared" si="4"/>
        <v>3632.1399999999862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46184</v>
      </c>
      <c r="D189" s="299" t="s">
        <v>473</v>
      </c>
      <c r="E189" s="522">
        <v>83.89</v>
      </c>
      <c r="F189" s="522"/>
      <c r="G189" s="333">
        <f t="shared" ref="G189:G206" si="5">G190-E189+F189</f>
        <v>3647.6699999999864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23</v>
      </c>
      <c r="C190" s="298">
        <v>46184</v>
      </c>
      <c r="D190" s="299" t="s">
        <v>67</v>
      </c>
      <c r="E190" s="522">
        <v>599.86</v>
      </c>
      <c r="F190" s="522"/>
      <c r="G190" s="333">
        <f t="shared" si="5"/>
        <v>3731.5599999999863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46184</v>
      </c>
      <c r="D191" s="299" t="s">
        <v>909</v>
      </c>
      <c r="E191" s="522"/>
      <c r="F191" s="522">
        <v>800</v>
      </c>
      <c r="G191" s="333">
        <f t="shared" si="5"/>
        <v>4331.4199999999864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39</v>
      </c>
      <c r="C192" s="298">
        <v>46184</v>
      </c>
      <c r="D192" s="299" t="s">
        <v>292</v>
      </c>
      <c r="E192" s="522"/>
      <c r="F192" s="522">
        <v>2763.78</v>
      </c>
      <c r="G192" s="333">
        <f t="shared" si="5"/>
        <v>3531.4199999999864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46183</v>
      </c>
      <c r="D193" s="299" t="s">
        <v>910</v>
      </c>
      <c r="E193" s="522">
        <v>816.19</v>
      </c>
      <c r="F193" s="522">
        <v>816.19</v>
      </c>
      <c r="G193" s="333">
        <f t="shared" si="5"/>
        <v>767.639999999986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46183</v>
      </c>
      <c r="D194" s="299" t="s">
        <v>412</v>
      </c>
      <c r="E194" s="522">
        <v>-3.99</v>
      </c>
      <c r="F194" s="522"/>
      <c r="G194" s="333">
        <f t="shared" si="5"/>
        <v>767.639999999986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46183</v>
      </c>
      <c r="D195" s="299" t="s">
        <v>907</v>
      </c>
      <c r="E195" s="522">
        <v>-0.03</v>
      </c>
      <c r="F195" s="522"/>
      <c r="G195" s="333">
        <f t="shared" si="5"/>
        <v>763.64999999998599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291</v>
      </c>
      <c r="B196" s="330">
        <v>40</v>
      </c>
      <c r="C196" s="298">
        <v>46183</v>
      </c>
      <c r="D196" s="299" t="s">
        <v>316</v>
      </c>
      <c r="E196" s="522"/>
      <c r="F196" s="522">
        <v>1250.17</v>
      </c>
      <c r="G196" s="333">
        <f t="shared" si="5"/>
        <v>763.61999999998602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46182</v>
      </c>
      <c r="D197" s="299" t="s">
        <v>353</v>
      </c>
      <c r="E197" s="522">
        <v>25.98</v>
      </c>
      <c r="F197" s="522"/>
      <c r="G197" s="333">
        <f t="shared" si="5"/>
        <v>-486.55000000001405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46182</v>
      </c>
      <c r="D198" s="299" t="s">
        <v>854</v>
      </c>
      <c r="E198" s="522">
        <v>10.68</v>
      </c>
      <c r="F198" s="522"/>
      <c r="G198" s="333">
        <f t="shared" si="5"/>
        <v>-460.57000000001403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46182</v>
      </c>
      <c r="D199" s="299" t="s">
        <v>301</v>
      </c>
      <c r="E199" s="522">
        <v>29.95</v>
      </c>
      <c r="F199" s="522"/>
      <c r="G199" s="333">
        <f t="shared" si="5"/>
        <v>-449.89000000001403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46182</v>
      </c>
      <c r="D200" s="299" t="s">
        <v>908</v>
      </c>
      <c r="E200" s="522">
        <v>5.31</v>
      </c>
      <c r="F200" s="522"/>
      <c r="G200" s="333">
        <f t="shared" si="5"/>
        <v>-419.94000000001404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46182</v>
      </c>
      <c r="D201" s="299" t="s">
        <v>435</v>
      </c>
      <c r="E201" s="522">
        <v>58.69</v>
      </c>
      <c r="F201" s="522"/>
      <c r="G201" s="333">
        <f t="shared" si="5"/>
        <v>-414.63000000001404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46182</v>
      </c>
      <c r="D202" s="299" t="s">
        <v>435</v>
      </c>
      <c r="E202" s="522">
        <v>58.69</v>
      </c>
      <c r="F202" s="522"/>
      <c r="G202" s="333">
        <f t="shared" si="5"/>
        <v>-355.94000000001404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46181</v>
      </c>
      <c r="D203" s="299" t="s">
        <v>319</v>
      </c>
      <c r="E203" s="522">
        <v>8.86</v>
      </c>
      <c r="F203" s="522"/>
      <c r="G203" s="333">
        <f t="shared" si="5"/>
        <v>-297.25000000001404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46181</v>
      </c>
      <c r="D204" s="299" t="s">
        <v>397</v>
      </c>
      <c r="E204" s="522">
        <v>12.84</v>
      </c>
      <c r="F204" s="522"/>
      <c r="G204" s="333">
        <f t="shared" si="5"/>
        <v>-288.39000000001403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9</v>
      </c>
      <c r="C205" s="298">
        <v>46181</v>
      </c>
      <c r="D205" s="299" t="s">
        <v>58</v>
      </c>
      <c r="E205" s="522">
        <v>1231.68</v>
      </c>
      <c r="F205" s="522"/>
      <c r="G205" s="333">
        <f t="shared" si="5"/>
        <v>-275.55000000001405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46180</v>
      </c>
      <c r="D206" s="299" t="s">
        <v>310</v>
      </c>
      <c r="E206" s="522">
        <v>47.6</v>
      </c>
      <c r="F206" s="522"/>
      <c r="G206" s="333">
        <f t="shared" si="5"/>
        <v>956.12999999998601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46180</v>
      </c>
      <c r="D207" s="299" t="s">
        <v>368</v>
      </c>
      <c r="E207" s="522">
        <v>48.62</v>
      </c>
      <c r="F207" s="522"/>
      <c r="G207" s="333">
        <f t="shared" ref="G207:G217" si="6">G208-E207+F207</f>
        <v>1003.729999999986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46180</v>
      </c>
      <c r="D208" s="299" t="s">
        <v>363</v>
      </c>
      <c r="E208" s="522">
        <v>6.37</v>
      </c>
      <c r="F208" s="522"/>
      <c r="G208" s="333">
        <f t="shared" si="6"/>
        <v>1052.349999999986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46180</v>
      </c>
      <c r="D209" s="299" t="s">
        <v>890</v>
      </c>
      <c r="E209" s="522">
        <v>313.77999999999997</v>
      </c>
      <c r="F209" s="522">
        <v>313.77999999999997</v>
      </c>
      <c r="G209" s="333">
        <f t="shared" si="6"/>
        <v>1058.7199999999859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46180</v>
      </c>
      <c r="D210" s="299" t="s">
        <v>397</v>
      </c>
      <c r="E210" s="522">
        <v>10.86</v>
      </c>
      <c r="F210" s="522"/>
      <c r="G210" s="333">
        <f t="shared" si="6"/>
        <v>1058.7199999999859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46179</v>
      </c>
      <c r="D211" s="299" t="s">
        <v>366</v>
      </c>
      <c r="E211" s="522">
        <v>66.67</v>
      </c>
      <c r="F211" s="522"/>
      <c r="G211" s="333">
        <f t="shared" si="6"/>
        <v>1069.5799999999858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46179</v>
      </c>
      <c r="D212" s="299" t="s">
        <v>906</v>
      </c>
      <c r="E212" s="522">
        <v>20</v>
      </c>
      <c r="F212" s="522"/>
      <c r="G212" s="333">
        <f t="shared" si="6"/>
        <v>1136.2499999999859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46179</v>
      </c>
      <c r="D213" s="299" t="s">
        <v>831</v>
      </c>
      <c r="E213" s="522">
        <v>54.06</v>
      </c>
      <c r="F213" s="522"/>
      <c r="G213" s="333">
        <f t="shared" si="6"/>
        <v>1156.2499999999859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46179</v>
      </c>
      <c r="D214" s="299" t="s">
        <v>903</v>
      </c>
      <c r="E214" s="522">
        <v>19.98</v>
      </c>
      <c r="F214" s="522"/>
      <c r="G214" s="333">
        <f t="shared" si="6"/>
        <v>1210.3099999999858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46179</v>
      </c>
      <c r="D215" s="299" t="s">
        <v>885</v>
      </c>
      <c r="E215" s="522">
        <v>100</v>
      </c>
      <c r="F215" s="522"/>
      <c r="G215" s="333">
        <f t="shared" si="6"/>
        <v>1230.2899999999859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46178</v>
      </c>
      <c r="D216" s="299" t="s">
        <v>319</v>
      </c>
      <c r="E216" s="522">
        <v>179.72</v>
      </c>
      <c r="F216" s="522"/>
      <c r="G216" s="333">
        <f t="shared" si="6"/>
        <v>1330.2899999999859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46178</v>
      </c>
      <c r="D217" s="299" t="s">
        <v>904</v>
      </c>
      <c r="E217" s="522">
        <v>41.26</v>
      </c>
      <c r="F217" s="522"/>
      <c r="G217" s="333">
        <f t="shared" si="6"/>
        <v>1510.0099999999859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46178</v>
      </c>
      <c r="D218" s="299" t="s">
        <v>358</v>
      </c>
      <c r="E218" s="522">
        <v>10.07</v>
      </c>
      <c r="F218" s="522"/>
      <c r="G218" s="333">
        <f t="shared" ref="G218:G230" si="7">G219-E218+F218</f>
        <v>1551.2699999999859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46178</v>
      </c>
      <c r="D219" s="299" t="s">
        <v>905</v>
      </c>
      <c r="E219" s="522">
        <v>11.75</v>
      </c>
      <c r="F219" s="522"/>
      <c r="G219" s="333">
        <f t="shared" si="7"/>
        <v>1561.3399999999858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335</v>
      </c>
      <c r="B220" s="330" t="s">
        <v>335</v>
      </c>
      <c r="C220" s="298">
        <v>46178</v>
      </c>
      <c r="D220" s="299" t="s">
        <v>447</v>
      </c>
      <c r="E220" s="522">
        <v>39.659999999999997</v>
      </c>
      <c r="F220" s="522"/>
      <c r="G220" s="333">
        <f t="shared" si="7"/>
        <v>1573.0899999999858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46178</v>
      </c>
      <c r="D221" s="299" t="s">
        <v>300</v>
      </c>
      <c r="E221" s="522">
        <v>9.57</v>
      </c>
      <c r="F221" s="522"/>
      <c r="G221" s="333">
        <f t="shared" si="7"/>
        <v>1612.7499999999859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46178</v>
      </c>
      <c r="D222" s="299" t="s">
        <v>376</v>
      </c>
      <c r="E222" s="522">
        <v>46.65</v>
      </c>
      <c r="F222" s="522"/>
      <c r="G222" s="333">
        <f t="shared" si="7"/>
        <v>1622.3199999999858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46177</v>
      </c>
      <c r="D223" s="299" t="s">
        <v>296</v>
      </c>
      <c r="E223" s="522">
        <v>43.69</v>
      </c>
      <c r="F223" s="522"/>
      <c r="G223" s="333">
        <f t="shared" si="7"/>
        <v>1668.9699999999859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46177</v>
      </c>
      <c r="D224" s="299" t="s">
        <v>334</v>
      </c>
      <c r="E224" s="522">
        <v>8.52</v>
      </c>
      <c r="F224" s="522"/>
      <c r="G224" s="333">
        <f t="shared" si="7"/>
        <v>1712.659999999986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14</v>
      </c>
      <c r="C225" s="298">
        <v>46177</v>
      </c>
      <c r="D225" s="299" t="s">
        <v>367</v>
      </c>
      <c r="E225" s="522">
        <v>70.25</v>
      </c>
      <c r="F225" s="522"/>
      <c r="G225" s="333">
        <f t="shared" si="7"/>
        <v>1721.179999999986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46177</v>
      </c>
      <c r="D226" s="299" t="s">
        <v>386</v>
      </c>
      <c r="E226" s="522">
        <v>14.38</v>
      </c>
      <c r="F226" s="522"/>
      <c r="G226" s="333">
        <f t="shared" si="7"/>
        <v>1791.429999999986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13</v>
      </c>
      <c r="C227" s="298">
        <v>46177</v>
      </c>
      <c r="D227" s="299" t="s">
        <v>902</v>
      </c>
      <c r="E227" s="522">
        <v>122.46</v>
      </c>
      <c r="F227" s="522"/>
      <c r="G227" s="333">
        <f t="shared" si="7"/>
        <v>1805.8099999999861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17</v>
      </c>
      <c r="C228" s="298">
        <v>46177</v>
      </c>
      <c r="D228" s="299" t="s">
        <v>370</v>
      </c>
      <c r="E228" s="522">
        <v>99</v>
      </c>
      <c r="F228" s="522"/>
      <c r="G228" s="333">
        <f t="shared" si="7"/>
        <v>1928.2699999999861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46176</v>
      </c>
      <c r="D229" s="299" t="s">
        <v>861</v>
      </c>
      <c r="E229" s="522">
        <v>12.77</v>
      </c>
      <c r="F229" s="522"/>
      <c r="G229" s="333">
        <f t="shared" si="7"/>
        <v>2027.2699999999861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46176</v>
      </c>
      <c r="D230" s="299" t="s">
        <v>319</v>
      </c>
      <c r="E230" s="522">
        <v>11.55</v>
      </c>
      <c r="F230" s="522"/>
      <c r="G230" s="333">
        <f t="shared" si="7"/>
        <v>2040.0399999999861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46176</v>
      </c>
      <c r="D231" s="299" t="s">
        <v>306</v>
      </c>
      <c r="E231" s="522">
        <v>96.16</v>
      </c>
      <c r="F231" s="522"/>
      <c r="G231" s="333">
        <f t="shared" ref="G231:G289" si="8">G232-E231+F231</f>
        <v>2051.589999999986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46175</v>
      </c>
      <c r="D232" s="299" t="s">
        <v>899</v>
      </c>
      <c r="E232" s="522">
        <v>21.38</v>
      </c>
      <c r="F232" s="522"/>
      <c r="G232" s="333">
        <f t="shared" si="8"/>
        <v>2147.7499999999859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46175</v>
      </c>
      <c r="D233" s="299" t="s">
        <v>386</v>
      </c>
      <c r="E233" s="522">
        <v>14.38</v>
      </c>
      <c r="F233" s="522"/>
      <c r="G233" s="333">
        <f t="shared" si="8"/>
        <v>2169.129999999986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46175</v>
      </c>
      <c r="D234" s="299" t="s">
        <v>433</v>
      </c>
      <c r="E234" s="522">
        <v>-142</v>
      </c>
      <c r="F234" s="522"/>
      <c r="G234" s="333">
        <f t="shared" si="8"/>
        <v>2183.5099999999861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284</v>
      </c>
      <c r="B235" s="330">
        <v>36</v>
      </c>
      <c r="C235" s="298">
        <v>46175</v>
      </c>
      <c r="D235" s="299" t="s">
        <v>374</v>
      </c>
      <c r="E235" s="522">
        <v>50</v>
      </c>
      <c r="F235" s="522"/>
      <c r="G235" s="333">
        <f t="shared" si="8"/>
        <v>2041.5099999999861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22</v>
      </c>
      <c r="C236" s="298">
        <v>46175</v>
      </c>
      <c r="D236" s="299" t="s">
        <v>375</v>
      </c>
      <c r="E236" s="522">
        <v>6.37</v>
      </c>
      <c r="F236" s="522"/>
      <c r="G236" s="333">
        <f t="shared" si="8"/>
        <v>2091.5099999999861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46174</v>
      </c>
      <c r="D237" s="299" t="s">
        <v>306</v>
      </c>
      <c r="E237" s="522">
        <v>84.03</v>
      </c>
      <c r="F237" s="522"/>
      <c r="G237" s="333">
        <f t="shared" si="8"/>
        <v>2097.879999999986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46174</v>
      </c>
      <c r="D238" s="299" t="s">
        <v>296</v>
      </c>
      <c r="E238" s="522">
        <v>10.31</v>
      </c>
      <c r="F238" s="522"/>
      <c r="G238" s="333">
        <f t="shared" si="8"/>
        <v>2181.9099999999862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46174</v>
      </c>
      <c r="D239" s="299" t="s">
        <v>301</v>
      </c>
      <c r="E239" s="522">
        <v>16.05</v>
      </c>
      <c r="F239" s="522"/>
      <c r="G239" s="333">
        <f t="shared" si="8"/>
        <v>2192.2199999999862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46174</v>
      </c>
      <c r="D240" s="299" t="s">
        <v>457</v>
      </c>
      <c r="E240" s="522">
        <v>50.44</v>
      </c>
      <c r="F240" s="522"/>
      <c r="G240" s="333">
        <f t="shared" si="8"/>
        <v>2208.2699999999863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46174</v>
      </c>
      <c r="D241" s="299" t="s">
        <v>898</v>
      </c>
      <c r="E241" s="522">
        <v>9.99</v>
      </c>
      <c r="F241" s="522"/>
      <c r="G241" s="333">
        <f t="shared" si="8"/>
        <v>2258.7099999999864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46174</v>
      </c>
      <c r="D242" s="299" t="s">
        <v>310</v>
      </c>
      <c r="E242" s="522">
        <v>44.98</v>
      </c>
      <c r="F242" s="522"/>
      <c r="G242" s="333">
        <f t="shared" si="8"/>
        <v>2268.6999999999862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46174</v>
      </c>
      <c r="D243" s="299" t="s">
        <v>311</v>
      </c>
      <c r="E243" s="522">
        <v>106.14</v>
      </c>
      <c r="F243" s="522"/>
      <c r="G243" s="333">
        <f t="shared" si="8"/>
        <v>2313.6799999999862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16</v>
      </c>
      <c r="C244" s="298">
        <v>46174</v>
      </c>
      <c r="D244" s="299" t="s">
        <v>624</v>
      </c>
      <c r="E244" s="522">
        <v>62.31</v>
      </c>
      <c r="F244" s="522"/>
      <c r="G244" s="333">
        <f t="shared" si="8"/>
        <v>2419.8199999999861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46174</v>
      </c>
      <c r="D245" s="299" t="s">
        <v>351</v>
      </c>
      <c r="E245" s="522">
        <v>8.1</v>
      </c>
      <c r="F245" s="522"/>
      <c r="G245" s="333">
        <f t="shared" si="8"/>
        <v>2482.129999999986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46174</v>
      </c>
      <c r="D246" s="299" t="s">
        <v>888</v>
      </c>
      <c r="E246" s="522">
        <v>320</v>
      </c>
      <c r="F246" s="522">
        <v>320</v>
      </c>
      <c r="G246" s="333">
        <f t="shared" si="8"/>
        <v>2490.2299999999859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46174</v>
      </c>
      <c r="D247" s="299" t="s">
        <v>889</v>
      </c>
      <c r="E247" s="522">
        <v>20</v>
      </c>
      <c r="F247" s="522"/>
      <c r="G247" s="333">
        <f t="shared" si="8"/>
        <v>2490.2299999999859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284</v>
      </c>
      <c r="B248" s="330">
        <v>37</v>
      </c>
      <c r="C248" s="298">
        <v>46173</v>
      </c>
      <c r="D248" s="299" t="s">
        <v>895</v>
      </c>
      <c r="E248" s="522">
        <v>1160.3599999999999</v>
      </c>
      <c r="F248" s="522"/>
      <c r="G248" s="333">
        <f t="shared" si="8"/>
        <v>2510.2299999999859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25</v>
      </c>
      <c r="C249" s="298">
        <v>46173</v>
      </c>
      <c r="D249" s="298" t="s">
        <v>204</v>
      </c>
      <c r="E249" s="331">
        <v>350</v>
      </c>
      <c r="F249" s="522"/>
      <c r="G249" s="333">
        <f t="shared" si="8"/>
        <v>3670.5899999999856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46173</v>
      </c>
      <c r="D250" s="298" t="s">
        <v>205</v>
      </c>
      <c r="E250" s="331">
        <v>320</v>
      </c>
      <c r="F250" s="522"/>
      <c r="G250" s="333">
        <f t="shared" si="8"/>
        <v>4020.5899999999856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46173</v>
      </c>
      <c r="D251" s="298" t="s">
        <v>206</v>
      </c>
      <c r="E251" s="331">
        <v>25</v>
      </c>
      <c r="F251" s="522"/>
      <c r="G251" s="333">
        <f t="shared" si="8"/>
        <v>4340.5899999999856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46173</v>
      </c>
      <c r="D252" s="298" t="s">
        <v>207</v>
      </c>
      <c r="E252" s="331">
        <v>25</v>
      </c>
      <c r="F252" s="522"/>
      <c r="G252" s="333">
        <f t="shared" si="8"/>
        <v>4365.5899999999856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46173</v>
      </c>
      <c r="D253" s="298" t="s">
        <v>208</v>
      </c>
      <c r="E253" s="331">
        <v>45</v>
      </c>
      <c r="F253" s="522"/>
      <c r="G253" s="333">
        <f t="shared" si="8"/>
        <v>4390.5899999999856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46173</v>
      </c>
      <c r="D254" s="298" t="s">
        <v>209</v>
      </c>
      <c r="E254" s="331">
        <v>400</v>
      </c>
      <c r="F254" s="522"/>
      <c r="G254" s="333">
        <f t="shared" si="8"/>
        <v>4435.5899999999856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46173</v>
      </c>
      <c r="D255" s="298" t="s">
        <v>210</v>
      </c>
      <c r="E255" s="331">
        <v>375</v>
      </c>
      <c r="F255" s="522"/>
      <c r="G255" s="333">
        <f t="shared" si="8"/>
        <v>4835.5899999999856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46173</v>
      </c>
      <c r="D256" s="298" t="s">
        <v>211</v>
      </c>
      <c r="E256" s="331">
        <v>100</v>
      </c>
      <c r="F256" s="522"/>
      <c r="G256" s="333">
        <f t="shared" si="8"/>
        <v>5210.5899999999856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46173</v>
      </c>
      <c r="D257" s="298" t="s">
        <v>212</v>
      </c>
      <c r="E257" s="331">
        <v>85</v>
      </c>
      <c r="F257" s="522"/>
      <c r="G257" s="333">
        <f t="shared" si="8"/>
        <v>5310.5899999999856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46173</v>
      </c>
      <c r="D258" s="298" t="s">
        <v>213</v>
      </c>
      <c r="E258" s="331">
        <v>230</v>
      </c>
      <c r="F258" s="522"/>
      <c r="G258" s="333">
        <f t="shared" si="8"/>
        <v>5395.5899999999856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46173</v>
      </c>
      <c r="D259" s="298" t="s">
        <v>214</v>
      </c>
      <c r="E259" s="331">
        <v>45</v>
      </c>
      <c r="F259" s="522"/>
      <c r="G259" s="333">
        <f t="shared" si="8"/>
        <v>5625.5899999999856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46173</v>
      </c>
      <c r="D260" s="298" t="s">
        <v>885</v>
      </c>
      <c r="E260" s="522">
        <v>50</v>
      </c>
      <c r="F260" s="522"/>
      <c r="G260" s="333">
        <f t="shared" si="8"/>
        <v>5670.5899999999856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22</v>
      </c>
      <c r="C261" s="298">
        <v>46173</v>
      </c>
      <c r="D261" s="298" t="s">
        <v>835</v>
      </c>
      <c r="E261" s="522">
        <v>10.63</v>
      </c>
      <c r="F261" s="522"/>
      <c r="G261" s="333">
        <f t="shared" si="8"/>
        <v>5720.5899999999856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46173</v>
      </c>
      <c r="D262" s="298" t="s">
        <v>363</v>
      </c>
      <c r="E262" s="522">
        <v>108.69</v>
      </c>
      <c r="F262" s="522"/>
      <c r="G262" s="333">
        <f t="shared" si="8"/>
        <v>5731.2199999999857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10</v>
      </c>
      <c r="C263" s="298">
        <v>46173</v>
      </c>
      <c r="D263" s="298" t="s">
        <v>176</v>
      </c>
      <c r="E263" s="522">
        <v>17.899999999999999</v>
      </c>
      <c r="F263" s="522"/>
      <c r="G263" s="333">
        <f t="shared" si="8"/>
        <v>5839.9099999999853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46173</v>
      </c>
      <c r="D264" s="298" t="s">
        <v>445</v>
      </c>
      <c r="E264" s="522">
        <v>9.57</v>
      </c>
      <c r="F264" s="522"/>
      <c r="G264" s="333">
        <f t="shared" si="8"/>
        <v>5857.8099999999849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46172</v>
      </c>
      <c r="D265" s="298" t="s">
        <v>319</v>
      </c>
      <c r="E265" s="522">
        <v>88.98</v>
      </c>
      <c r="F265" s="522"/>
      <c r="G265" s="333">
        <f t="shared" si="8"/>
        <v>5867.3799999999846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46172</v>
      </c>
      <c r="D266" s="298" t="s">
        <v>891</v>
      </c>
      <c r="E266" s="522">
        <v>219.38</v>
      </c>
      <c r="F266" s="522">
        <v>219.38</v>
      </c>
      <c r="G266" s="333">
        <f t="shared" si="8"/>
        <v>5956.3599999999842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46172</v>
      </c>
      <c r="D267" s="298" t="s">
        <v>890</v>
      </c>
      <c r="E267" s="522">
        <v>310.98</v>
      </c>
      <c r="F267" s="522">
        <v>310.98</v>
      </c>
      <c r="G267" s="333">
        <f t="shared" si="8"/>
        <v>5956.3599999999842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46172</v>
      </c>
      <c r="D268" s="298" t="s">
        <v>894</v>
      </c>
      <c r="E268" s="522">
        <v>130.68</v>
      </c>
      <c r="F268" s="522"/>
      <c r="G268" s="333">
        <f t="shared" si="8"/>
        <v>5956.3599999999842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46172</v>
      </c>
      <c r="D269" s="298" t="s">
        <v>356</v>
      </c>
      <c r="E269" s="522">
        <v>49.99</v>
      </c>
      <c r="F269" s="522"/>
      <c r="G269" s="333">
        <f t="shared" si="8"/>
        <v>6087.0399999999845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46171</v>
      </c>
      <c r="D270" s="298" t="s">
        <v>296</v>
      </c>
      <c r="E270" s="522">
        <v>15.1</v>
      </c>
      <c r="F270" s="522"/>
      <c r="G270" s="333">
        <f t="shared" si="8"/>
        <v>6137.0299999999843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46171</v>
      </c>
      <c r="D271" s="298" t="s">
        <v>295</v>
      </c>
      <c r="E271" s="522">
        <v>7.02</v>
      </c>
      <c r="F271" s="522"/>
      <c r="G271" s="333">
        <f t="shared" si="8"/>
        <v>6152.1299999999846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4</v>
      </c>
      <c r="C272" s="298">
        <v>46171</v>
      </c>
      <c r="D272" s="298" t="s">
        <v>295</v>
      </c>
      <c r="E272" s="522">
        <v>93.38</v>
      </c>
      <c r="F272" s="522"/>
      <c r="G272" s="333">
        <f t="shared" si="8"/>
        <v>6159.1499999999851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46171</v>
      </c>
      <c r="D273" s="298" t="s">
        <v>353</v>
      </c>
      <c r="E273" s="522">
        <v>18.98</v>
      </c>
      <c r="F273" s="522"/>
      <c r="G273" s="333">
        <f t="shared" si="8"/>
        <v>6252.5299999999852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23</v>
      </c>
      <c r="C274" s="298">
        <v>46171</v>
      </c>
      <c r="D274" s="299" t="s">
        <v>67</v>
      </c>
      <c r="E274" s="522">
        <v>650.88</v>
      </c>
      <c r="F274" s="522"/>
      <c r="G274" s="333">
        <f t="shared" si="8"/>
        <v>6271.5099999999848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20</v>
      </c>
      <c r="C275" s="298">
        <v>46171</v>
      </c>
      <c r="D275" s="299" t="s">
        <v>193</v>
      </c>
      <c r="E275" s="522">
        <v>600</v>
      </c>
      <c r="F275" s="522"/>
      <c r="G275" s="333">
        <f t="shared" si="8"/>
        <v>6922.3899999999849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291</v>
      </c>
      <c r="B276" s="330">
        <v>38</v>
      </c>
      <c r="C276" s="298">
        <v>46171</v>
      </c>
      <c r="D276" s="299" t="s">
        <v>293</v>
      </c>
      <c r="E276" s="522"/>
      <c r="F276" s="522">
        <v>4597.8100000000004</v>
      </c>
      <c r="G276" s="333">
        <f t="shared" si="8"/>
        <v>7522.3899999999849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42</v>
      </c>
      <c r="C277" s="298">
        <v>46171</v>
      </c>
      <c r="D277" s="299" t="s">
        <v>200</v>
      </c>
      <c r="E277" s="522">
        <v>50.92</v>
      </c>
      <c r="F277" s="522"/>
      <c r="G277" s="333">
        <f t="shared" si="8"/>
        <v>2924.5799999999849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43</v>
      </c>
      <c r="C278" s="298">
        <v>46171</v>
      </c>
      <c r="D278" s="299" t="s">
        <v>201</v>
      </c>
      <c r="E278" s="522">
        <v>42.84</v>
      </c>
      <c r="F278" s="522"/>
      <c r="G278" s="333">
        <f t="shared" si="8"/>
        <v>2975.499999999985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291</v>
      </c>
      <c r="B279" s="330">
        <v>39</v>
      </c>
      <c r="C279" s="298">
        <v>46170</v>
      </c>
      <c r="D279" s="299" t="s">
        <v>292</v>
      </c>
      <c r="E279" s="522"/>
      <c r="F279" s="522">
        <v>2763.79</v>
      </c>
      <c r="G279" s="333">
        <f t="shared" si="8"/>
        <v>3018.3399999999851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46170</v>
      </c>
      <c r="D280" s="299" t="s">
        <v>884</v>
      </c>
      <c r="E280" s="522">
        <v>8.9499999999999993</v>
      </c>
      <c r="F280" s="522"/>
      <c r="G280" s="333">
        <f t="shared" si="8"/>
        <v>254.54999999998506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46170</v>
      </c>
      <c r="D281" s="299" t="s">
        <v>884</v>
      </c>
      <c r="E281" s="522">
        <v>43.44</v>
      </c>
      <c r="F281" s="522"/>
      <c r="G281" s="333">
        <f t="shared" si="8"/>
        <v>263.49999999998505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46170</v>
      </c>
      <c r="D282" s="299" t="s">
        <v>892</v>
      </c>
      <c r="E282" s="522">
        <v>30.89</v>
      </c>
      <c r="F282" s="522"/>
      <c r="G282" s="333">
        <f t="shared" si="8"/>
        <v>306.93999999998505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46170</v>
      </c>
      <c r="D283" s="299" t="s">
        <v>346</v>
      </c>
      <c r="E283" s="522">
        <v>32.659999999999997</v>
      </c>
      <c r="F283" s="522"/>
      <c r="G283" s="333">
        <f t="shared" si="8"/>
        <v>337.82999999998503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46170</v>
      </c>
      <c r="D284" s="299" t="s">
        <v>386</v>
      </c>
      <c r="E284" s="522">
        <v>9.09</v>
      </c>
      <c r="F284" s="522"/>
      <c r="G284" s="333">
        <f t="shared" si="8"/>
        <v>370.48999999998506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46170</v>
      </c>
      <c r="D285" s="299" t="s">
        <v>846</v>
      </c>
      <c r="E285" s="522">
        <v>36.74</v>
      </c>
      <c r="F285" s="522"/>
      <c r="G285" s="333">
        <f t="shared" si="8"/>
        <v>379.57999999998503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46170</v>
      </c>
      <c r="D286" s="299" t="s">
        <v>846</v>
      </c>
      <c r="E286" s="522">
        <v>11.2</v>
      </c>
      <c r="F286" s="522"/>
      <c r="G286" s="333">
        <f t="shared" si="8"/>
        <v>416.31999999998504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46169</v>
      </c>
      <c r="D287" s="299" t="s">
        <v>358</v>
      </c>
      <c r="E287" s="522">
        <v>11.29</v>
      </c>
      <c r="F287" s="522"/>
      <c r="G287" s="333">
        <f t="shared" si="8"/>
        <v>427.51999999998503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46169</v>
      </c>
      <c r="D288" s="299" t="s">
        <v>363</v>
      </c>
      <c r="E288" s="522">
        <v>44.84</v>
      </c>
      <c r="F288" s="522"/>
      <c r="G288" s="333">
        <f t="shared" si="8"/>
        <v>438.80999999998505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7</v>
      </c>
      <c r="C289" s="298">
        <v>46169</v>
      </c>
      <c r="D289" s="299" t="s">
        <v>338</v>
      </c>
      <c r="E289" s="522">
        <v>139.88</v>
      </c>
      <c r="F289" s="522"/>
      <c r="G289" s="333">
        <f t="shared" si="8"/>
        <v>483.64999999998508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46169</v>
      </c>
      <c r="D290" s="299" t="s">
        <v>319</v>
      </c>
      <c r="E290" s="522">
        <v>46.84</v>
      </c>
      <c r="F290" s="522"/>
      <c r="G290" s="333">
        <f t="shared" ref="G290:G327" si="9">G291-E290+F290</f>
        <v>623.52999999998508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46169</v>
      </c>
      <c r="D291" s="299" t="s">
        <v>358</v>
      </c>
      <c r="E291" s="522">
        <v>9.4700000000000006</v>
      </c>
      <c r="F291" s="522"/>
      <c r="G291" s="333">
        <f t="shared" si="9"/>
        <v>670.36999999998511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46168</v>
      </c>
      <c r="D292" s="299" t="s">
        <v>308</v>
      </c>
      <c r="E292" s="522">
        <v>47.99</v>
      </c>
      <c r="F292" s="522"/>
      <c r="G292" s="333">
        <f t="shared" si="9"/>
        <v>679.83999999998514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46168</v>
      </c>
      <c r="D293" s="299" t="s">
        <v>872</v>
      </c>
      <c r="E293" s="522">
        <v>26</v>
      </c>
      <c r="F293" s="522"/>
      <c r="G293" s="333">
        <f t="shared" si="9"/>
        <v>727.82999999998515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46168</v>
      </c>
      <c r="D294" s="299" t="s">
        <v>310</v>
      </c>
      <c r="E294" s="522">
        <v>50.15</v>
      </c>
      <c r="F294" s="522"/>
      <c r="G294" s="333">
        <f t="shared" si="9"/>
        <v>753.82999999998515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46168</v>
      </c>
      <c r="D295" s="299" t="s">
        <v>882</v>
      </c>
      <c r="E295" s="522">
        <v>400</v>
      </c>
      <c r="F295" s="522">
        <v>400</v>
      </c>
      <c r="G295" s="333">
        <f t="shared" si="9"/>
        <v>803.97999999998513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46168</v>
      </c>
      <c r="D296" s="299" t="s">
        <v>835</v>
      </c>
      <c r="E296" s="522">
        <v>15.96</v>
      </c>
      <c r="F296" s="522"/>
      <c r="G296" s="333">
        <f t="shared" si="9"/>
        <v>803.97999999998513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46168</v>
      </c>
      <c r="D297" s="299" t="s">
        <v>296</v>
      </c>
      <c r="E297" s="522">
        <v>15.1</v>
      </c>
      <c r="F297" s="522"/>
      <c r="G297" s="333">
        <f t="shared" si="9"/>
        <v>819.93999999998516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46168</v>
      </c>
      <c r="D298" s="299" t="s">
        <v>296</v>
      </c>
      <c r="E298" s="522">
        <v>44.67</v>
      </c>
      <c r="F298" s="522"/>
      <c r="G298" s="333">
        <f t="shared" si="9"/>
        <v>835.03999999998518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46168</v>
      </c>
      <c r="D299" s="299" t="s">
        <v>300</v>
      </c>
      <c r="E299" s="522">
        <v>32.99</v>
      </c>
      <c r="F299" s="522"/>
      <c r="G299" s="333">
        <f t="shared" si="9"/>
        <v>879.70999999998514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46168</v>
      </c>
      <c r="D300" s="299" t="s">
        <v>386</v>
      </c>
      <c r="E300" s="522">
        <v>14.39</v>
      </c>
      <c r="F300" s="522"/>
      <c r="G300" s="333">
        <f t="shared" si="9"/>
        <v>912.69999999998515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12</v>
      </c>
      <c r="C301" s="298">
        <v>46167</v>
      </c>
      <c r="D301" s="299" t="s">
        <v>314</v>
      </c>
      <c r="E301" s="522">
        <v>204.48</v>
      </c>
      <c r="F301" s="522"/>
      <c r="G301" s="333">
        <f t="shared" si="9"/>
        <v>927.08999999998514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46167</v>
      </c>
      <c r="D302" s="299" t="s">
        <v>319</v>
      </c>
      <c r="E302" s="522">
        <v>29.79</v>
      </c>
      <c r="F302" s="522"/>
      <c r="G302" s="333">
        <f t="shared" si="9"/>
        <v>1131.5699999999852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46167</v>
      </c>
      <c r="D303" s="299" t="s">
        <v>348</v>
      </c>
      <c r="E303" s="522">
        <v>50</v>
      </c>
      <c r="F303" s="522"/>
      <c r="G303" s="333">
        <f t="shared" si="9"/>
        <v>1161.3599999999851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46166</v>
      </c>
      <c r="D304" s="299" t="s">
        <v>329</v>
      </c>
      <c r="E304" s="522">
        <v>122.54</v>
      </c>
      <c r="F304" s="522"/>
      <c r="G304" s="333">
        <f t="shared" si="9"/>
        <v>1211.3599999999851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46166</v>
      </c>
      <c r="D305" s="299" t="s">
        <v>311</v>
      </c>
      <c r="E305" s="522">
        <v>157.97</v>
      </c>
      <c r="F305" s="522"/>
      <c r="G305" s="333">
        <f t="shared" si="9"/>
        <v>1333.8999999999851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46166</v>
      </c>
      <c r="D306" s="299" t="s">
        <v>300</v>
      </c>
      <c r="E306" s="522">
        <v>44.05</v>
      </c>
      <c r="F306" s="522"/>
      <c r="G306" s="333">
        <f t="shared" si="9"/>
        <v>1491.8699999999851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46166</v>
      </c>
      <c r="D307" s="299" t="s">
        <v>319</v>
      </c>
      <c r="E307" s="522">
        <v>70.44</v>
      </c>
      <c r="F307" s="522"/>
      <c r="G307" s="333">
        <f t="shared" si="9"/>
        <v>1535.9199999999851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46166</v>
      </c>
      <c r="D308" s="299" t="s">
        <v>329</v>
      </c>
      <c r="E308" s="522">
        <v>55.96</v>
      </c>
      <c r="F308" s="522"/>
      <c r="G308" s="333">
        <f t="shared" si="9"/>
        <v>1606.3599999999851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46166</v>
      </c>
      <c r="D309" s="299" t="s">
        <v>883</v>
      </c>
      <c r="E309" s="522">
        <v>597.83000000000004</v>
      </c>
      <c r="F309" s="522"/>
      <c r="G309" s="333">
        <f t="shared" si="9"/>
        <v>1662.3199999999852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46166</v>
      </c>
      <c r="D310" s="299" t="s">
        <v>845</v>
      </c>
      <c r="E310" s="522">
        <v>69.2</v>
      </c>
      <c r="F310" s="522">
        <v>69.2</v>
      </c>
      <c r="G310" s="333">
        <f t="shared" si="9"/>
        <v>2260.1499999999851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46165</v>
      </c>
      <c r="D311" s="299" t="s">
        <v>880</v>
      </c>
      <c r="E311" s="522">
        <v>94.76</v>
      </c>
      <c r="F311" s="522"/>
      <c r="G311" s="333">
        <f t="shared" si="9"/>
        <v>2260.1499999999851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46165</v>
      </c>
      <c r="D312" s="299" t="s">
        <v>393</v>
      </c>
      <c r="E312" s="522">
        <v>34.869999999999997</v>
      </c>
      <c r="F312" s="522"/>
      <c r="G312" s="333">
        <f t="shared" si="9"/>
        <v>2354.9099999999853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46165</v>
      </c>
      <c r="D313" s="299" t="s">
        <v>481</v>
      </c>
      <c r="E313" s="522">
        <v>80.48</v>
      </c>
      <c r="F313" s="522"/>
      <c r="G313" s="333">
        <f t="shared" si="9"/>
        <v>2389.7799999999852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46165</v>
      </c>
      <c r="D314" s="299" t="s">
        <v>879</v>
      </c>
      <c r="E314" s="522">
        <v>25</v>
      </c>
      <c r="F314" s="522"/>
      <c r="G314" s="333">
        <f t="shared" si="9"/>
        <v>2470.2599999999852</v>
      </c>
      <c r="H314" s="334" t="s">
        <v>298</v>
      </c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46165</v>
      </c>
      <c r="D315" s="299" t="s">
        <v>877</v>
      </c>
      <c r="E315" s="522">
        <v>50</v>
      </c>
      <c r="F315" s="522"/>
      <c r="G315" s="333">
        <f t="shared" si="9"/>
        <v>2495.2599999999852</v>
      </c>
      <c r="H315" s="334" t="s">
        <v>298</v>
      </c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46165</v>
      </c>
      <c r="D316" s="299" t="s">
        <v>878</v>
      </c>
      <c r="E316" s="522">
        <v>25</v>
      </c>
      <c r="F316" s="522"/>
      <c r="G316" s="333">
        <f t="shared" si="9"/>
        <v>2545.2599999999852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46164</v>
      </c>
      <c r="D317" s="299" t="s">
        <v>881</v>
      </c>
      <c r="E317" s="522">
        <v>45.46</v>
      </c>
      <c r="F317" s="522"/>
      <c r="G317" s="333">
        <f t="shared" si="9"/>
        <v>2570.2599999999852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46164</v>
      </c>
      <c r="D318" s="299" t="s">
        <v>873</v>
      </c>
      <c r="E318" s="522">
        <v>22</v>
      </c>
      <c r="F318" s="522"/>
      <c r="G318" s="333">
        <f t="shared" si="9"/>
        <v>2615.7199999999852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46164</v>
      </c>
      <c r="D319" s="299" t="s">
        <v>296</v>
      </c>
      <c r="E319" s="522">
        <v>14.57</v>
      </c>
      <c r="F319" s="522"/>
      <c r="G319" s="333">
        <f t="shared" si="9"/>
        <v>2637.7199999999852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46163</v>
      </c>
      <c r="D320" s="299" t="s">
        <v>334</v>
      </c>
      <c r="E320" s="522">
        <v>9.01</v>
      </c>
      <c r="F320" s="522"/>
      <c r="G320" s="333">
        <f t="shared" si="9"/>
        <v>2652.2899999999854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46163</v>
      </c>
      <c r="D321" s="299" t="s">
        <v>334</v>
      </c>
      <c r="E321" s="522">
        <v>6.8</v>
      </c>
      <c r="F321" s="522"/>
      <c r="G321" s="333">
        <f t="shared" si="9"/>
        <v>2661.2999999999856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46163</v>
      </c>
      <c r="D322" s="299" t="s">
        <v>358</v>
      </c>
      <c r="E322" s="522">
        <v>16.649999999999999</v>
      </c>
      <c r="F322" s="522"/>
      <c r="G322" s="333">
        <f t="shared" si="9"/>
        <v>2668.0999999999858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46163</v>
      </c>
      <c r="D323" s="299" t="s">
        <v>846</v>
      </c>
      <c r="E323" s="522">
        <v>24.89</v>
      </c>
      <c r="F323" s="522"/>
      <c r="G323" s="333">
        <f t="shared" si="9"/>
        <v>2684.7499999999859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46163</v>
      </c>
      <c r="D324" s="299" t="s">
        <v>846</v>
      </c>
      <c r="E324" s="522">
        <v>11.2</v>
      </c>
      <c r="F324" s="522"/>
      <c r="G324" s="333">
        <f t="shared" si="9"/>
        <v>2709.6399999999858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46162</v>
      </c>
      <c r="D325" s="299" t="s">
        <v>296</v>
      </c>
      <c r="E325" s="522">
        <v>11.18</v>
      </c>
      <c r="F325" s="522"/>
      <c r="G325" s="333">
        <f t="shared" si="9"/>
        <v>2720.8399999999856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46162</v>
      </c>
      <c r="D326" s="299" t="s">
        <v>386</v>
      </c>
      <c r="E326" s="522">
        <v>14.38</v>
      </c>
      <c r="F326" s="522"/>
      <c r="G326" s="333">
        <f t="shared" si="9"/>
        <v>2732.0199999999854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46162</v>
      </c>
      <c r="D327" s="299" t="s">
        <v>323</v>
      </c>
      <c r="E327" s="522">
        <v>20.22</v>
      </c>
      <c r="F327" s="522"/>
      <c r="G327" s="333">
        <f t="shared" si="9"/>
        <v>2746.3999999999855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5</v>
      </c>
      <c r="C328" s="298">
        <v>46162</v>
      </c>
      <c r="D328" s="299" t="s">
        <v>872</v>
      </c>
      <c r="E328" s="522">
        <v>30</v>
      </c>
      <c r="F328" s="522"/>
      <c r="G328" s="333">
        <f t="shared" ref="G328:G342" si="10">G329-E328+F328</f>
        <v>2766.6199999999853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46162</v>
      </c>
      <c r="D329" s="299" t="s">
        <v>874</v>
      </c>
      <c r="E329" s="522">
        <v>46.72</v>
      </c>
      <c r="F329" s="522"/>
      <c r="G329" s="333">
        <f t="shared" si="10"/>
        <v>2796.6199999999853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46162</v>
      </c>
      <c r="D330" s="299" t="s">
        <v>310</v>
      </c>
      <c r="E330" s="522">
        <v>56.51</v>
      </c>
      <c r="F330" s="522"/>
      <c r="G330" s="333">
        <f t="shared" si="10"/>
        <v>2843.3399999999851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46161</v>
      </c>
      <c r="D331" s="299" t="s">
        <v>871</v>
      </c>
      <c r="E331" s="522">
        <v>63.99</v>
      </c>
      <c r="F331" s="522"/>
      <c r="G331" s="333">
        <f t="shared" si="10"/>
        <v>2899.8499999999854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46161</v>
      </c>
      <c r="D332" s="299" t="s">
        <v>296</v>
      </c>
      <c r="E332" s="522">
        <v>43.46</v>
      </c>
      <c r="F332" s="522"/>
      <c r="G332" s="333">
        <f t="shared" si="10"/>
        <v>2963.8399999999851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46161</v>
      </c>
      <c r="D333" s="299" t="s">
        <v>296</v>
      </c>
      <c r="E333" s="522">
        <v>8.7200000000000006</v>
      </c>
      <c r="F333" s="522"/>
      <c r="G333" s="333">
        <f t="shared" si="10"/>
        <v>3007.2999999999852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46161</v>
      </c>
      <c r="D334" s="299" t="s">
        <v>301</v>
      </c>
      <c r="E334" s="522">
        <v>30.9</v>
      </c>
      <c r="F334" s="522"/>
      <c r="G334" s="333">
        <f t="shared" si="10"/>
        <v>3016.019999999985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46161</v>
      </c>
      <c r="D335" s="299" t="s">
        <v>328</v>
      </c>
      <c r="E335" s="522">
        <v>7.46</v>
      </c>
      <c r="F335" s="522"/>
      <c r="G335" s="333">
        <f t="shared" si="10"/>
        <v>3046.9199999999851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46161</v>
      </c>
      <c r="D336" s="299" t="s">
        <v>869</v>
      </c>
      <c r="E336" s="522">
        <v>31.05</v>
      </c>
      <c r="F336" s="522"/>
      <c r="G336" s="333">
        <f t="shared" si="10"/>
        <v>3054.3799999999851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46161</v>
      </c>
      <c r="D337" s="299" t="s">
        <v>870</v>
      </c>
      <c r="E337" s="522">
        <v>54.41</v>
      </c>
      <c r="F337" s="522"/>
      <c r="G337" s="333">
        <f t="shared" si="10"/>
        <v>3085.4299999999853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46161</v>
      </c>
      <c r="D338" s="299" t="s">
        <v>875</v>
      </c>
      <c r="E338" s="522">
        <v>20.49</v>
      </c>
      <c r="F338" s="522"/>
      <c r="G338" s="333">
        <f t="shared" si="10"/>
        <v>3139.8399999999851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22</v>
      </c>
      <c r="C339" s="298">
        <v>46160</v>
      </c>
      <c r="D339" s="299" t="s">
        <v>401</v>
      </c>
      <c r="E339" s="522">
        <v>13.84</v>
      </c>
      <c r="F339" s="522"/>
      <c r="G339" s="333">
        <f t="shared" si="10"/>
        <v>3160.3299999999849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287</v>
      </c>
      <c r="B340" s="330" t="s">
        <v>287</v>
      </c>
      <c r="C340" s="298">
        <v>46160</v>
      </c>
      <c r="D340" s="299" t="s">
        <v>876</v>
      </c>
      <c r="E340" s="522">
        <v>138.44</v>
      </c>
      <c r="F340" s="522">
        <v>138.44</v>
      </c>
      <c r="G340" s="333">
        <f t="shared" si="10"/>
        <v>3174.1699999999851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46160</v>
      </c>
      <c r="D341" s="299" t="s">
        <v>353</v>
      </c>
      <c r="E341" s="522">
        <v>25.48</v>
      </c>
      <c r="F341" s="522"/>
      <c r="G341" s="333">
        <f t="shared" si="10"/>
        <v>3174.1699999999851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17</v>
      </c>
      <c r="C342" s="298">
        <v>46160</v>
      </c>
      <c r="D342" s="299" t="s">
        <v>188</v>
      </c>
      <c r="E342" s="522">
        <v>42.65</v>
      </c>
      <c r="F342" s="522"/>
      <c r="G342" s="333">
        <f t="shared" si="10"/>
        <v>3199.6499999999851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15</v>
      </c>
      <c r="C343" s="298">
        <v>46160</v>
      </c>
      <c r="D343" s="299" t="s">
        <v>185</v>
      </c>
      <c r="E343" s="522">
        <v>101.37</v>
      </c>
      <c r="F343" s="522"/>
      <c r="G343" s="333">
        <f t="shared" ref="G343:G423" si="11">G344-E343+F343</f>
        <v>3242.2999999999852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335</v>
      </c>
      <c r="B344" s="330" t="s">
        <v>335</v>
      </c>
      <c r="C344" s="298">
        <v>46160</v>
      </c>
      <c r="D344" s="299" t="s">
        <v>336</v>
      </c>
      <c r="E344" s="522">
        <v>93.13</v>
      </c>
      <c r="F344" s="522"/>
      <c r="G344" s="333">
        <f t="shared" si="11"/>
        <v>3343.6699999999851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11</v>
      </c>
      <c r="C345" s="298">
        <v>46160</v>
      </c>
      <c r="D345" s="299" t="s">
        <v>178</v>
      </c>
      <c r="E345" s="522">
        <v>267.68</v>
      </c>
      <c r="F345" s="522"/>
      <c r="G345" s="333">
        <f t="shared" si="11"/>
        <v>3436.7999999999852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23</v>
      </c>
      <c r="C346" s="298">
        <v>46160</v>
      </c>
      <c r="D346" s="299" t="s">
        <v>63</v>
      </c>
      <c r="E346" s="522">
        <v>529.46</v>
      </c>
      <c r="F346" s="522"/>
      <c r="G346" s="333">
        <f t="shared" si="11"/>
        <v>3704.479999999985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46159</v>
      </c>
      <c r="D347" s="299" t="s">
        <v>311</v>
      </c>
      <c r="E347" s="522">
        <v>148.25</v>
      </c>
      <c r="F347" s="522"/>
      <c r="G347" s="333">
        <f t="shared" si="11"/>
        <v>4233.939999999985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46159</v>
      </c>
      <c r="D348" s="299" t="s">
        <v>306</v>
      </c>
      <c r="E348" s="522">
        <v>90.2</v>
      </c>
      <c r="F348" s="522"/>
      <c r="G348" s="333">
        <f t="shared" si="11"/>
        <v>4382.189999999985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21</v>
      </c>
      <c r="C349" s="298">
        <v>46159</v>
      </c>
      <c r="D349" s="299" t="s">
        <v>194</v>
      </c>
      <c r="E349" s="522">
        <v>81</v>
      </c>
      <c r="F349" s="522"/>
      <c r="G349" s="333">
        <f t="shared" si="11"/>
        <v>4472.3899999999849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46159</v>
      </c>
      <c r="D350" s="299" t="s">
        <v>300</v>
      </c>
      <c r="E350" s="522">
        <v>38.33</v>
      </c>
      <c r="F350" s="522"/>
      <c r="G350" s="333">
        <f t="shared" si="11"/>
        <v>4553.3899999999849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42</v>
      </c>
      <c r="C351" s="298">
        <v>46159</v>
      </c>
      <c r="D351" s="299" t="s">
        <v>333</v>
      </c>
      <c r="E351" s="522">
        <v>29.8</v>
      </c>
      <c r="F351" s="522"/>
      <c r="G351" s="333">
        <f t="shared" si="11"/>
        <v>4591.7199999999848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43</v>
      </c>
      <c r="C352" s="298">
        <v>46159</v>
      </c>
      <c r="D352" s="299" t="s">
        <v>333</v>
      </c>
      <c r="E352" s="522">
        <v>22.35</v>
      </c>
      <c r="F352" s="522"/>
      <c r="G352" s="333">
        <f t="shared" si="11"/>
        <v>4621.519999999985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46159</v>
      </c>
      <c r="D353" s="299" t="s">
        <v>319</v>
      </c>
      <c r="E353" s="522">
        <v>50.75</v>
      </c>
      <c r="F353" s="522"/>
      <c r="G353" s="333">
        <f t="shared" si="11"/>
        <v>4643.8699999999853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46158</v>
      </c>
      <c r="D354" s="299" t="s">
        <v>340</v>
      </c>
      <c r="E354" s="522">
        <v>21.3</v>
      </c>
      <c r="F354" s="522"/>
      <c r="G354" s="333">
        <f t="shared" si="11"/>
        <v>4694.6199999999853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46158</v>
      </c>
      <c r="D355" s="299" t="s">
        <v>319</v>
      </c>
      <c r="E355" s="522">
        <v>41.46</v>
      </c>
      <c r="F355" s="522"/>
      <c r="G355" s="333">
        <f t="shared" si="11"/>
        <v>4715.9199999999855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46158</v>
      </c>
      <c r="D356" s="299" t="s">
        <v>849</v>
      </c>
      <c r="E356" s="522">
        <v>95.85</v>
      </c>
      <c r="F356" s="522">
        <v>95.85</v>
      </c>
      <c r="G356" s="333">
        <f t="shared" si="11"/>
        <v>4757.3799999999856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46158</v>
      </c>
      <c r="D357" s="299" t="s">
        <v>847</v>
      </c>
      <c r="E357" s="522">
        <v>87.13</v>
      </c>
      <c r="F357" s="522">
        <v>87.13</v>
      </c>
      <c r="G357" s="333">
        <f t="shared" si="11"/>
        <v>4757.3799999999856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46158</v>
      </c>
      <c r="D358" s="299" t="s">
        <v>310</v>
      </c>
      <c r="E358" s="522">
        <v>48.15</v>
      </c>
      <c r="F358" s="522"/>
      <c r="G358" s="333">
        <f t="shared" si="11"/>
        <v>4757.3799999999856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46158</v>
      </c>
      <c r="D359" s="299" t="s">
        <v>308</v>
      </c>
      <c r="E359" s="522">
        <v>75.069999999999993</v>
      </c>
      <c r="F359" s="522"/>
      <c r="G359" s="333">
        <f t="shared" si="11"/>
        <v>4805.5299999999852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46158</v>
      </c>
      <c r="D360" s="299" t="s">
        <v>308</v>
      </c>
      <c r="E360" s="522">
        <v>75</v>
      </c>
      <c r="F360" s="522"/>
      <c r="G360" s="333">
        <f t="shared" si="11"/>
        <v>4880.5999999999849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46158</v>
      </c>
      <c r="D361" s="299" t="s">
        <v>348</v>
      </c>
      <c r="E361" s="522">
        <v>8.3800000000000008</v>
      </c>
      <c r="F361" s="522"/>
      <c r="G361" s="333">
        <f t="shared" si="11"/>
        <v>4955.5999999999849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46157</v>
      </c>
      <c r="D362" s="299" t="s">
        <v>319</v>
      </c>
      <c r="E362" s="522">
        <v>63.55</v>
      </c>
      <c r="F362" s="522"/>
      <c r="G362" s="333">
        <f t="shared" si="11"/>
        <v>4963.979999999985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46157</v>
      </c>
      <c r="D363" s="299" t="s">
        <v>296</v>
      </c>
      <c r="E363" s="522">
        <v>45.1</v>
      </c>
      <c r="F363" s="522"/>
      <c r="G363" s="333">
        <f t="shared" si="11"/>
        <v>5027.5299999999852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46157</v>
      </c>
      <c r="D364" s="299" t="s">
        <v>296</v>
      </c>
      <c r="E364" s="522">
        <v>24.54</v>
      </c>
      <c r="F364" s="522"/>
      <c r="G364" s="333">
        <f t="shared" si="11"/>
        <v>5072.6299999999856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46157</v>
      </c>
      <c r="D365" s="299" t="s">
        <v>334</v>
      </c>
      <c r="E365" s="522">
        <v>14.28</v>
      </c>
      <c r="F365" s="522"/>
      <c r="G365" s="333">
        <f t="shared" si="11"/>
        <v>5097.1699999999855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46157</v>
      </c>
      <c r="D366" s="299" t="s">
        <v>506</v>
      </c>
      <c r="E366" s="522">
        <v>146.15</v>
      </c>
      <c r="F366" s="522">
        <v>146.15</v>
      </c>
      <c r="G366" s="333">
        <f t="shared" si="11"/>
        <v>5111.4499999999853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46157</v>
      </c>
      <c r="D367" s="299" t="s">
        <v>868</v>
      </c>
      <c r="E367" s="522">
        <v>202.87</v>
      </c>
      <c r="F367" s="522"/>
      <c r="G367" s="333">
        <f>G368-E367+F367</f>
        <v>5111.4499999999853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46157</v>
      </c>
      <c r="D368" s="299" t="s">
        <v>300</v>
      </c>
      <c r="E368" s="522">
        <v>14.9</v>
      </c>
      <c r="F368" s="522"/>
      <c r="G368" s="333">
        <f t="shared" si="11"/>
        <v>5314.3199999999852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38</v>
      </c>
      <c r="C369" s="298">
        <v>46157</v>
      </c>
      <c r="D369" s="299" t="s">
        <v>293</v>
      </c>
      <c r="E369" s="522"/>
      <c r="F369" s="522">
        <v>4597.82</v>
      </c>
      <c r="G369" s="333">
        <f t="shared" si="11"/>
        <v>5329.2199999999848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46156</v>
      </c>
      <c r="D370" s="299" t="s">
        <v>867</v>
      </c>
      <c r="E370" s="522">
        <v>34.96</v>
      </c>
      <c r="F370" s="522"/>
      <c r="G370" s="333">
        <f t="shared" si="11"/>
        <v>731.39999999998463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46156</v>
      </c>
      <c r="D371" s="299" t="s">
        <v>408</v>
      </c>
      <c r="E371" s="522">
        <v>23.9</v>
      </c>
      <c r="F371" s="522"/>
      <c r="G371" s="333">
        <f t="shared" si="11"/>
        <v>766.35999999998467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24</v>
      </c>
      <c r="C372" s="298">
        <v>46156</v>
      </c>
      <c r="D372" s="299" t="s">
        <v>860</v>
      </c>
      <c r="E372" s="522">
        <v>109.92</v>
      </c>
      <c r="F372" s="522"/>
      <c r="G372" s="333">
        <f t="shared" si="11"/>
        <v>790.25999999998464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46156</v>
      </c>
      <c r="D373" s="299" t="s">
        <v>334</v>
      </c>
      <c r="E373" s="522">
        <v>24.34</v>
      </c>
      <c r="F373" s="522"/>
      <c r="G373" s="333">
        <f t="shared" si="11"/>
        <v>900.1799999999846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46156</v>
      </c>
      <c r="D374" s="299" t="s">
        <v>846</v>
      </c>
      <c r="E374" s="522">
        <v>24.89</v>
      </c>
      <c r="F374" s="522"/>
      <c r="G374" s="333">
        <f t="shared" si="11"/>
        <v>924.51999999998463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46156</v>
      </c>
      <c r="D375" s="299" t="s">
        <v>846</v>
      </c>
      <c r="E375" s="522">
        <v>11.2</v>
      </c>
      <c r="F375" s="522"/>
      <c r="G375" s="333">
        <f t="shared" si="11"/>
        <v>949.40999999998462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46156</v>
      </c>
      <c r="D376" s="299" t="s">
        <v>324</v>
      </c>
      <c r="E376" s="522">
        <v>22.04</v>
      </c>
      <c r="F376" s="522"/>
      <c r="G376" s="333">
        <f t="shared" si="11"/>
        <v>960.60999999998467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291</v>
      </c>
      <c r="B377" s="330">
        <v>39</v>
      </c>
      <c r="C377" s="298">
        <v>46156</v>
      </c>
      <c r="D377" s="299" t="s">
        <v>292</v>
      </c>
      <c r="E377" s="522"/>
      <c r="F377" s="522">
        <v>2763.78</v>
      </c>
      <c r="G377" s="333">
        <f t="shared" si="11"/>
        <v>982.64999999998463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291</v>
      </c>
      <c r="B378" s="330">
        <v>41</v>
      </c>
      <c r="C378" s="298">
        <v>46156</v>
      </c>
      <c r="D378" s="299" t="s">
        <v>299</v>
      </c>
      <c r="E378" s="522"/>
      <c r="F378" s="522">
        <v>250</v>
      </c>
      <c r="G378" s="333">
        <f t="shared" si="11"/>
        <v>-1781.1300000000156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335</v>
      </c>
      <c r="B379" s="330" t="s">
        <v>335</v>
      </c>
      <c r="C379" s="298">
        <v>46156</v>
      </c>
      <c r="D379" s="299" t="s">
        <v>460</v>
      </c>
      <c r="E379" s="522"/>
      <c r="F379" s="522">
        <v>100</v>
      </c>
      <c r="G379" s="333">
        <f t="shared" si="11"/>
        <v>-2031.1300000000156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46156</v>
      </c>
      <c r="D380" s="299" t="s">
        <v>300</v>
      </c>
      <c r="E380" s="522">
        <v>13.3</v>
      </c>
      <c r="F380" s="522"/>
      <c r="G380" s="333">
        <f t="shared" si="11"/>
        <v>-2131.1300000000156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46155</v>
      </c>
      <c r="D381" s="299" t="s">
        <v>296</v>
      </c>
      <c r="E381" s="522">
        <v>14.67</v>
      </c>
      <c r="F381" s="522"/>
      <c r="G381" s="333">
        <f t="shared" si="11"/>
        <v>-2117.8300000000154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46155</v>
      </c>
      <c r="D382" s="299" t="s">
        <v>319</v>
      </c>
      <c r="E382" s="522">
        <v>22.96</v>
      </c>
      <c r="F382" s="522"/>
      <c r="G382" s="333">
        <f t="shared" si="11"/>
        <v>-2103.1600000000153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46155</v>
      </c>
      <c r="D383" s="299" t="s">
        <v>855</v>
      </c>
      <c r="E383" s="522">
        <v>100</v>
      </c>
      <c r="F383" s="522">
        <v>100</v>
      </c>
      <c r="G383" s="333">
        <f t="shared" si="11"/>
        <v>-2080.2000000000153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46154</v>
      </c>
      <c r="D384" s="299" t="s">
        <v>455</v>
      </c>
      <c r="E384" s="522">
        <v>43.14</v>
      </c>
      <c r="F384" s="522"/>
      <c r="G384" s="333">
        <f t="shared" si="11"/>
        <v>-2080.2000000000153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46154</v>
      </c>
      <c r="D385" s="299" t="s">
        <v>455</v>
      </c>
      <c r="E385" s="522">
        <v>7.29</v>
      </c>
      <c r="F385" s="522"/>
      <c r="G385" s="333">
        <f t="shared" si="11"/>
        <v>-2037.0600000000154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19</v>
      </c>
      <c r="C386" s="298">
        <v>46154</v>
      </c>
      <c r="D386" s="299" t="s">
        <v>191</v>
      </c>
      <c r="E386" s="522">
        <v>200</v>
      </c>
      <c r="F386" s="522"/>
      <c r="G386" s="333">
        <f t="shared" si="11"/>
        <v>-2029.7700000000154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46154</v>
      </c>
      <c r="D387" s="299" t="s">
        <v>446</v>
      </c>
      <c r="E387" s="522">
        <v>-0.06</v>
      </c>
      <c r="F387" s="522"/>
      <c r="G387" s="333">
        <f t="shared" si="11"/>
        <v>-1829.7700000000154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46154</v>
      </c>
      <c r="D388" s="299" t="s">
        <v>301</v>
      </c>
      <c r="E388" s="522">
        <v>21.55</v>
      </c>
      <c r="F388" s="522"/>
      <c r="G388" s="333">
        <f t="shared" si="11"/>
        <v>-1829.8300000000154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46153</v>
      </c>
      <c r="D389" s="299" t="s">
        <v>296</v>
      </c>
      <c r="E389" s="522">
        <v>4.79</v>
      </c>
      <c r="F389" s="522"/>
      <c r="G389" s="333">
        <f t="shared" si="11"/>
        <v>-1808.2800000000154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46153</v>
      </c>
      <c r="D390" s="299" t="s">
        <v>296</v>
      </c>
      <c r="E390" s="522">
        <v>66.59</v>
      </c>
      <c r="F390" s="522"/>
      <c r="G390" s="333">
        <f t="shared" si="11"/>
        <v>-1803.4900000000155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46153</v>
      </c>
      <c r="D391" s="299" t="s">
        <v>843</v>
      </c>
      <c r="E391" s="522">
        <v>-51.06</v>
      </c>
      <c r="F391" s="522">
        <v>-51.06</v>
      </c>
      <c r="G391" s="333">
        <f t="shared" si="11"/>
        <v>-1736.9000000000156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46153</v>
      </c>
      <c r="D392" s="299" t="s">
        <v>352</v>
      </c>
      <c r="E392" s="522">
        <v>21.29</v>
      </c>
      <c r="F392" s="522"/>
      <c r="G392" s="333">
        <f t="shared" si="11"/>
        <v>-1736.9000000000156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46152</v>
      </c>
      <c r="D393" s="299" t="s">
        <v>319</v>
      </c>
      <c r="E393" s="522">
        <v>59.25</v>
      </c>
      <c r="F393" s="522"/>
      <c r="G393" s="333">
        <f t="shared" si="11"/>
        <v>-1715.6100000000156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1</v>
      </c>
      <c r="C394" s="298">
        <v>46152</v>
      </c>
      <c r="D394" s="299" t="s">
        <v>304</v>
      </c>
      <c r="E394" s="522">
        <v>145.94999999999999</v>
      </c>
      <c r="F394" s="522"/>
      <c r="G394" s="333">
        <f t="shared" si="11"/>
        <v>-1656.3600000000156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46152</v>
      </c>
      <c r="D395" s="299" t="s">
        <v>311</v>
      </c>
      <c r="E395" s="522">
        <v>131.9</v>
      </c>
      <c r="F395" s="522"/>
      <c r="G395" s="333">
        <f t="shared" si="11"/>
        <v>-1510.4100000000155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46152</v>
      </c>
      <c r="D396" s="299" t="s">
        <v>850</v>
      </c>
      <c r="E396" s="522">
        <v>96.46</v>
      </c>
      <c r="F396" s="522"/>
      <c r="G396" s="333">
        <f t="shared" si="11"/>
        <v>-1378.5100000000155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7</v>
      </c>
      <c r="C397" s="298">
        <v>46152</v>
      </c>
      <c r="D397" s="299" t="s">
        <v>851</v>
      </c>
      <c r="E397" s="522">
        <v>162</v>
      </c>
      <c r="F397" s="522"/>
      <c r="G397" s="333">
        <f t="shared" si="11"/>
        <v>-1282.0500000000154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46152</v>
      </c>
      <c r="D398" s="299" t="s">
        <v>348</v>
      </c>
      <c r="E398" s="522">
        <v>25</v>
      </c>
      <c r="F398" s="522"/>
      <c r="G398" s="333">
        <f t="shared" si="11"/>
        <v>-1120.0500000000154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46151</v>
      </c>
      <c r="D399" s="299" t="s">
        <v>852</v>
      </c>
      <c r="E399" s="522">
        <v>35.83</v>
      </c>
      <c r="F399" s="522"/>
      <c r="G399" s="333">
        <f t="shared" si="11"/>
        <v>-1095.0500000000154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46151</v>
      </c>
      <c r="D400" s="299" t="s">
        <v>310</v>
      </c>
      <c r="E400" s="522">
        <v>50.58</v>
      </c>
      <c r="F400" s="522"/>
      <c r="G400" s="333">
        <f t="shared" si="11"/>
        <v>-1059.2200000000155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46151</v>
      </c>
      <c r="D401" s="299" t="s">
        <v>853</v>
      </c>
      <c r="E401" s="522">
        <v>20.65</v>
      </c>
      <c r="F401" s="522"/>
      <c r="G401" s="333">
        <f t="shared" si="11"/>
        <v>-1008.6400000000156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46151</v>
      </c>
      <c r="D402" s="299" t="s">
        <v>319</v>
      </c>
      <c r="E402" s="522">
        <v>38.770000000000003</v>
      </c>
      <c r="F402" s="522"/>
      <c r="G402" s="333">
        <f t="shared" si="11"/>
        <v>-987.99000000001558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46151</v>
      </c>
      <c r="D403" s="299" t="s">
        <v>843</v>
      </c>
      <c r="E403" s="522">
        <v>383.63</v>
      </c>
      <c r="F403" s="522">
        <v>383.63</v>
      </c>
      <c r="G403" s="333">
        <f t="shared" si="11"/>
        <v>-949.2200000000156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46151</v>
      </c>
      <c r="D404" s="299" t="s">
        <v>854</v>
      </c>
      <c r="E404" s="522">
        <v>10.68</v>
      </c>
      <c r="F404" s="522"/>
      <c r="G404" s="333">
        <f t="shared" si="11"/>
        <v>-949.2200000000156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46151</v>
      </c>
      <c r="D405" s="299" t="s">
        <v>348</v>
      </c>
      <c r="E405" s="522">
        <v>9.35</v>
      </c>
      <c r="F405" s="522"/>
      <c r="G405" s="333">
        <f t="shared" si="11"/>
        <v>-938.54000000001565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46151</v>
      </c>
      <c r="D406" s="299" t="s">
        <v>331</v>
      </c>
      <c r="E406" s="522">
        <v>-150.9</v>
      </c>
      <c r="F406" s="522">
        <v>-150.9</v>
      </c>
      <c r="G406" s="333">
        <f t="shared" si="11"/>
        <v>-929.19000000001563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46151</v>
      </c>
      <c r="D407" s="299" t="s">
        <v>847</v>
      </c>
      <c r="E407" s="522">
        <v>557.9</v>
      </c>
      <c r="F407" s="522">
        <v>557.9</v>
      </c>
      <c r="G407" s="333">
        <f t="shared" si="11"/>
        <v>-929.19000000001563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18</v>
      </c>
      <c r="C408" s="298">
        <v>46150</v>
      </c>
      <c r="D408" s="299" t="s">
        <v>361</v>
      </c>
      <c r="E408" s="522">
        <v>400</v>
      </c>
      <c r="F408" s="522"/>
      <c r="G408" s="333">
        <f t="shared" si="11"/>
        <v>-929.19000000001574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46150</v>
      </c>
      <c r="D409" s="299" t="s">
        <v>842</v>
      </c>
      <c r="E409" s="522">
        <v>200</v>
      </c>
      <c r="F409" s="522">
        <v>200</v>
      </c>
      <c r="G409" s="333">
        <f t="shared" si="11"/>
        <v>-529.19000000001574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46150</v>
      </c>
      <c r="D410" s="299" t="s">
        <v>473</v>
      </c>
      <c r="E410" s="522">
        <v>52.78</v>
      </c>
      <c r="F410" s="522"/>
      <c r="G410" s="333">
        <f t="shared" si="11"/>
        <v>-529.19000000001574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46150</v>
      </c>
      <c r="D411" s="299" t="s">
        <v>848</v>
      </c>
      <c r="E411" s="522">
        <v>137.07</v>
      </c>
      <c r="F411" s="522">
        <v>137.07</v>
      </c>
      <c r="G411" s="333">
        <f t="shared" si="11"/>
        <v>-476.41000000001571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46150</v>
      </c>
      <c r="D412" s="299" t="s">
        <v>358</v>
      </c>
      <c r="E412" s="522">
        <v>17.440000000000001</v>
      </c>
      <c r="F412" s="522"/>
      <c r="G412" s="333">
        <f t="shared" si="11"/>
        <v>-476.41000000001566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46150</v>
      </c>
      <c r="D413" s="299" t="s">
        <v>849</v>
      </c>
      <c r="E413" s="522">
        <v>359.81</v>
      </c>
      <c r="F413" s="522">
        <v>359.81</v>
      </c>
      <c r="G413" s="333">
        <f t="shared" si="11"/>
        <v>-458.97000000001566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46149</v>
      </c>
      <c r="D414" s="299" t="s">
        <v>846</v>
      </c>
      <c r="E414" s="522">
        <v>23.7</v>
      </c>
      <c r="F414" s="522"/>
      <c r="G414" s="333">
        <f t="shared" si="11"/>
        <v>-458.97000000001566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46149</v>
      </c>
      <c r="D415" s="299" t="s">
        <v>371</v>
      </c>
      <c r="E415" s="522">
        <v>13.43</v>
      </c>
      <c r="F415" s="522"/>
      <c r="G415" s="333">
        <f t="shared" si="11"/>
        <v>-435.27000000001567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13</v>
      </c>
      <c r="C416" s="298">
        <v>46149</v>
      </c>
      <c r="D416" s="299" t="s">
        <v>182</v>
      </c>
      <c r="E416" s="522">
        <v>122.18</v>
      </c>
      <c r="F416" s="522"/>
      <c r="G416" s="333">
        <f t="shared" si="11"/>
        <v>-421.84000000001566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335</v>
      </c>
      <c r="B417" s="330" t="s">
        <v>335</v>
      </c>
      <c r="C417" s="298">
        <v>46149</v>
      </c>
      <c r="D417" s="299" t="s">
        <v>447</v>
      </c>
      <c r="E417" s="522">
        <v>43.62</v>
      </c>
      <c r="F417" s="522"/>
      <c r="G417" s="333">
        <f t="shared" si="11"/>
        <v>-299.66000000001566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9</v>
      </c>
      <c r="C418" s="298">
        <v>46149</v>
      </c>
      <c r="D418" s="299" t="s">
        <v>58</v>
      </c>
      <c r="E418" s="522">
        <v>1231.68</v>
      </c>
      <c r="F418" s="522"/>
      <c r="G418" s="333">
        <f t="shared" si="11"/>
        <v>-256.04000000001565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46149</v>
      </c>
      <c r="D419" s="299" t="s">
        <v>309</v>
      </c>
      <c r="E419" s="522">
        <v>4.49</v>
      </c>
      <c r="F419" s="522"/>
      <c r="G419" s="333">
        <f t="shared" si="11"/>
        <v>975.63999999998441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46149</v>
      </c>
      <c r="D420" s="299" t="s">
        <v>846</v>
      </c>
      <c r="E420" s="522">
        <v>19.2</v>
      </c>
      <c r="F420" s="522"/>
      <c r="G420" s="333">
        <f t="shared" si="11"/>
        <v>980.12999999998442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46149</v>
      </c>
      <c r="D421" s="299" t="s">
        <v>846</v>
      </c>
      <c r="E421" s="522">
        <v>35</v>
      </c>
      <c r="F421" s="522"/>
      <c r="G421" s="333">
        <f t="shared" si="11"/>
        <v>999.32999999998447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46149</v>
      </c>
      <c r="D422" s="299" t="s">
        <v>319</v>
      </c>
      <c r="E422" s="522">
        <v>15.93</v>
      </c>
      <c r="F422" s="522"/>
      <c r="G422" s="333">
        <f t="shared" si="11"/>
        <v>1034.3299999999845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46149</v>
      </c>
      <c r="D423" s="299" t="s">
        <v>296</v>
      </c>
      <c r="E423" s="522">
        <v>11.18</v>
      </c>
      <c r="F423" s="522"/>
      <c r="G423" s="333">
        <f t="shared" si="11"/>
        <v>1050.2599999999845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46149</v>
      </c>
      <c r="D424" s="299" t="s">
        <v>301</v>
      </c>
      <c r="E424" s="522">
        <v>16.05</v>
      </c>
      <c r="F424" s="522"/>
      <c r="G424" s="333">
        <f t="shared" ref="G424:G463" si="12">G425-E424+F424</f>
        <v>1061.4399999999846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46148</v>
      </c>
      <c r="D425" s="299" t="s">
        <v>340</v>
      </c>
      <c r="E425" s="522">
        <v>47.93</v>
      </c>
      <c r="F425" s="522"/>
      <c r="G425" s="333">
        <f t="shared" si="12"/>
        <v>1077.4899999999845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14</v>
      </c>
      <c r="C426" s="298">
        <v>46148</v>
      </c>
      <c r="D426" s="299" t="s">
        <v>366</v>
      </c>
      <c r="E426" s="522">
        <v>66.67</v>
      </c>
      <c r="F426" s="522"/>
      <c r="G426" s="333">
        <f t="shared" si="12"/>
        <v>1125.4199999999846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46148</v>
      </c>
      <c r="D427" s="299" t="s">
        <v>319</v>
      </c>
      <c r="E427" s="522">
        <v>19.14</v>
      </c>
      <c r="F427" s="522"/>
      <c r="G427" s="333">
        <f t="shared" si="12"/>
        <v>1192.0899999999847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46148</v>
      </c>
      <c r="D428" s="299" t="s">
        <v>310</v>
      </c>
      <c r="E428" s="522">
        <v>103.69</v>
      </c>
      <c r="F428" s="522"/>
      <c r="G428" s="333">
        <f t="shared" si="12"/>
        <v>1211.2299999999848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46148</v>
      </c>
      <c r="D429" s="299" t="s">
        <v>843</v>
      </c>
      <c r="E429" s="522">
        <v>513.29999999999995</v>
      </c>
      <c r="F429" s="522">
        <v>513.29999999999995</v>
      </c>
      <c r="G429" s="333">
        <f t="shared" si="12"/>
        <v>1314.9199999999848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46148</v>
      </c>
      <c r="D430" s="299" t="s">
        <v>300</v>
      </c>
      <c r="E430" s="522">
        <v>41.52</v>
      </c>
      <c r="F430" s="522"/>
      <c r="G430" s="333">
        <f t="shared" si="12"/>
        <v>1314.9199999999848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46148</v>
      </c>
      <c r="D431" s="299" t="s">
        <v>844</v>
      </c>
      <c r="E431" s="522">
        <v>500.5</v>
      </c>
      <c r="F431" s="522">
        <v>500.5</v>
      </c>
      <c r="G431" s="333">
        <f t="shared" si="12"/>
        <v>1356.4399999999848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46148</v>
      </c>
      <c r="D432" s="299" t="s">
        <v>845</v>
      </c>
      <c r="E432" s="522">
        <v>457.94</v>
      </c>
      <c r="F432" s="522">
        <v>457.94</v>
      </c>
      <c r="G432" s="333">
        <f t="shared" si="12"/>
        <v>1356.4399999999848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46148</v>
      </c>
      <c r="D433" s="299" t="s">
        <v>306</v>
      </c>
      <c r="E433" s="522">
        <v>23.48</v>
      </c>
      <c r="F433" s="522"/>
      <c r="G433" s="333">
        <f t="shared" si="12"/>
        <v>1356.4399999999848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46147</v>
      </c>
      <c r="D434" s="299" t="s">
        <v>384</v>
      </c>
      <c r="E434" s="522">
        <v>59.03</v>
      </c>
      <c r="F434" s="522"/>
      <c r="G434" s="333">
        <f t="shared" si="12"/>
        <v>1379.9199999999848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46147</v>
      </c>
      <c r="D435" s="299" t="s">
        <v>334</v>
      </c>
      <c r="E435" s="522">
        <v>11.06</v>
      </c>
      <c r="F435" s="522"/>
      <c r="G435" s="333">
        <f t="shared" si="12"/>
        <v>1438.9499999999848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46147</v>
      </c>
      <c r="D436" s="299" t="s">
        <v>296</v>
      </c>
      <c r="E436" s="522">
        <v>8.7200000000000006</v>
      </c>
      <c r="F436" s="522"/>
      <c r="G436" s="333">
        <f t="shared" si="12"/>
        <v>1450.0099999999848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46147</v>
      </c>
      <c r="D437" s="299" t="s">
        <v>296</v>
      </c>
      <c r="E437" s="522">
        <v>42.88</v>
      </c>
      <c r="F437" s="522"/>
      <c r="G437" s="333">
        <f t="shared" si="12"/>
        <v>1458.7299999999848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46147</v>
      </c>
      <c r="D438" s="299" t="s">
        <v>300</v>
      </c>
      <c r="E438" s="522">
        <v>17.03</v>
      </c>
      <c r="F438" s="522"/>
      <c r="G438" s="333">
        <f t="shared" si="12"/>
        <v>1501.6099999999849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22</v>
      </c>
      <c r="C439" s="298">
        <v>46146</v>
      </c>
      <c r="D439" s="299" t="s">
        <v>835</v>
      </c>
      <c r="E439" s="522">
        <v>13.83</v>
      </c>
      <c r="F439" s="522"/>
      <c r="G439" s="333">
        <f t="shared" si="12"/>
        <v>1518.6399999999849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46146</v>
      </c>
      <c r="D440" s="299" t="s">
        <v>340</v>
      </c>
      <c r="E440" s="522">
        <v>47.93</v>
      </c>
      <c r="F440" s="522"/>
      <c r="G440" s="333">
        <f t="shared" si="12"/>
        <v>1532.4699999999848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46146</v>
      </c>
      <c r="D441" s="299" t="s">
        <v>334</v>
      </c>
      <c r="E441" s="522">
        <v>11.06</v>
      </c>
      <c r="F441" s="522"/>
      <c r="G441" s="333">
        <f t="shared" si="12"/>
        <v>1580.3999999999849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14</v>
      </c>
      <c r="C442" s="298">
        <v>46146</v>
      </c>
      <c r="D442" s="299" t="s">
        <v>367</v>
      </c>
      <c r="E442" s="522">
        <v>70.25</v>
      </c>
      <c r="F442" s="522"/>
      <c r="G442" s="333">
        <f t="shared" si="12"/>
        <v>1591.4599999999848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284</v>
      </c>
      <c r="B443" s="330">
        <v>36</v>
      </c>
      <c r="C443" s="298">
        <v>46146</v>
      </c>
      <c r="D443" s="299" t="s">
        <v>374</v>
      </c>
      <c r="E443" s="522">
        <v>50</v>
      </c>
      <c r="F443" s="522"/>
      <c r="G443" s="333">
        <f t="shared" si="12"/>
        <v>1661.7099999999848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17</v>
      </c>
      <c r="C444" s="298">
        <v>46146</v>
      </c>
      <c r="D444" s="299" t="s">
        <v>370</v>
      </c>
      <c r="E444" s="522">
        <v>99</v>
      </c>
      <c r="F444" s="522"/>
      <c r="G444" s="333">
        <f t="shared" si="12"/>
        <v>1711.7099999999848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46145</v>
      </c>
      <c r="D445" s="299" t="s">
        <v>834</v>
      </c>
      <c r="E445" s="522">
        <v>49.13</v>
      </c>
      <c r="F445" s="522"/>
      <c r="G445" s="333">
        <f t="shared" si="12"/>
        <v>1810.7099999999848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46145</v>
      </c>
      <c r="D446" s="299" t="s">
        <v>831</v>
      </c>
      <c r="E446" s="522">
        <v>50</v>
      </c>
      <c r="F446" s="522"/>
      <c r="G446" s="333">
        <f t="shared" si="12"/>
        <v>1859.8399999999849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46145</v>
      </c>
      <c r="D447" s="299" t="s">
        <v>311</v>
      </c>
      <c r="E447" s="522">
        <v>91.98</v>
      </c>
      <c r="F447" s="522"/>
      <c r="G447" s="333">
        <f t="shared" si="12"/>
        <v>1909.8399999999849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46145</v>
      </c>
      <c r="D448" s="299" t="s">
        <v>832</v>
      </c>
      <c r="E448" s="522">
        <v>24.68</v>
      </c>
      <c r="F448" s="522"/>
      <c r="G448" s="333">
        <f t="shared" si="12"/>
        <v>2001.8199999999849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46145</v>
      </c>
      <c r="D449" s="299" t="s">
        <v>358</v>
      </c>
      <c r="E449" s="522">
        <v>2.4900000000000002</v>
      </c>
      <c r="F449" s="522"/>
      <c r="G449" s="333">
        <f t="shared" si="12"/>
        <v>2026.499999999985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46145</v>
      </c>
      <c r="D450" s="299" t="s">
        <v>861</v>
      </c>
      <c r="E450" s="522">
        <v>12.77</v>
      </c>
      <c r="F450" s="522"/>
      <c r="G450" s="333">
        <f t="shared" si="12"/>
        <v>2028.989999999985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46145</v>
      </c>
      <c r="D451" s="299" t="s">
        <v>458</v>
      </c>
      <c r="E451" s="522">
        <v>192.97</v>
      </c>
      <c r="F451" s="522"/>
      <c r="G451" s="333">
        <f t="shared" si="12"/>
        <v>2041.759999999985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46145</v>
      </c>
      <c r="D452" s="299" t="s">
        <v>348</v>
      </c>
      <c r="E452" s="522">
        <v>9.35</v>
      </c>
      <c r="F452" s="522"/>
      <c r="G452" s="333">
        <f t="shared" si="12"/>
        <v>2234.729999999985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46144</v>
      </c>
      <c r="D453" s="299" t="s">
        <v>310</v>
      </c>
      <c r="E453" s="522">
        <v>57.69</v>
      </c>
      <c r="F453" s="522"/>
      <c r="G453" s="333">
        <f t="shared" si="12"/>
        <v>2244.0799999999849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46144</v>
      </c>
      <c r="D454" s="299" t="s">
        <v>310</v>
      </c>
      <c r="E454" s="522">
        <v>6.37</v>
      </c>
      <c r="F454" s="522"/>
      <c r="G454" s="333">
        <f t="shared" si="12"/>
        <v>2301.769999999985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22</v>
      </c>
      <c r="C455" s="298">
        <v>46144</v>
      </c>
      <c r="D455" s="299" t="s">
        <v>375</v>
      </c>
      <c r="E455" s="522">
        <v>6.37</v>
      </c>
      <c r="F455" s="522"/>
      <c r="G455" s="333">
        <f t="shared" si="12"/>
        <v>2308.1399999999849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46144</v>
      </c>
      <c r="D456" s="299" t="s">
        <v>300</v>
      </c>
      <c r="E456" s="522">
        <v>41.51</v>
      </c>
      <c r="F456" s="522"/>
      <c r="G456" s="333">
        <f t="shared" si="12"/>
        <v>2314.5099999999848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7</v>
      </c>
      <c r="C457" s="298">
        <v>46144</v>
      </c>
      <c r="D457" s="299" t="s">
        <v>833</v>
      </c>
      <c r="E457" s="522">
        <v>74.53</v>
      </c>
      <c r="F457" s="522"/>
      <c r="G457" s="333">
        <f t="shared" si="12"/>
        <v>2356.019999999985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46144</v>
      </c>
      <c r="D458" s="299" t="s">
        <v>306</v>
      </c>
      <c r="E458" s="522">
        <v>72.73</v>
      </c>
      <c r="F458" s="522"/>
      <c r="G458" s="333">
        <f t="shared" si="12"/>
        <v>2430.5499999999852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3</v>
      </c>
      <c r="C459" s="298">
        <v>46144</v>
      </c>
      <c r="D459" s="299" t="s">
        <v>348</v>
      </c>
      <c r="E459" s="522">
        <v>25</v>
      </c>
      <c r="F459" s="522"/>
      <c r="G459" s="333">
        <f t="shared" si="12"/>
        <v>2503.2799999999852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46144</v>
      </c>
      <c r="D460" s="299" t="s">
        <v>485</v>
      </c>
      <c r="E460" s="522">
        <v>121.4</v>
      </c>
      <c r="F460" s="522">
        <v>121.4</v>
      </c>
      <c r="G460" s="333">
        <f t="shared" si="12"/>
        <v>2528.2799999999852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46144</v>
      </c>
      <c r="D461" s="299" t="s">
        <v>348</v>
      </c>
      <c r="E461" s="522">
        <v>9.73</v>
      </c>
      <c r="F461" s="522"/>
      <c r="G461" s="333">
        <f t="shared" si="12"/>
        <v>2528.2799999999852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46143</v>
      </c>
      <c r="D462" s="299" t="s">
        <v>358</v>
      </c>
      <c r="E462" s="522">
        <v>8.9700000000000006</v>
      </c>
      <c r="F462" s="522"/>
      <c r="G462" s="333">
        <f t="shared" si="12"/>
        <v>2538.0099999999852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s="540" customFormat="1" ht="12" customHeight="1" x14ac:dyDescent="0.3">
      <c r="A463" s="530" t="s">
        <v>284</v>
      </c>
      <c r="B463" s="531">
        <v>37</v>
      </c>
      <c r="C463" s="532">
        <v>46142</v>
      </c>
      <c r="D463" s="533" t="s">
        <v>285</v>
      </c>
      <c r="E463" s="534">
        <v>5616.82</v>
      </c>
      <c r="F463" s="534"/>
      <c r="G463" s="535">
        <f t="shared" si="12"/>
        <v>2546.979999999985</v>
      </c>
      <c r="H463" s="536"/>
      <c r="I463" s="537"/>
      <c r="J463" s="538"/>
      <c r="K463" s="539"/>
      <c r="L463" s="538"/>
      <c r="M463" s="539"/>
      <c r="N463" s="538"/>
      <c r="O463" s="539"/>
      <c r="P463" s="538"/>
      <c r="Q463" s="539"/>
      <c r="R463" s="538"/>
      <c r="S463" s="539"/>
      <c r="T463" s="538"/>
    </row>
    <row r="464" spans="1:20" ht="12" customHeight="1" x14ac:dyDescent="0.3">
      <c r="A464" s="329" t="s">
        <v>286</v>
      </c>
      <c r="B464" s="330">
        <v>25</v>
      </c>
      <c r="C464" s="298">
        <v>46142</v>
      </c>
      <c r="D464" s="298" t="s">
        <v>204</v>
      </c>
      <c r="E464" s="331">
        <v>350</v>
      </c>
      <c r="F464" s="331"/>
      <c r="G464" s="333">
        <f t="shared" ref="G464:G465" si="13">G465-E464+F464</f>
        <v>8163.7999999999847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26</v>
      </c>
      <c r="C465" s="298">
        <v>46142</v>
      </c>
      <c r="D465" s="298" t="s">
        <v>205</v>
      </c>
      <c r="E465" s="331">
        <v>320</v>
      </c>
      <c r="F465" s="331"/>
      <c r="G465" s="333">
        <f t="shared" si="13"/>
        <v>8513.7999999999847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27</v>
      </c>
      <c r="C466" s="298">
        <v>46142</v>
      </c>
      <c r="D466" s="298" t="s">
        <v>206</v>
      </c>
      <c r="E466" s="331">
        <v>25</v>
      </c>
      <c r="F466" s="331"/>
      <c r="G466" s="333">
        <f t="shared" ref="G466:G717" si="14">G467-E466+F466</f>
        <v>8833.7999999999847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28</v>
      </c>
      <c r="C467" s="298">
        <v>46142</v>
      </c>
      <c r="D467" s="298" t="s">
        <v>207</v>
      </c>
      <c r="E467" s="331">
        <v>25</v>
      </c>
      <c r="F467" s="331"/>
      <c r="G467" s="333">
        <f t="shared" si="14"/>
        <v>8858.7999999999847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29</v>
      </c>
      <c r="C468" s="298">
        <v>46142</v>
      </c>
      <c r="D468" s="298" t="s">
        <v>208</v>
      </c>
      <c r="E468" s="331">
        <v>45</v>
      </c>
      <c r="F468" s="331"/>
      <c r="G468" s="333">
        <f t="shared" si="14"/>
        <v>8883.7999999999847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30</v>
      </c>
      <c r="C469" s="298">
        <v>46142</v>
      </c>
      <c r="D469" s="298" t="s">
        <v>209</v>
      </c>
      <c r="E469" s="331">
        <v>400</v>
      </c>
      <c r="F469" s="331"/>
      <c r="G469" s="333">
        <f t="shared" si="14"/>
        <v>8928.7999999999847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31</v>
      </c>
      <c r="C470" s="298">
        <v>46142</v>
      </c>
      <c r="D470" s="298" t="s">
        <v>210</v>
      </c>
      <c r="E470" s="331">
        <v>375</v>
      </c>
      <c r="F470" s="331"/>
      <c r="G470" s="333">
        <f t="shared" si="14"/>
        <v>9328.7999999999847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32</v>
      </c>
      <c r="C471" s="298">
        <v>46142</v>
      </c>
      <c r="D471" s="298" t="s">
        <v>211</v>
      </c>
      <c r="E471" s="331">
        <v>100</v>
      </c>
      <c r="F471" s="331"/>
      <c r="G471" s="333">
        <f t="shared" si="14"/>
        <v>9703.7999999999847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33</v>
      </c>
      <c r="C472" s="298">
        <v>46142</v>
      </c>
      <c r="D472" s="298" t="s">
        <v>212</v>
      </c>
      <c r="E472" s="331">
        <v>85</v>
      </c>
      <c r="F472" s="331"/>
      <c r="G472" s="333">
        <f t="shared" si="14"/>
        <v>9803.7999999999847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34</v>
      </c>
      <c r="C473" s="298">
        <v>46142</v>
      </c>
      <c r="D473" s="298" t="s">
        <v>213</v>
      </c>
      <c r="E473" s="331">
        <v>230</v>
      </c>
      <c r="F473" s="331"/>
      <c r="G473" s="333">
        <f t="shared" si="14"/>
        <v>9888.7999999999847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35</v>
      </c>
      <c r="C474" s="298">
        <v>46142</v>
      </c>
      <c r="D474" s="298" t="s">
        <v>214</v>
      </c>
      <c r="E474" s="331">
        <v>45</v>
      </c>
      <c r="F474" s="331"/>
      <c r="G474" s="333">
        <f t="shared" si="14"/>
        <v>10118.799999999985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46142</v>
      </c>
      <c r="D475" s="299" t="s">
        <v>288</v>
      </c>
      <c r="E475" s="331">
        <v>185.64</v>
      </c>
      <c r="F475" s="331">
        <v>185.64</v>
      </c>
      <c r="G475" s="333">
        <f t="shared" si="14"/>
        <v>10163.799999999985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46142</v>
      </c>
      <c r="D476" s="299" t="s">
        <v>290</v>
      </c>
      <c r="E476" s="331">
        <v>30</v>
      </c>
      <c r="F476" s="331"/>
      <c r="G476" s="333">
        <f t="shared" si="14"/>
        <v>10163.799999999985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39</v>
      </c>
      <c r="C477" s="298">
        <v>46142</v>
      </c>
      <c r="D477" s="299" t="s">
        <v>292</v>
      </c>
      <c r="E477" s="331"/>
      <c r="F477" s="331">
        <v>2763.78</v>
      </c>
      <c r="G477" s="333">
        <f t="shared" si="14"/>
        <v>10193.799999999985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38</v>
      </c>
      <c r="C478" s="298">
        <v>46142</v>
      </c>
      <c r="D478" s="299" t="s">
        <v>293</v>
      </c>
      <c r="E478" s="331"/>
      <c r="F478" s="331">
        <v>4597.82</v>
      </c>
      <c r="G478" s="333">
        <f t="shared" si="14"/>
        <v>7430.019999999985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42</v>
      </c>
      <c r="C479" s="298">
        <v>46142</v>
      </c>
      <c r="D479" s="299" t="s">
        <v>200</v>
      </c>
      <c r="E479" s="331">
        <v>50.92</v>
      </c>
      <c r="F479" s="331"/>
      <c r="G479" s="333">
        <f t="shared" si="14"/>
        <v>2832.1999999999853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43</v>
      </c>
      <c r="C480" s="298">
        <v>46142</v>
      </c>
      <c r="D480" s="299" t="s">
        <v>201</v>
      </c>
      <c r="E480" s="331">
        <v>50.92</v>
      </c>
      <c r="F480" s="331"/>
      <c r="G480" s="333">
        <f t="shared" si="14"/>
        <v>2883.1199999999853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46142</v>
      </c>
      <c r="D481" s="299" t="s">
        <v>295</v>
      </c>
      <c r="E481" s="331">
        <v>35.799999999999997</v>
      </c>
      <c r="F481" s="331"/>
      <c r="G481" s="333">
        <f t="shared" si="14"/>
        <v>2934.0399999999854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10</v>
      </c>
      <c r="C482" s="298">
        <v>46142</v>
      </c>
      <c r="D482" s="299" t="s">
        <v>176</v>
      </c>
      <c r="E482" s="331">
        <v>17.899999999999999</v>
      </c>
      <c r="F482" s="331"/>
      <c r="G482" s="333">
        <f t="shared" si="14"/>
        <v>2969.8399999999856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46142</v>
      </c>
      <c r="D483" s="299" t="s">
        <v>296</v>
      </c>
      <c r="E483" s="331">
        <v>8.7200000000000006</v>
      </c>
      <c r="F483" s="331"/>
      <c r="G483" s="333">
        <f t="shared" si="14"/>
        <v>2987.7399999999857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46142</v>
      </c>
      <c r="D484" s="299" t="s">
        <v>297</v>
      </c>
      <c r="E484" s="331">
        <v>100</v>
      </c>
      <c r="F484" s="331"/>
      <c r="G484" s="333">
        <f t="shared" si="14"/>
        <v>2996.4599999999855</v>
      </c>
      <c r="H484" s="334" t="s">
        <v>298</v>
      </c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46142</v>
      </c>
      <c r="D485" s="299" t="s">
        <v>297</v>
      </c>
      <c r="E485" s="331">
        <v>100</v>
      </c>
      <c r="F485" s="331"/>
      <c r="G485" s="333">
        <f t="shared" si="14"/>
        <v>3096.4599999999855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46142</v>
      </c>
      <c r="D486" s="299" t="s">
        <v>297</v>
      </c>
      <c r="E486" s="331">
        <v>100</v>
      </c>
      <c r="F486" s="331"/>
      <c r="G486" s="333">
        <f t="shared" si="14"/>
        <v>3196.4599999999855</v>
      </c>
      <c r="H486" s="334" t="s">
        <v>298</v>
      </c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46142</v>
      </c>
      <c r="D487" s="299" t="s">
        <v>297</v>
      </c>
      <c r="E487" s="331">
        <v>100</v>
      </c>
      <c r="F487" s="331"/>
      <c r="G487" s="333">
        <f t="shared" si="14"/>
        <v>3296.4599999999855</v>
      </c>
      <c r="H487" s="334" t="s">
        <v>298</v>
      </c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291</v>
      </c>
      <c r="B488" s="330">
        <v>41</v>
      </c>
      <c r="C488" s="298">
        <v>46142</v>
      </c>
      <c r="D488" s="299" t="s">
        <v>299</v>
      </c>
      <c r="E488" s="331"/>
      <c r="F488" s="331">
        <v>250</v>
      </c>
      <c r="G488" s="333">
        <f t="shared" si="14"/>
        <v>3396.4599999999855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46142</v>
      </c>
      <c r="D489" s="299" t="s">
        <v>300</v>
      </c>
      <c r="E489" s="331">
        <v>42.44</v>
      </c>
      <c r="F489" s="331"/>
      <c r="G489" s="333">
        <f t="shared" si="14"/>
        <v>3146.4599999999855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46142</v>
      </c>
      <c r="D490" s="299" t="s">
        <v>300</v>
      </c>
      <c r="E490" s="331">
        <v>24.05</v>
      </c>
      <c r="F490" s="331"/>
      <c r="G490" s="333">
        <f t="shared" si="14"/>
        <v>3188.8999999999855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46141</v>
      </c>
      <c r="D491" s="299" t="s">
        <v>301</v>
      </c>
      <c r="E491" s="331">
        <v>31.8</v>
      </c>
      <c r="F491" s="331"/>
      <c r="G491" s="333">
        <f t="shared" si="14"/>
        <v>3212.9499999999857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46141</v>
      </c>
      <c r="D492" s="299" t="s">
        <v>302</v>
      </c>
      <c r="E492" s="331">
        <v>100</v>
      </c>
      <c r="F492" s="331"/>
      <c r="G492" s="333">
        <f t="shared" si="14"/>
        <v>3244.7499999999859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46141</v>
      </c>
      <c r="D493" s="299" t="s">
        <v>303</v>
      </c>
      <c r="E493" s="331">
        <v>75</v>
      </c>
      <c r="F493" s="331"/>
      <c r="G493" s="333">
        <f t="shared" si="14"/>
        <v>3344.7499999999859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46141</v>
      </c>
      <c r="D494" s="299" t="s">
        <v>304</v>
      </c>
      <c r="E494" s="331">
        <v>52.5</v>
      </c>
      <c r="F494" s="331"/>
      <c r="G494" s="333">
        <f t="shared" si="14"/>
        <v>3419.7499999999859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46141</v>
      </c>
      <c r="D495" s="299" t="s">
        <v>305</v>
      </c>
      <c r="E495" s="331">
        <v>-256</v>
      </c>
      <c r="F495" s="331"/>
      <c r="G495" s="333">
        <f t="shared" si="14"/>
        <v>3472.2499999999859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46140</v>
      </c>
      <c r="D496" s="299" t="s">
        <v>300</v>
      </c>
      <c r="E496" s="331">
        <v>20.38</v>
      </c>
      <c r="F496" s="331"/>
      <c r="G496" s="333">
        <f t="shared" si="14"/>
        <v>3216.2499999999859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46140</v>
      </c>
      <c r="D497" s="299" t="s">
        <v>296</v>
      </c>
      <c r="E497" s="331">
        <v>15.41</v>
      </c>
      <c r="F497" s="331"/>
      <c r="G497" s="333">
        <f t="shared" si="14"/>
        <v>3236.629999999986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46140</v>
      </c>
      <c r="D498" s="299" t="s">
        <v>296</v>
      </c>
      <c r="E498" s="331">
        <v>33.840000000000003</v>
      </c>
      <c r="F498" s="331"/>
      <c r="G498" s="333">
        <f t="shared" si="14"/>
        <v>3252.0399999999859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46140</v>
      </c>
      <c r="D499" s="299" t="s">
        <v>306</v>
      </c>
      <c r="E499" s="331">
        <v>5.3</v>
      </c>
      <c r="F499" s="331"/>
      <c r="G499" s="333">
        <f t="shared" si="14"/>
        <v>3285.879999999986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46140</v>
      </c>
      <c r="D500" s="299" t="s">
        <v>307</v>
      </c>
      <c r="E500" s="331">
        <v>500</v>
      </c>
      <c r="F500" s="331"/>
      <c r="G500" s="333">
        <f t="shared" si="14"/>
        <v>3291.1799999999862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46140</v>
      </c>
      <c r="D501" s="299" t="s">
        <v>308</v>
      </c>
      <c r="E501" s="331">
        <v>47.99</v>
      </c>
      <c r="F501" s="331"/>
      <c r="G501" s="333">
        <f t="shared" si="14"/>
        <v>3791.1799999999862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46139</v>
      </c>
      <c r="D502" s="299" t="s">
        <v>309</v>
      </c>
      <c r="E502" s="331">
        <v>13.11</v>
      </c>
      <c r="F502" s="331"/>
      <c r="G502" s="333">
        <f t="shared" si="14"/>
        <v>3839.169999999986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46139</v>
      </c>
      <c r="D503" s="299" t="s">
        <v>310</v>
      </c>
      <c r="E503" s="331">
        <v>30.54</v>
      </c>
      <c r="F503" s="331"/>
      <c r="G503" s="333">
        <f t="shared" si="14"/>
        <v>3852.2799999999861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46139</v>
      </c>
      <c r="D504" s="299" t="s">
        <v>311</v>
      </c>
      <c r="E504" s="331">
        <v>163.01</v>
      </c>
      <c r="F504" s="331"/>
      <c r="G504" s="333">
        <f t="shared" si="14"/>
        <v>3882.8199999999861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46139</v>
      </c>
      <c r="D505" s="299" t="s">
        <v>312</v>
      </c>
      <c r="E505" s="331">
        <v>54.97</v>
      </c>
      <c r="F505" s="331"/>
      <c r="G505" s="333">
        <f t="shared" si="14"/>
        <v>4045.8299999999858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46139</v>
      </c>
      <c r="D506" s="299" t="s">
        <v>306</v>
      </c>
      <c r="E506" s="331">
        <v>51.28</v>
      </c>
      <c r="F506" s="331"/>
      <c r="G506" s="333">
        <f t="shared" si="14"/>
        <v>4100.7999999999856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46138</v>
      </c>
      <c r="D507" s="299" t="s">
        <v>312</v>
      </c>
      <c r="E507" s="331">
        <v>38.979999999999997</v>
      </c>
      <c r="F507" s="331"/>
      <c r="G507" s="333">
        <f t="shared" si="14"/>
        <v>4152.0799999999854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46138</v>
      </c>
      <c r="D508" s="299" t="s">
        <v>313</v>
      </c>
      <c r="E508" s="331">
        <v>39.83</v>
      </c>
      <c r="F508" s="331"/>
      <c r="G508" s="333">
        <f t="shared" si="14"/>
        <v>4191.0599999999849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46138</v>
      </c>
      <c r="D509" s="299" t="s">
        <v>313</v>
      </c>
      <c r="E509" s="331">
        <v>51.24</v>
      </c>
      <c r="F509" s="331"/>
      <c r="G509" s="333">
        <f t="shared" si="14"/>
        <v>4230.8899999999849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12</v>
      </c>
      <c r="C510" s="298">
        <v>46137</v>
      </c>
      <c r="D510" s="299" t="s">
        <v>314</v>
      </c>
      <c r="E510" s="331">
        <v>214.74</v>
      </c>
      <c r="F510" s="331"/>
      <c r="G510" s="333">
        <f t="shared" si="14"/>
        <v>4282.1299999999846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46136</v>
      </c>
      <c r="D511" s="299" t="s">
        <v>315</v>
      </c>
      <c r="E511" s="331">
        <v>127.68</v>
      </c>
      <c r="F511" s="331">
        <v>127.68</v>
      </c>
      <c r="G511" s="333">
        <f t="shared" si="14"/>
        <v>4496.8699999999844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46135</v>
      </c>
      <c r="D512" s="299" t="s">
        <v>863</v>
      </c>
      <c r="E512" s="331">
        <v>65</v>
      </c>
      <c r="F512" s="331"/>
      <c r="G512" s="333">
        <f t="shared" si="14"/>
        <v>4496.8699999999844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291</v>
      </c>
      <c r="B513" s="330">
        <v>40</v>
      </c>
      <c r="C513" s="298">
        <v>46134</v>
      </c>
      <c r="D513" s="299" t="s">
        <v>316</v>
      </c>
      <c r="E513" s="331"/>
      <c r="F513" s="331">
        <v>838.69</v>
      </c>
      <c r="G513" s="333">
        <f t="shared" si="14"/>
        <v>4561.8699999999844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46134</v>
      </c>
      <c r="D514" s="299" t="s">
        <v>317</v>
      </c>
      <c r="E514" s="331">
        <v>17.03</v>
      </c>
      <c r="F514" s="331"/>
      <c r="G514" s="333">
        <f t="shared" si="14"/>
        <v>3723.1799999999848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46134</v>
      </c>
      <c r="D515" s="299" t="s">
        <v>312</v>
      </c>
      <c r="E515" s="331">
        <v>51.94</v>
      </c>
      <c r="F515" s="331"/>
      <c r="G515" s="333">
        <f t="shared" si="14"/>
        <v>3740.209999999985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46134</v>
      </c>
      <c r="D516" s="299" t="s">
        <v>306</v>
      </c>
      <c r="E516" s="331">
        <v>226.7</v>
      </c>
      <c r="F516" s="331"/>
      <c r="G516" s="333">
        <f t="shared" si="14"/>
        <v>3792.1499999999851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46133</v>
      </c>
      <c r="D517" s="299" t="s">
        <v>318</v>
      </c>
      <c r="E517" s="331">
        <v>70</v>
      </c>
      <c r="F517" s="331"/>
      <c r="G517" s="333">
        <f t="shared" si="14"/>
        <v>4018.8499999999849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46133</v>
      </c>
      <c r="D518" s="299" t="s">
        <v>319</v>
      </c>
      <c r="E518" s="331">
        <v>14.26</v>
      </c>
      <c r="F518" s="331"/>
      <c r="G518" s="333">
        <f t="shared" si="14"/>
        <v>4088.8499999999849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46133</v>
      </c>
      <c r="D519" s="299" t="s">
        <v>320</v>
      </c>
      <c r="E519" s="331">
        <v>8.51</v>
      </c>
      <c r="F519" s="331"/>
      <c r="G519" s="333">
        <f t="shared" si="14"/>
        <v>4103.1099999999851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46133</v>
      </c>
      <c r="D520" s="299" t="s">
        <v>321</v>
      </c>
      <c r="E520" s="331">
        <v>20</v>
      </c>
      <c r="F520" s="331"/>
      <c r="G520" s="333">
        <f t="shared" si="14"/>
        <v>4111.6199999999853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46133</v>
      </c>
      <c r="D521" s="299" t="s">
        <v>67</v>
      </c>
      <c r="E521" s="331">
        <v>650.88</v>
      </c>
      <c r="F521" s="331"/>
      <c r="G521" s="333">
        <f t="shared" si="14"/>
        <v>4131.6199999999853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46133</v>
      </c>
      <c r="D522" s="299" t="s">
        <v>322</v>
      </c>
      <c r="E522" s="331">
        <v>15</v>
      </c>
      <c r="F522" s="331"/>
      <c r="G522" s="333">
        <f t="shared" si="14"/>
        <v>4782.4999999999854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46133</v>
      </c>
      <c r="D523" s="299" t="s">
        <v>322</v>
      </c>
      <c r="E523" s="331">
        <v>250</v>
      </c>
      <c r="F523" s="331"/>
      <c r="G523" s="333">
        <f t="shared" si="14"/>
        <v>4797.4999999999854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46132</v>
      </c>
      <c r="D524" s="299" t="s">
        <v>323</v>
      </c>
      <c r="E524" s="331">
        <v>20.22</v>
      </c>
      <c r="F524" s="331"/>
      <c r="G524" s="333">
        <f t="shared" si="14"/>
        <v>5047.4999999999854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46132</v>
      </c>
      <c r="D525" s="299" t="s">
        <v>403</v>
      </c>
      <c r="E525" s="331">
        <v>44</v>
      </c>
      <c r="F525" s="331"/>
      <c r="G525" s="333">
        <f t="shared" si="14"/>
        <v>5067.7199999999857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46132</v>
      </c>
      <c r="D526" s="299" t="s">
        <v>324</v>
      </c>
      <c r="E526" s="331">
        <v>12.01</v>
      </c>
      <c r="F526" s="331"/>
      <c r="G526" s="333">
        <f t="shared" si="14"/>
        <v>5111.7199999999857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46132</v>
      </c>
      <c r="D527" s="299" t="s">
        <v>296</v>
      </c>
      <c r="E527" s="331">
        <v>12.21</v>
      </c>
      <c r="F527" s="331"/>
      <c r="G527" s="333">
        <f t="shared" si="14"/>
        <v>5123.7299999999859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46132</v>
      </c>
      <c r="D528" s="299" t="s">
        <v>325</v>
      </c>
      <c r="E528" s="331">
        <v>46.4</v>
      </c>
      <c r="F528" s="331"/>
      <c r="G528" s="333">
        <f t="shared" si="14"/>
        <v>5135.939999999986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46131</v>
      </c>
      <c r="D529" s="299" t="s">
        <v>326</v>
      </c>
      <c r="E529" s="331">
        <v>31.7</v>
      </c>
      <c r="F529" s="331"/>
      <c r="G529" s="333">
        <f t="shared" si="14"/>
        <v>5182.3399999999856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46131</v>
      </c>
      <c r="D530" s="299" t="s">
        <v>327</v>
      </c>
      <c r="E530" s="331">
        <v>11.11</v>
      </c>
      <c r="F530" s="331"/>
      <c r="G530" s="333">
        <f t="shared" si="14"/>
        <v>5214.0399999999854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46131</v>
      </c>
      <c r="D531" s="299" t="s">
        <v>306</v>
      </c>
      <c r="E531" s="331">
        <v>79.16</v>
      </c>
      <c r="F531" s="331"/>
      <c r="G531" s="333">
        <f t="shared" si="14"/>
        <v>5225.1499999999851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46131</v>
      </c>
      <c r="D532" s="299" t="s">
        <v>328</v>
      </c>
      <c r="E532" s="331">
        <v>7.46</v>
      </c>
      <c r="F532" s="331"/>
      <c r="G532" s="333">
        <f t="shared" si="14"/>
        <v>5304.3099999999849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46131</v>
      </c>
      <c r="D533" s="299" t="s">
        <v>300</v>
      </c>
      <c r="E533" s="331">
        <v>13.83</v>
      </c>
      <c r="F533" s="331"/>
      <c r="G533" s="333">
        <f t="shared" si="14"/>
        <v>5311.769999999985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46131</v>
      </c>
      <c r="D534" s="299" t="s">
        <v>300</v>
      </c>
      <c r="E534" s="331">
        <v>30</v>
      </c>
      <c r="F534" s="331"/>
      <c r="G534" s="333">
        <f t="shared" si="14"/>
        <v>5325.5999999999849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46131</v>
      </c>
      <c r="D535" s="299" t="s">
        <v>300</v>
      </c>
      <c r="E535" s="331">
        <v>15.17</v>
      </c>
      <c r="F535" s="331"/>
      <c r="G535" s="333">
        <f t="shared" si="14"/>
        <v>5355.5999999999849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46130</v>
      </c>
      <c r="D536" s="299" t="s">
        <v>329</v>
      </c>
      <c r="E536" s="331">
        <v>75.55</v>
      </c>
      <c r="F536" s="331"/>
      <c r="G536" s="333">
        <f t="shared" si="14"/>
        <v>5370.769999999985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46130</v>
      </c>
      <c r="D537" s="299" t="s">
        <v>330</v>
      </c>
      <c r="E537" s="331">
        <v>26</v>
      </c>
      <c r="F537" s="331"/>
      <c r="G537" s="333">
        <f t="shared" si="14"/>
        <v>5446.3199999999852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46130</v>
      </c>
      <c r="D538" s="299" t="s">
        <v>311</v>
      </c>
      <c r="E538" s="331">
        <v>25.28</v>
      </c>
      <c r="F538" s="331"/>
      <c r="G538" s="333">
        <f t="shared" si="14"/>
        <v>5472.3199999999852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46130</v>
      </c>
      <c r="D539" s="299" t="s">
        <v>296</v>
      </c>
      <c r="E539" s="331">
        <v>7.76</v>
      </c>
      <c r="F539" s="331"/>
      <c r="G539" s="333">
        <f t="shared" si="14"/>
        <v>5497.5999999999849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46130</v>
      </c>
      <c r="D540" s="299" t="s">
        <v>401</v>
      </c>
      <c r="E540" s="331">
        <v>13.84</v>
      </c>
      <c r="F540" s="331"/>
      <c r="G540" s="333">
        <f t="shared" si="14"/>
        <v>5505.3599999999851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46130</v>
      </c>
      <c r="D541" s="299" t="s">
        <v>331</v>
      </c>
      <c r="E541" s="331">
        <v>578.57000000000005</v>
      </c>
      <c r="F541" s="331">
        <v>578.57000000000005</v>
      </c>
      <c r="G541" s="333">
        <f t="shared" si="14"/>
        <v>5519.1999999999853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46129</v>
      </c>
      <c r="D542" s="299" t="s">
        <v>324</v>
      </c>
      <c r="E542" s="331">
        <v>12.84</v>
      </c>
      <c r="F542" s="331"/>
      <c r="G542" s="333">
        <f t="shared" si="14"/>
        <v>5519.1999999999853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46129</v>
      </c>
      <c r="D543" s="299" t="s">
        <v>332</v>
      </c>
      <c r="E543" s="331">
        <v>59.71</v>
      </c>
      <c r="F543" s="331"/>
      <c r="G543" s="333">
        <f t="shared" si="14"/>
        <v>5532.0399999999854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21</v>
      </c>
      <c r="C544" s="298">
        <v>46129</v>
      </c>
      <c r="D544" s="299" t="s">
        <v>194</v>
      </c>
      <c r="E544" s="331">
        <v>75.599999999999994</v>
      </c>
      <c r="F544" s="331"/>
      <c r="G544" s="333">
        <f t="shared" si="14"/>
        <v>5591.7499999999854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43</v>
      </c>
      <c r="C545" s="298">
        <v>46129</v>
      </c>
      <c r="D545" s="299" t="s">
        <v>333</v>
      </c>
      <c r="E545" s="331">
        <v>22.35</v>
      </c>
      <c r="F545" s="331"/>
      <c r="G545" s="333">
        <f t="shared" si="14"/>
        <v>5667.3499999999858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42</v>
      </c>
      <c r="C546" s="298">
        <v>46129</v>
      </c>
      <c r="D546" s="299" t="s">
        <v>333</v>
      </c>
      <c r="E546" s="331">
        <v>37.25</v>
      </c>
      <c r="F546" s="331"/>
      <c r="G546" s="333">
        <f t="shared" si="14"/>
        <v>5689.6999999999862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46129</v>
      </c>
      <c r="D547" s="299" t="s">
        <v>319</v>
      </c>
      <c r="E547" s="331">
        <v>35.119999999999997</v>
      </c>
      <c r="F547" s="331"/>
      <c r="G547" s="333">
        <f t="shared" si="14"/>
        <v>5726.9499999999862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46129</v>
      </c>
      <c r="D548" s="299" t="s">
        <v>296</v>
      </c>
      <c r="E548" s="331">
        <v>8.7200000000000006</v>
      </c>
      <c r="F548" s="331"/>
      <c r="G548" s="333">
        <f t="shared" si="14"/>
        <v>5762.0699999999861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46129</v>
      </c>
      <c r="D549" s="299" t="s">
        <v>334</v>
      </c>
      <c r="E549" s="331">
        <v>13.21</v>
      </c>
      <c r="F549" s="331"/>
      <c r="G549" s="333">
        <f t="shared" si="14"/>
        <v>5770.7899999999863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17</v>
      </c>
      <c r="C550" s="298">
        <v>46129</v>
      </c>
      <c r="D550" s="299" t="s">
        <v>188</v>
      </c>
      <c r="E550" s="331">
        <v>42.65</v>
      </c>
      <c r="F550" s="331"/>
      <c r="G550" s="333">
        <f t="shared" si="14"/>
        <v>5783.9999999999864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335</v>
      </c>
      <c r="B551" s="330" t="s">
        <v>335</v>
      </c>
      <c r="C551" s="298">
        <v>46129</v>
      </c>
      <c r="D551" s="299" t="s">
        <v>336</v>
      </c>
      <c r="E551" s="331">
        <v>130.31</v>
      </c>
      <c r="F551" s="331"/>
      <c r="G551" s="333">
        <f t="shared" si="14"/>
        <v>5826.649999999986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15</v>
      </c>
      <c r="C552" s="298">
        <v>46129</v>
      </c>
      <c r="D552" s="299" t="s">
        <v>185</v>
      </c>
      <c r="E552" s="331">
        <v>131.22999999999999</v>
      </c>
      <c r="F552" s="331"/>
      <c r="G552" s="333">
        <f t="shared" si="14"/>
        <v>5956.9599999999864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46129</v>
      </c>
      <c r="D553" s="299" t="s">
        <v>337</v>
      </c>
      <c r="E553" s="331">
        <v>210</v>
      </c>
      <c r="F553" s="331"/>
      <c r="G553" s="333">
        <f t="shared" si="14"/>
        <v>6088.189999999986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46129</v>
      </c>
      <c r="D554" s="299" t="s">
        <v>63</v>
      </c>
      <c r="E554" s="331">
        <v>529.46</v>
      </c>
      <c r="F554" s="331"/>
      <c r="G554" s="333">
        <f t="shared" si="14"/>
        <v>6298.189999999986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46129</v>
      </c>
      <c r="D555" s="299" t="s">
        <v>338</v>
      </c>
      <c r="E555" s="331">
        <v>32.78</v>
      </c>
      <c r="F555" s="331"/>
      <c r="G555" s="333">
        <f t="shared" si="14"/>
        <v>6827.649999999986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46128</v>
      </c>
      <c r="D556" s="299" t="s">
        <v>310</v>
      </c>
      <c r="E556" s="331">
        <v>44.41</v>
      </c>
      <c r="F556" s="331"/>
      <c r="G556" s="333">
        <f t="shared" si="14"/>
        <v>6860.4299999999857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16</v>
      </c>
      <c r="C557" s="298">
        <v>46128</v>
      </c>
      <c r="D557" s="299" t="s">
        <v>339</v>
      </c>
      <c r="E557" s="331">
        <v>15</v>
      </c>
      <c r="F557" s="331"/>
      <c r="G557" s="333">
        <f t="shared" si="14"/>
        <v>6904.8399999999856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46128</v>
      </c>
      <c r="D558" s="299" t="s">
        <v>301</v>
      </c>
      <c r="E558" s="331">
        <v>41.95</v>
      </c>
      <c r="F558" s="331"/>
      <c r="G558" s="333">
        <f t="shared" si="14"/>
        <v>6919.8399999999856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46128</v>
      </c>
      <c r="D559" s="299" t="s">
        <v>340</v>
      </c>
      <c r="E559" s="331">
        <v>21.3</v>
      </c>
      <c r="F559" s="331"/>
      <c r="G559" s="333">
        <f t="shared" si="14"/>
        <v>6961.7899999999854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46128</v>
      </c>
      <c r="D560" s="299" t="s">
        <v>296</v>
      </c>
      <c r="E560" s="331">
        <v>70.03</v>
      </c>
      <c r="F560" s="331"/>
      <c r="G560" s="333">
        <f t="shared" si="14"/>
        <v>6983.0899999999856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46128</v>
      </c>
      <c r="D561" s="299" t="s">
        <v>296</v>
      </c>
      <c r="E561" s="331">
        <v>11.48</v>
      </c>
      <c r="F561" s="331"/>
      <c r="G561" s="333">
        <f t="shared" si="14"/>
        <v>7053.1199999999853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46128</v>
      </c>
      <c r="D562" s="299" t="s">
        <v>341</v>
      </c>
      <c r="E562" s="331">
        <v>26.61</v>
      </c>
      <c r="F562" s="331"/>
      <c r="G562" s="333">
        <f t="shared" si="14"/>
        <v>7064.5999999999849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46128</v>
      </c>
      <c r="D563" s="299" t="s">
        <v>342</v>
      </c>
      <c r="E563" s="331">
        <v>42.59</v>
      </c>
      <c r="F563" s="331"/>
      <c r="G563" s="333">
        <f t="shared" si="14"/>
        <v>7091.2099999999846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46128</v>
      </c>
      <c r="D564" s="299" t="s">
        <v>300</v>
      </c>
      <c r="E564" s="331">
        <v>20.58</v>
      </c>
      <c r="F564" s="331"/>
      <c r="G564" s="333">
        <f t="shared" si="14"/>
        <v>7133.7999999999847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11</v>
      </c>
      <c r="C565" s="298">
        <v>46128</v>
      </c>
      <c r="D565" s="299" t="s">
        <v>178</v>
      </c>
      <c r="E565" s="331">
        <v>267.91000000000003</v>
      </c>
      <c r="F565" s="331"/>
      <c r="G565" s="333">
        <f t="shared" si="14"/>
        <v>7154.3799999999846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41</v>
      </c>
      <c r="C566" s="298">
        <v>46128</v>
      </c>
      <c r="D566" s="299" t="s">
        <v>299</v>
      </c>
      <c r="E566" s="331"/>
      <c r="F566" s="331">
        <v>300</v>
      </c>
      <c r="G566" s="333">
        <f t="shared" si="14"/>
        <v>7422.2899999999845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39</v>
      </c>
      <c r="C567" s="298">
        <v>46128</v>
      </c>
      <c r="D567" s="299" t="s">
        <v>292</v>
      </c>
      <c r="E567" s="331"/>
      <c r="F567" s="331">
        <v>2763.78</v>
      </c>
      <c r="G567" s="333">
        <f t="shared" si="14"/>
        <v>7122.2899999999845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46127</v>
      </c>
      <c r="D568" s="299" t="s">
        <v>343</v>
      </c>
      <c r="E568" s="331">
        <v>93.71</v>
      </c>
      <c r="F568" s="331">
        <v>93.71</v>
      </c>
      <c r="G568" s="333">
        <f t="shared" si="14"/>
        <v>4358.5099999999848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46127</v>
      </c>
      <c r="D569" s="299" t="s">
        <v>344</v>
      </c>
      <c r="E569" s="331">
        <v>27</v>
      </c>
      <c r="F569" s="331"/>
      <c r="G569" s="333">
        <f t="shared" si="14"/>
        <v>4358.5099999999848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291</v>
      </c>
      <c r="B570" s="330">
        <v>38</v>
      </c>
      <c r="C570" s="298">
        <v>46127</v>
      </c>
      <c r="D570" s="299" t="s">
        <v>293</v>
      </c>
      <c r="E570" s="331"/>
      <c r="F570" s="331">
        <v>4597.82</v>
      </c>
      <c r="G570" s="333">
        <f t="shared" si="14"/>
        <v>4385.5099999999848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46127</v>
      </c>
      <c r="D571" s="299" t="s">
        <v>296</v>
      </c>
      <c r="E571" s="331">
        <v>14.67</v>
      </c>
      <c r="F571" s="331"/>
      <c r="G571" s="333">
        <f t="shared" si="14"/>
        <v>-212.31000000001481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46127</v>
      </c>
      <c r="D572" s="299" t="s">
        <v>345</v>
      </c>
      <c r="E572" s="331">
        <v>102.2</v>
      </c>
      <c r="F572" s="331"/>
      <c r="G572" s="333">
        <f t="shared" si="14"/>
        <v>-197.64000000001482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46126</v>
      </c>
      <c r="D573" s="299" t="s">
        <v>319</v>
      </c>
      <c r="E573" s="331">
        <v>15.53</v>
      </c>
      <c r="F573" s="331"/>
      <c r="G573" s="333">
        <f t="shared" si="14"/>
        <v>-95.440000000014805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24</v>
      </c>
      <c r="C574" s="298">
        <v>46126</v>
      </c>
      <c r="D574" s="299" t="s">
        <v>860</v>
      </c>
      <c r="E574" s="331">
        <v>105.33</v>
      </c>
      <c r="F574" s="331"/>
      <c r="G574" s="333">
        <f t="shared" si="14"/>
        <v>-79.910000000014804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46125</v>
      </c>
      <c r="D575" s="299" t="s">
        <v>346</v>
      </c>
      <c r="E575" s="331">
        <v>11.64</v>
      </c>
      <c r="F575" s="331"/>
      <c r="G575" s="333">
        <f t="shared" si="14"/>
        <v>25.419999999985201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46125</v>
      </c>
      <c r="D576" s="299" t="s">
        <v>306</v>
      </c>
      <c r="E576" s="331">
        <v>50.71</v>
      </c>
      <c r="F576" s="331"/>
      <c r="G576" s="333">
        <f t="shared" si="14"/>
        <v>37.059999999985202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46125</v>
      </c>
      <c r="D577" s="299" t="s">
        <v>334</v>
      </c>
      <c r="E577" s="331">
        <v>11.06</v>
      </c>
      <c r="F577" s="331"/>
      <c r="G577" s="333">
        <f t="shared" si="14"/>
        <v>87.769999999985203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46125</v>
      </c>
      <c r="D578" s="299" t="s">
        <v>295</v>
      </c>
      <c r="E578" s="331">
        <v>35.979999999999997</v>
      </c>
      <c r="F578" s="331"/>
      <c r="G578" s="333">
        <f t="shared" si="14"/>
        <v>98.829999999985205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46125</v>
      </c>
      <c r="D579" s="299" t="s">
        <v>347</v>
      </c>
      <c r="E579" s="331">
        <v>7.83</v>
      </c>
      <c r="F579" s="331"/>
      <c r="G579" s="333">
        <f t="shared" si="14"/>
        <v>134.80999999998519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46125</v>
      </c>
      <c r="D580" s="299" t="s">
        <v>348</v>
      </c>
      <c r="E580" s="331">
        <v>4.1900000000000004</v>
      </c>
      <c r="F580" s="331"/>
      <c r="G580" s="333">
        <f t="shared" si="14"/>
        <v>142.63999999998521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46125</v>
      </c>
      <c r="D581" s="299" t="s">
        <v>349</v>
      </c>
      <c r="E581" s="331">
        <v>39.25</v>
      </c>
      <c r="F581" s="331"/>
      <c r="G581" s="333">
        <f t="shared" si="14"/>
        <v>146.8299999999852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46125</v>
      </c>
      <c r="D582" s="299" t="s">
        <v>350</v>
      </c>
      <c r="E582" s="331">
        <v>318.36</v>
      </c>
      <c r="F582" s="331">
        <v>318.36</v>
      </c>
      <c r="G582" s="333">
        <f t="shared" si="14"/>
        <v>186.0799999999852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19</v>
      </c>
      <c r="C583" s="298">
        <v>46125</v>
      </c>
      <c r="D583" s="299" t="s">
        <v>191</v>
      </c>
      <c r="E583" s="331">
        <v>200</v>
      </c>
      <c r="F583" s="331"/>
      <c r="G583" s="333">
        <f t="shared" si="14"/>
        <v>186.0799999999852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46124</v>
      </c>
      <c r="D584" s="299" t="s">
        <v>304</v>
      </c>
      <c r="E584" s="331">
        <v>136.05000000000001</v>
      </c>
      <c r="F584" s="331"/>
      <c r="G584" s="333">
        <f t="shared" si="14"/>
        <v>386.0799999999852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46124</v>
      </c>
      <c r="D585" s="299" t="s">
        <v>348</v>
      </c>
      <c r="E585" s="331">
        <v>13.09</v>
      </c>
      <c r="F585" s="331"/>
      <c r="G585" s="333">
        <f t="shared" si="14"/>
        <v>522.12999999998522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46124</v>
      </c>
      <c r="D586" s="299" t="s">
        <v>319</v>
      </c>
      <c r="E586" s="331">
        <v>24.47</v>
      </c>
      <c r="F586" s="331"/>
      <c r="G586" s="333">
        <f t="shared" si="14"/>
        <v>535.21999999998525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46124</v>
      </c>
      <c r="D587" s="299" t="s">
        <v>319</v>
      </c>
      <c r="E587" s="331">
        <v>14.29</v>
      </c>
      <c r="F587" s="331"/>
      <c r="G587" s="333">
        <f t="shared" si="14"/>
        <v>559.68999999998528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46124</v>
      </c>
      <c r="D588" s="299" t="s">
        <v>835</v>
      </c>
      <c r="E588" s="331">
        <v>9.57</v>
      </c>
      <c r="F588" s="331"/>
      <c r="G588" s="333">
        <f t="shared" si="14"/>
        <v>573.97999999998524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46124</v>
      </c>
      <c r="D589" s="299" t="s">
        <v>351</v>
      </c>
      <c r="E589" s="331">
        <v>25</v>
      </c>
      <c r="F589" s="331"/>
      <c r="G589" s="333">
        <f t="shared" si="14"/>
        <v>583.54999999998529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22</v>
      </c>
      <c r="C590" s="298">
        <v>46123</v>
      </c>
      <c r="D590" s="299" t="s">
        <v>352</v>
      </c>
      <c r="E590" s="331">
        <v>19.16</v>
      </c>
      <c r="F590" s="331"/>
      <c r="G590" s="333">
        <f t="shared" si="14"/>
        <v>608.54999999998529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46123</v>
      </c>
      <c r="D591" s="299" t="s">
        <v>301</v>
      </c>
      <c r="E591" s="331">
        <v>20.91</v>
      </c>
      <c r="F591" s="331"/>
      <c r="G591" s="333">
        <f t="shared" si="14"/>
        <v>627.70999999998526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46123</v>
      </c>
      <c r="D592" s="299" t="s">
        <v>296</v>
      </c>
      <c r="E592" s="331">
        <v>12.44</v>
      </c>
      <c r="F592" s="331"/>
      <c r="G592" s="333">
        <f t="shared" si="14"/>
        <v>648.61999999998523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46123</v>
      </c>
      <c r="D593" s="299" t="s">
        <v>353</v>
      </c>
      <c r="E593" s="331">
        <v>41.34</v>
      </c>
      <c r="F593" s="331"/>
      <c r="G593" s="333">
        <f t="shared" si="14"/>
        <v>661.05999999998528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46122</v>
      </c>
      <c r="D594" s="299" t="s">
        <v>446</v>
      </c>
      <c r="E594" s="331">
        <v>-0.04</v>
      </c>
      <c r="F594" s="331"/>
      <c r="G594" s="333">
        <f t="shared" si="14"/>
        <v>702.39999999998531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46122</v>
      </c>
      <c r="D595" s="299" t="s">
        <v>354</v>
      </c>
      <c r="E595" s="331">
        <v>372</v>
      </c>
      <c r="F595" s="331"/>
      <c r="G595" s="333">
        <f t="shared" si="14"/>
        <v>702.35999999998535</v>
      </c>
      <c r="H595" s="334" t="s">
        <v>298</v>
      </c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46122</v>
      </c>
      <c r="D596" s="299" t="s">
        <v>355</v>
      </c>
      <c r="E596" s="331">
        <v>15.22</v>
      </c>
      <c r="F596" s="331"/>
      <c r="G596" s="333">
        <f t="shared" si="14"/>
        <v>1074.3599999999853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46122</v>
      </c>
      <c r="D597" s="299" t="s">
        <v>296</v>
      </c>
      <c r="E597" s="331">
        <v>9.5500000000000007</v>
      </c>
      <c r="F597" s="331"/>
      <c r="G597" s="333">
        <f t="shared" si="14"/>
        <v>1089.5799999999854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46122</v>
      </c>
      <c r="D598" s="299" t="s">
        <v>356</v>
      </c>
      <c r="E598" s="331">
        <v>52.65</v>
      </c>
      <c r="F598" s="331"/>
      <c r="G598" s="333">
        <f t="shared" si="14"/>
        <v>1099.1299999999853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46122</v>
      </c>
      <c r="D599" s="299" t="s">
        <v>311</v>
      </c>
      <c r="E599" s="331">
        <v>68.989999999999995</v>
      </c>
      <c r="F599" s="331"/>
      <c r="G599" s="333">
        <f t="shared" si="14"/>
        <v>1151.7799999999854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46122</v>
      </c>
      <c r="D600" s="299" t="s">
        <v>324</v>
      </c>
      <c r="E600" s="331">
        <v>17.37</v>
      </c>
      <c r="F600" s="331"/>
      <c r="G600" s="333">
        <f t="shared" si="14"/>
        <v>1220.7699999999854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46121</v>
      </c>
      <c r="D601" s="299" t="s">
        <v>357</v>
      </c>
      <c r="E601" s="331">
        <v>64.42</v>
      </c>
      <c r="F601" s="331"/>
      <c r="G601" s="333">
        <f t="shared" si="14"/>
        <v>1238.1399999999853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46121</v>
      </c>
      <c r="D602" s="299" t="s">
        <v>358</v>
      </c>
      <c r="E602" s="331">
        <v>9.4700000000000006</v>
      </c>
      <c r="F602" s="331"/>
      <c r="G602" s="333">
        <f t="shared" si="14"/>
        <v>1302.5599999999854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46121</v>
      </c>
      <c r="D603" s="299" t="s">
        <v>854</v>
      </c>
      <c r="E603" s="331">
        <v>10.68</v>
      </c>
      <c r="F603" s="331"/>
      <c r="G603" s="333">
        <f t="shared" si="14"/>
        <v>1312.0299999999854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7</v>
      </c>
      <c r="C604" s="298">
        <v>46121</v>
      </c>
      <c r="D604" s="299" t="s">
        <v>359</v>
      </c>
      <c r="E604" s="331">
        <v>68.010000000000005</v>
      </c>
      <c r="F604" s="331"/>
      <c r="G604" s="333">
        <f t="shared" si="14"/>
        <v>1322.7099999999855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46121</v>
      </c>
      <c r="D605" s="299" t="s">
        <v>310</v>
      </c>
      <c r="E605" s="331">
        <v>40.85</v>
      </c>
      <c r="F605" s="331"/>
      <c r="G605" s="333">
        <f t="shared" si="14"/>
        <v>1390.7199999999855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46121</v>
      </c>
      <c r="D606" s="299" t="s">
        <v>360</v>
      </c>
      <c r="E606" s="331">
        <v>25</v>
      </c>
      <c r="F606" s="331"/>
      <c r="G606" s="333">
        <f t="shared" si="14"/>
        <v>1431.5699999999854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18</v>
      </c>
      <c r="C607" s="298">
        <v>46120</v>
      </c>
      <c r="D607" s="299" t="s">
        <v>361</v>
      </c>
      <c r="E607" s="331">
        <v>400</v>
      </c>
      <c r="F607" s="331"/>
      <c r="G607" s="333">
        <f t="shared" si="14"/>
        <v>1456.5699999999854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335</v>
      </c>
      <c r="B608" s="330" t="s">
        <v>335</v>
      </c>
      <c r="C608" s="298">
        <v>46120</v>
      </c>
      <c r="D608" s="299" t="s">
        <v>447</v>
      </c>
      <c r="E608" s="331">
        <v>44.96</v>
      </c>
      <c r="F608" s="331"/>
      <c r="G608" s="333">
        <f t="shared" si="14"/>
        <v>1856.5699999999854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13</v>
      </c>
      <c r="C609" s="298">
        <v>46120</v>
      </c>
      <c r="D609" s="299" t="s">
        <v>182</v>
      </c>
      <c r="E609" s="331">
        <v>104.98</v>
      </c>
      <c r="F609" s="331"/>
      <c r="G609" s="333">
        <f t="shared" si="14"/>
        <v>1901.5299999999854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46120</v>
      </c>
      <c r="D610" s="299" t="s">
        <v>296</v>
      </c>
      <c r="E610" s="331">
        <v>13.8</v>
      </c>
      <c r="F610" s="331"/>
      <c r="G610" s="333">
        <f t="shared" si="14"/>
        <v>2006.5099999999854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46120</v>
      </c>
      <c r="D611" s="299" t="s">
        <v>295</v>
      </c>
      <c r="E611" s="331">
        <v>37.92</v>
      </c>
      <c r="F611" s="331"/>
      <c r="G611" s="333">
        <f t="shared" si="14"/>
        <v>2020.3099999999854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46120</v>
      </c>
      <c r="D612" s="299" t="s">
        <v>300</v>
      </c>
      <c r="E612" s="331">
        <v>56.68</v>
      </c>
      <c r="F612" s="331"/>
      <c r="G612" s="333">
        <f t="shared" si="14"/>
        <v>2058.2299999999855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46120</v>
      </c>
      <c r="D613" s="299" t="s">
        <v>362</v>
      </c>
      <c r="E613" s="331">
        <v>29.26</v>
      </c>
      <c r="F613" s="331"/>
      <c r="G613" s="333">
        <f t="shared" si="14"/>
        <v>2114.9099999999853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9</v>
      </c>
      <c r="C614" s="298">
        <v>46119</v>
      </c>
      <c r="D614" s="299" t="s">
        <v>58</v>
      </c>
      <c r="E614" s="331">
        <v>1281.53</v>
      </c>
      <c r="F614" s="331"/>
      <c r="G614" s="333">
        <f t="shared" si="14"/>
        <v>2144.1699999999855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46119</v>
      </c>
      <c r="D615" s="299" t="s">
        <v>363</v>
      </c>
      <c r="E615" s="331">
        <v>25.84</v>
      </c>
      <c r="F615" s="331"/>
      <c r="G615" s="333">
        <f t="shared" si="14"/>
        <v>3425.6999999999853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46119</v>
      </c>
      <c r="D616" s="299" t="s">
        <v>319</v>
      </c>
      <c r="E616" s="331">
        <v>12.05</v>
      </c>
      <c r="F616" s="331"/>
      <c r="G616" s="333">
        <f t="shared" si="14"/>
        <v>3451.5399999999854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46119</v>
      </c>
      <c r="D617" s="299" t="s">
        <v>334</v>
      </c>
      <c r="E617" s="331">
        <v>82.04</v>
      </c>
      <c r="F617" s="331"/>
      <c r="G617" s="333">
        <f t="shared" si="14"/>
        <v>3463.5899999999856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46119</v>
      </c>
      <c r="D618" s="299" t="s">
        <v>364</v>
      </c>
      <c r="E618" s="331">
        <v>22.92</v>
      </c>
      <c r="F618" s="331"/>
      <c r="G618" s="333">
        <f t="shared" si="14"/>
        <v>3545.6299999999856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46118</v>
      </c>
      <c r="D619" s="299" t="s">
        <v>365</v>
      </c>
      <c r="E619" s="331">
        <v>400</v>
      </c>
      <c r="F619" s="331"/>
      <c r="G619" s="333">
        <f t="shared" si="14"/>
        <v>3568.5499999999856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14</v>
      </c>
      <c r="C620" s="298">
        <v>46118</v>
      </c>
      <c r="D620" s="299" t="s">
        <v>366</v>
      </c>
      <c r="E620" s="331">
        <v>66.67</v>
      </c>
      <c r="F620" s="331"/>
      <c r="G620" s="333">
        <f t="shared" si="14"/>
        <v>3968.5499999999856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14</v>
      </c>
      <c r="C621" s="298">
        <v>46118</v>
      </c>
      <c r="D621" s="299" t="s">
        <v>367</v>
      </c>
      <c r="E621" s="331">
        <v>70.25</v>
      </c>
      <c r="F621" s="331"/>
      <c r="G621" s="333">
        <f t="shared" si="14"/>
        <v>4035.2199999999857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46117</v>
      </c>
      <c r="D622" s="299" t="s">
        <v>368</v>
      </c>
      <c r="E622" s="331">
        <v>25.6</v>
      </c>
      <c r="F622" s="331"/>
      <c r="G622" s="333">
        <f t="shared" si="14"/>
        <v>4105.4699999999857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46117</v>
      </c>
      <c r="D623" s="299" t="s">
        <v>319</v>
      </c>
      <c r="E623" s="331">
        <v>8.56</v>
      </c>
      <c r="F623" s="331"/>
      <c r="G623" s="333">
        <f t="shared" si="14"/>
        <v>4131.0699999999861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46117</v>
      </c>
      <c r="D624" s="299" t="s">
        <v>369</v>
      </c>
      <c r="E624" s="331">
        <v>301.67</v>
      </c>
      <c r="F624" s="331"/>
      <c r="G624" s="333">
        <f t="shared" si="14"/>
        <v>4139.6299999999865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46116</v>
      </c>
      <c r="D625" s="299" t="s">
        <v>306</v>
      </c>
      <c r="E625" s="331">
        <v>176.85</v>
      </c>
      <c r="F625" s="331"/>
      <c r="G625" s="333">
        <f t="shared" si="14"/>
        <v>4441.2999999999865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46116</v>
      </c>
      <c r="D626" s="299" t="s">
        <v>311</v>
      </c>
      <c r="E626" s="331">
        <v>139.34</v>
      </c>
      <c r="F626" s="331"/>
      <c r="G626" s="333">
        <f t="shared" si="14"/>
        <v>4618.1499999999869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17</v>
      </c>
      <c r="C627" s="298">
        <v>46116</v>
      </c>
      <c r="D627" s="299" t="s">
        <v>370</v>
      </c>
      <c r="E627" s="331">
        <v>99</v>
      </c>
      <c r="F627" s="331"/>
      <c r="G627" s="333">
        <f t="shared" si="14"/>
        <v>4757.489999999987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46116</v>
      </c>
      <c r="D628" s="299" t="s">
        <v>371</v>
      </c>
      <c r="E628" s="331">
        <v>34</v>
      </c>
      <c r="F628" s="331"/>
      <c r="G628" s="333">
        <f t="shared" si="14"/>
        <v>4856.489999999987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46116</v>
      </c>
      <c r="D629" s="299" t="s">
        <v>348</v>
      </c>
      <c r="E629" s="331">
        <v>10.24</v>
      </c>
      <c r="F629" s="331"/>
      <c r="G629" s="333">
        <f t="shared" si="14"/>
        <v>4890.489999999987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7</v>
      </c>
      <c r="C630" s="298">
        <v>46115</v>
      </c>
      <c r="D630" s="299" t="s">
        <v>372</v>
      </c>
      <c r="E630" s="331">
        <v>100</v>
      </c>
      <c r="F630" s="331"/>
      <c r="G630" s="333">
        <f t="shared" si="14"/>
        <v>4900.7299999999868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46115</v>
      </c>
      <c r="D631" s="299" t="s">
        <v>300</v>
      </c>
      <c r="E631" s="331">
        <v>7.68</v>
      </c>
      <c r="F631" s="331"/>
      <c r="G631" s="333">
        <f t="shared" si="14"/>
        <v>5000.7299999999868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46115</v>
      </c>
      <c r="D632" s="299" t="s">
        <v>296</v>
      </c>
      <c r="E632" s="331">
        <v>8.7200000000000006</v>
      </c>
      <c r="F632" s="331"/>
      <c r="G632" s="333">
        <f t="shared" si="14"/>
        <v>5008.4099999999871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46114</v>
      </c>
      <c r="D633" s="299" t="s">
        <v>373</v>
      </c>
      <c r="E633" s="331">
        <v>81.739999999999995</v>
      </c>
      <c r="F633" s="331"/>
      <c r="G633" s="333">
        <f t="shared" si="14"/>
        <v>5017.1299999999874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284</v>
      </c>
      <c r="B634" s="330">
        <v>36</v>
      </c>
      <c r="C634" s="298">
        <v>46114</v>
      </c>
      <c r="D634" s="299" t="s">
        <v>374</v>
      </c>
      <c r="E634" s="331">
        <v>50</v>
      </c>
      <c r="F634" s="331"/>
      <c r="G634" s="333">
        <f t="shared" si="14"/>
        <v>5098.8699999999872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22</v>
      </c>
      <c r="C635" s="298">
        <v>46114</v>
      </c>
      <c r="D635" s="299" t="s">
        <v>375</v>
      </c>
      <c r="E635" s="331">
        <v>6.37</v>
      </c>
      <c r="F635" s="331"/>
      <c r="G635" s="333">
        <f t="shared" si="14"/>
        <v>5148.8699999999872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46114</v>
      </c>
      <c r="D636" s="299" t="s">
        <v>326</v>
      </c>
      <c r="E636" s="331">
        <v>55.22</v>
      </c>
      <c r="F636" s="331"/>
      <c r="G636" s="333">
        <f t="shared" si="14"/>
        <v>5155.239999999987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46114</v>
      </c>
      <c r="D637" s="299" t="s">
        <v>319</v>
      </c>
      <c r="E637" s="331">
        <v>8.5</v>
      </c>
      <c r="F637" s="331"/>
      <c r="G637" s="333">
        <f t="shared" si="14"/>
        <v>5210.4599999999873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46114</v>
      </c>
      <c r="D638" s="299" t="s">
        <v>334</v>
      </c>
      <c r="E638" s="331">
        <v>38.99</v>
      </c>
      <c r="F638" s="331"/>
      <c r="G638" s="333">
        <f t="shared" si="14"/>
        <v>5218.9599999999873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39</v>
      </c>
      <c r="C639" s="298">
        <v>46113</v>
      </c>
      <c r="D639" s="299" t="s">
        <v>292</v>
      </c>
      <c r="E639" s="331"/>
      <c r="F639" s="331">
        <v>2763.78</v>
      </c>
      <c r="G639" s="333">
        <f t="shared" si="14"/>
        <v>5257.9499999999871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4</v>
      </c>
      <c r="C640" s="298">
        <v>46113</v>
      </c>
      <c r="D640" s="299" t="s">
        <v>296</v>
      </c>
      <c r="E640" s="331">
        <v>36.090000000000003</v>
      </c>
      <c r="F640" s="331"/>
      <c r="G640" s="333">
        <f t="shared" si="14"/>
        <v>2494.1699999999869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46113</v>
      </c>
      <c r="D641" s="299" t="s">
        <v>310</v>
      </c>
      <c r="E641" s="331">
        <v>80</v>
      </c>
      <c r="F641" s="331"/>
      <c r="G641" s="333">
        <f t="shared" si="14"/>
        <v>2530.259999999987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7</v>
      </c>
      <c r="C642" s="298">
        <v>46113</v>
      </c>
      <c r="D642" s="299" t="s">
        <v>320</v>
      </c>
      <c r="E642" s="331">
        <v>47.84</v>
      </c>
      <c r="F642" s="331"/>
      <c r="G642" s="333">
        <f t="shared" si="14"/>
        <v>2610.259999999987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7</v>
      </c>
      <c r="C643" s="298">
        <v>46113</v>
      </c>
      <c r="D643" s="299" t="s">
        <v>320</v>
      </c>
      <c r="E643" s="331">
        <v>21.25</v>
      </c>
      <c r="F643" s="331"/>
      <c r="G643" s="333">
        <f t="shared" si="14"/>
        <v>2658.0999999999872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46113</v>
      </c>
      <c r="D644" s="299" t="s">
        <v>376</v>
      </c>
      <c r="E644" s="331">
        <v>42.9</v>
      </c>
      <c r="F644" s="331"/>
      <c r="G644" s="333">
        <f t="shared" si="14"/>
        <v>2679.3499999999872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284</v>
      </c>
      <c r="B645" s="330">
        <v>37</v>
      </c>
      <c r="C645" s="298">
        <v>46112</v>
      </c>
      <c r="D645" s="299" t="s">
        <v>377</v>
      </c>
      <c r="E645" s="331">
        <v>4309.58</v>
      </c>
      <c r="F645" s="331"/>
      <c r="G645" s="333">
        <f t="shared" si="14"/>
        <v>2722.2499999999873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25</v>
      </c>
      <c r="C646" s="298">
        <v>46112</v>
      </c>
      <c r="D646" s="298" t="s">
        <v>204</v>
      </c>
      <c r="E646" s="331">
        <v>350</v>
      </c>
      <c r="F646" s="331"/>
      <c r="G646" s="333">
        <f t="shared" si="14"/>
        <v>7031.8299999999872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26</v>
      </c>
      <c r="C647" s="298">
        <v>46112</v>
      </c>
      <c r="D647" s="298" t="s">
        <v>205</v>
      </c>
      <c r="E647" s="331">
        <v>320</v>
      </c>
      <c r="F647" s="331"/>
      <c r="G647" s="333">
        <f t="shared" si="14"/>
        <v>7381.8299999999872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27</v>
      </c>
      <c r="C648" s="298">
        <v>46112</v>
      </c>
      <c r="D648" s="298" t="s">
        <v>206</v>
      </c>
      <c r="E648" s="331">
        <v>25</v>
      </c>
      <c r="F648" s="331"/>
      <c r="G648" s="333">
        <f t="shared" si="14"/>
        <v>7701.8299999999872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28</v>
      </c>
      <c r="C649" s="298">
        <v>46112</v>
      </c>
      <c r="D649" s="298" t="s">
        <v>207</v>
      </c>
      <c r="E649" s="331">
        <v>25</v>
      </c>
      <c r="F649" s="331"/>
      <c r="G649" s="333">
        <f t="shared" si="14"/>
        <v>7726.8299999999872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29</v>
      </c>
      <c r="C650" s="298">
        <v>46112</v>
      </c>
      <c r="D650" s="298" t="s">
        <v>208</v>
      </c>
      <c r="E650" s="331">
        <v>45</v>
      </c>
      <c r="F650" s="331"/>
      <c r="G650" s="333">
        <f t="shared" si="14"/>
        <v>7751.8299999999872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30</v>
      </c>
      <c r="C651" s="298">
        <v>46112</v>
      </c>
      <c r="D651" s="298" t="s">
        <v>209</v>
      </c>
      <c r="E651" s="331">
        <v>400</v>
      </c>
      <c r="F651" s="331"/>
      <c r="G651" s="333">
        <f t="shared" si="14"/>
        <v>7796.8299999999872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31</v>
      </c>
      <c r="C652" s="298">
        <v>46112</v>
      </c>
      <c r="D652" s="298" t="s">
        <v>210</v>
      </c>
      <c r="E652" s="331">
        <v>375</v>
      </c>
      <c r="F652" s="331"/>
      <c r="G652" s="333">
        <f t="shared" si="14"/>
        <v>8196.8299999999872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32</v>
      </c>
      <c r="C653" s="298">
        <v>46112</v>
      </c>
      <c r="D653" s="298" t="s">
        <v>211</v>
      </c>
      <c r="E653" s="331">
        <v>100</v>
      </c>
      <c r="F653" s="331"/>
      <c r="G653" s="333">
        <f t="shared" si="14"/>
        <v>8571.8299999999872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33</v>
      </c>
      <c r="C654" s="298">
        <v>46112</v>
      </c>
      <c r="D654" s="298" t="s">
        <v>212</v>
      </c>
      <c r="E654" s="331">
        <v>85</v>
      </c>
      <c r="F654" s="331"/>
      <c r="G654" s="333">
        <f t="shared" si="14"/>
        <v>8671.8299999999872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34</v>
      </c>
      <c r="C655" s="298">
        <v>46112</v>
      </c>
      <c r="D655" s="298" t="s">
        <v>213</v>
      </c>
      <c r="E655" s="331">
        <v>230</v>
      </c>
      <c r="F655" s="331"/>
      <c r="G655" s="333">
        <f t="shared" si="14"/>
        <v>8756.8299999999872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35</v>
      </c>
      <c r="C656" s="298">
        <v>46112</v>
      </c>
      <c r="D656" s="298" t="s">
        <v>214</v>
      </c>
      <c r="E656" s="331">
        <v>45</v>
      </c>
      <c r="F656" s="331"/>
      <c r="G656" s="333">
        <f t="shared" si="14"/>
        <v>8986.8299999999872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46112</v>
      </c>
      <c r="D657" s="298" t="s">
        <v>378</v>
      </c>
      <c r="E657" s="331">
        <v>40</v>
      </c>
      <c r="F657" s="331"/>
      <c r="G657" s="333">
        <f t="shared" si="14"/>
        <v>9031.8299999999872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42</v>
      </c>
      <c r="C658" s="298">
        <v>46112</v>
      </c>
      <c r="D658" s="298" t="s">
        <v>200</v>
      </c>
      <c r="E658" s="331">
        <v>59</v>
      </c>
      <c r="F658" s="331"/>
      <c r="G658" s="333">
        <f t="shared" si="14"/>
        <v>9071.8299999999872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43</v>
      </c>
      <c r="C659" s="298">
        <v>46112</v>
      </c>
      <c r="D659" s="298" t="s">
        <v>201</v>
      </c>
      <c r="E659" s="331">
        <v>42.84</v>
      </c>
      <c r="F659" s="331"/>
      <c r="G659" s="333">
        <f t="shared" si="14"/>
        <v>9130.8299999999872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46112</v>
      </c>
      <c r="D660" s="298" t="s">
        <v>300</v>
      </c>
      <c r="E660" s="331">
        <v>57.21</v>
      </c>
      <c r="F660" s="331"/>
      <c r="G660" s="333">
        <f t="shared" si="14"/>
        <v>9173.6699999999873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46112</v>
      </c>
      <c r="D661" s="298" t="s">
        <v>296</v>
      </c>
      <c r="E661" s="331">
        <v>11.18</v>
      </c>
      <c r="F661" s="331"/>
      <c r="G661" s="333">
        <f t="shared" si="14"/>
        <v>9230.8799999999865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10</v>
      </c>
      <c r="C662" s="298">
        <v>46112</v>
      </c>
      <c r="D662" s="298" t="s">
        <v>176</v>
      </c>
      <c r="E662" s="331">
        <v>17.899999999999999</v>
      </c>
      <c r="F662" s="331"/>
      <c r="G662" s="333">
        <f t="shared" si="14"/>
        <v>9242.0599999999868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46111</v>
      </c>
      <c r="D663" s="298" t="s">
        <v>334</v>
      </c>
      <c r="E663" s="331">
        <v>23.83</v>
      </c>
      <c r="F663" s="331"/>
      <c r="G663" s="333">
        <f t="shared" si="14"/>
        <v>9259.9599999999864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291</v>
      </c>
      <c r="B664" s="330">
        <v>38</v>
      </c>
      <c r="C664" s="298">
        <v>46111</v>
      </c>
      <c r="D664" s="299" t="s">
        <v>293</v>
      </c>
      <c r="E664" s="331"/>
      <c r="F664" s="331">
        <v>4278.1400000000003</v>
      </c>
      <c r="G664" s="333">
        <f t="shared" si="14"/>
        <v>9283.7899999999863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46111</v>
      </c>
      <c r="D665" s="299" t="s">
        <v>351</v>
      </c>
      <c r="E665" s="331">
        <v>30</v>
      </c>
      <c r="F665" s="331"/>
      <c r="G665" s="333">
        <f t="shared" si="14"/>
        <v>5005.649999999986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46111</v>
      </c>
      <c r="D666" s="299" t="s">
        <v>300</v>
      </c>
      <c r="E666" s="331">
        <v>15.96</v>
      </c>
      <c r="F666" s="331"/>
      <c r="G666" s="333">
        <f t="shared" si="14"/>
        <v>5035.649999999986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46111</v>
      </c>
      <c r="D667" s="299" t="s">
        <v>379</v>
      </c>
      <c r="E667" s="331">
        <v>18.96</v>
      </c>
      <c r="F667" s="331"/>
      <c r="G667" s="333">
        <f t="shared" si="14"/>
        <v>5051.609999999986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46110</v>
      </c>
      <c r="D668" s="299" t="s">
        <v>311</v>
      </c>
      <c r="E668" s="331">
        <v>144.22</v>
      </c>
      <c r="F668" s="331"/>
      <c r="G668" s="333">
        <f t="shared" si="14"/>
        <v>5070.5699999999861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7</v>
      </c>
      <c r="C669" s="298">
        <v>46110</v>
      </c>
      <c r="D669" s="299" t="s">
        <v>380</v>
      </c>
      <c r="E669" s="331">
        <v>181.04</v>
      </c>
      <c r="F669" s="331"/>
      <c r="G669" s="333">
        <f t="shared" si="14"/>
        <v>5214.7899999999863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46110</v>
      </c>
      <c r="D670" s="299" t="s">
        <v>381</v>
      </c>
      <c r="E670" s="331">
        <v>196.9</v>
      </c>
      <c r="F670" s="331"/>
      <c r="G670" s="333">
        <f t="shared" si="14"/>
        <v>5395.8299999999863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46110</v>
      </c>
      <c r="D671" s="299" t="s">
        <v>382</v>
      </c>
      <c r="E671" s="331">
        <v>7.5</v>
      </c>
      <c r="F671" s="331"/>
      <c r="G671" s="333">
        <f t="shared" si="14"/>
        <v>5592.7299999999859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46109</v>
      </c>
      <c r="D672" s="299" t="s">
        <v>319</v>
      </c>
      <c r="E672" s="331">
        <v>11.7</v>
      </c>
      <c r="F672" s="331"/>
      <c r="G672" s="333">
        <f t="shared" si="14"/>
        <v>5600.2299999999859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46109</v>
      </c>
      <c r="D673" s="299" t="s">
        <v>308</v>
      </c>
      <c r="E673" s="331">
        <v>210.76</v>
      </c>
      <c r="F673" s="331"/>
      <c r="G673" s="333">
        <f t="shared" si="14"/>
        <v>5611.9299999999857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46109</v>
      </c>
      <c r="D674" s="299" t="s">
        <v>310</v>
      </c>
      <c r="E674" s="331">
        <v>46.9</v>
      </c>
      <c r="F674" s="331"/>
      <c r="G674" s="333">
        <f t="shared" si="14"/>
        <v>5822.689999999986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46109</v>
      </c>
      <c r="D675" s="299" t="s">
        <v>329</v>
      </c>
      <c r="E675" s="331">
        <v>179.1</v>
      </c>
      <c r="F675" s="331"/>
      <c r="G675" s="333">
        <f t="shared" si="14"/>
        <v>5869.5899999999856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46109</v>
      </c>
      <c r="D676" s="299" t="s">
        <v>308</v>
      </c>
      <c r="E676" s="331">
        <v>31.97</v>
      </c>
      <c r="F676" s="331"/>
      <c r="G676" s="333">
        <f t="shared" si="14"/>
        <v>6048.689999999986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46109</v>
      </c>
      <c r="D677" s="299" t="s">
        <v>308</v>
      </c>
      <c r="E677" s="331">
        <v>12.19</v>
      </c>
      <c r="F677" s="331"/>
      <c r="G677" s="333">
        <f t="shared" si="14"/>
        <v>6080.6599999999862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291</v>
      </c>
      <c r="B678" s="330">
        <v>41</v>
      </c>
      <c r="C678" s="298">
        <v>46108</v>
      </c>
      <c r="D678" s="299" t="s">
        <v>383</v>
      </c>
      <c r="E678" s="331"/>
      <c r="F678" s="331">
        <v>400</v>
      </c>
      <c r="G678" s="333">
        <f t="shared" si="14"/>
        <v>6092.8499999999858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46108</v>
      </c>
      <c r="D679" s="299" t="s">
        <v>301</v>
      </c>
      <c r="E679" s="331">
        <v>19.5</v>
      </c>
      <c r="F679" s="331"/>
      <c r="G679" s="333">
        <f t="shared" si="14"/>
        <v>5692.8499999999858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46108</v>
      </c>
      <c r="D680" s="299" t="s">
        <v>296</v>
      </c>
      <c r="E680" s="331">
        <v>11.48</v>
      </c>
      <c r="F680" s="331"/>
      <c r="G680" s="333">
        <f t="shared" si="14"/>
        <v>5712.3499999999858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46108</v>
      </c>
      <c r="D681" s="299" t="s">
        <v>334</v>
      </c>
      <c r="E681" s="331">
        <v>11.46</v>
      </c>
      <c r="F681" s="331"/>
      <c r="G681" s="333">
        <f t="shared" si="14"/>
        <v>5723.8299999999854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46108</v>
      </c>
      <c r="D682" s="299" t="s">
        <v>334</v>
      </c>
      <c r="E682" s="331">
        <v>38.21</v>
      </c>
      <c r="F682" s="331"/>
      <c r="G682" s="333">
        <f t="shared" si="14"/>
        <v>5735.2899999999854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46108</v>
      </c>
      <c r="D683" s="299" t="s">
        <v>384</v>
      </c>
      <c r="E683" s="331">
        <v>69.95</v>
      </c>
      <c r="F683" s="331"/>
      <c r="G683" s="333">
        <f t="shared" si="14"/>
        <v>5773.4999999999854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46108</v>
      </c>
      <c r="D684" s="299" t="s">
        <v>348</v>
      </c>
      <c r="E684" s="331">
        <v>10.78</v>
      </c>
      <c r="F684" s="331"/>
      <c r="G684" s="333">
        <f t="shared" si="14"/>
        <v>5843.4499999999853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46108</v>
      </c>
      <c r="D685" s="299" t="s">
        <v>300</v>
      </c>
      <c r="E685" s="331">
        <v>15.84</v>
      </c>
      <c r="F685" s="331"/>
      <c r="G685" s="333">
        <f t="shared" si="14"/>
        <v>5854.229999999985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46108</v>
      </c>
      <c r="D686" s="299" t="s">
        <v>385</v>
      </c>
      <c r="E686" s="331">
        <v>22.48</v>
      </c>
      <c r="F686" s="331"/>
      <c r="G686" s="333">
        <f t="shared" si="14"/>
        <v>5870.0699999999852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46107</v>
      </c>
      <c r="D687" s="299" t="s">
        <v>358</v>
      </c>
      <c r="E687" s="331">
        <v>11.17</v>
      </c>
      <c r="F687" s="331"/>
      <c r="G687" s="333">
        <f t="shared" si="14"/>
        <v>5892.5499999999847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46107</v>
      </c>
      <c r="D688" s="299" t="s">
        <v>386</v>
      </c>
      <c r="E688" s="331">
        <v>14.38</v>
      </c>
      <c r="F688" s="331"/>
      <c r="G688" s="333">
        <f t="shared" si="14"/>
        <v>5903.7199999999848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46107</v>
      </c>
      <c r="D689" s="299" t="s">
        <v>387</v>
      </c>
      <c r="E689" s="331">
        <v>45</v>
      </c>
      <c r="F689" s="331"/>
      <c r="G689" s="333">
        <f t="shared" si="14"/>
        <v>5918.0999999999849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46107</v>
      </c>
      <c r="D690" s="299" t="s">
        <v>324</v>
      </c>
      <c r="E690" s="331">
        <v>9.0299999999999994</v>
      </c>
      <c r="F690" s="331"/>
      <c r="G690" s="333">
        <f t="shared" si="14"/>
        <v>5963.0999999999849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46107</v>
      </c>
      <c r="D691" s="299" t="s">
        <v>301</v>
      </c>
      <c r="E691" s="331">
        <v>30</v>
      </c>
      <c r="F691" s="331"/>
      <c r="G691" s="333">
        <f t="shared" si="14"/>
        <v>5972.1299999999846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46106</v>
      </c>
      <c r="D692" s="299" t="s">
        <v>388</v>
      </c>
      <c r="E692" s="331">
        <v>12</v>
      </c>
      <c r="F692" s="331"/>
      <c r="G692" s="333">
        <f t="shared" si="14"/>
        <v>6002.1299999999846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46106</v>
      </c>
      <c r="D693" s="299" t="s">
        <v>389</v>
      </c>
      <c r="E693" s="331">
        <v>20</v>
      </c>
      <c r="F693" s="331"/>
      <c r="G693" s="333">
        <f t="shared" si="14"/>
        <v>6014.1299999999846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46106</v>
      </c>
      <c r="D694" s="299" t="s">
        <v>296</v>
      </c>
      <c r="E694" s="331">
        <v>21.05</v>
      </c>
      <c r="F694" s="331"/>
      <c r="G694" s="333">
        <f t="shared" si="14"/>
        <v>6034.1299999999846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46106</v>
      </c>
      <c r="D695" s="299" t="s">
        <v>296</v>
      </c>
      <c r="E695" s="331">
        <v>38.58</v>
      </c>
      <c r="F695" s="331"/>
      <c r="G695" s="333">
        <f t="shared" si="14"/>
        <v>6055.1799999999848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12</v>
      </c>
      <c r="C696" s="298">
        <v>46106</v>
      </c>
      <c r="D696" s="299" t="s">
        <v>314</v>
      </c>
      <c r="E696" s="331">
        <v>204.47</v>
      </c>
      <c r="F696" s="331"/>
      <c r="G696" s="333">
        <f t="shared" si="14"/>
        <v>6093.7599999999848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24</v>
      </c>
      <c r="C697" s="298">
        <v>46105</v>
      </c>
      <c r="D697" s="299" t="s">
        <v>860</v>
      </c>
      <c r="E697" s="331">
        <v>86.58</v>
      </c>
      <c r="F697" s="331"/>
      <c r="G697" s="333">
        <f t="shared" si="14"/>
        <v>6298.229999999985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46105</v>
      </c>
      <c r="D698" s="299" t="s">
        <v>389</v>
      </c>
      <c r="E698" s="331">
        <v>20</v>
      </c>
      <c r="F698" s="331"/>
      <c r="G698" s="333">
        <f t="shared" si="14"/>
        <v>6384.8099999999849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46105</v>
      </c>
      <c r="D699" s="299" t="s">
        <v>390</v>
      </c>
      <c r="E699" s="331">
        <v>15.29</v>
      </c>
      <c r="F699" s="331"/>
      <c r="G699" s="333">
        <f t="shared" si="14"/>
        <v>6404.8099999999849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46105</v>
      </c>
      <c r="D700" s="299" t="s">
        <v>308</v>
      </c>
      <c r="E700" s="331">
        <v>47.99</v>
      </c>
      <c r="F700" s="331"/>
      <c r="G700" s="333">
        <f t="shared" si="14"/>
        <v>6420.0999999999849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23</v>
      </c>
      <c r="C701" s="298">
        <v>46104</v>
      </c>
      <c r="D701" s="299" t="s">
        <v>67</v>
      </c>
      <c r="E701" s="331">
        <v>650.88</v>
      </c>
      <c r="F701" s="331"/>
      <c r="G701" s="333">
        <f t="shared" si="14"/>
        <v>6468.0899999999847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46104</v>
      </c>
      <c r="D702" s="299" t="s">
        <v>391</v>
      </c>
      <c r="E702" s="331">
        <v>46</v>
      </c>
      <c r="F702" s="331"/>
      <c r="G702" s="333">
        <f t="shared" si="14"/>
        <v>7118.9699999999848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46103</v>
      </c>
      <c r="D703" s="299" t="s">
        <v>392</v>
      </c>
      <c r="E703" s="331">
        <v>24.81</v>
      </c>
      <c r="F703" s="331"/>
      <c r="G703" s="333">
        <f t="shared" si="14"/>
        <v>7164.9699999999848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46103</v>
      </c>
      <c r="D704" s="299" t="s">
        <v>296</v>
      </c>
      <c r="E704" s="331">
        <v>28.77</v>
      </c>
      <c r="F704" s="331"/>
      <c r="G704" s="333">
        <f t="shared" si="14"/>
        <v>7189.7799999999852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46103</v>
      </c>
      <c r="D705" s="299" t="s">
        <v>296</v>
      </c>
      <c r="E705" s="331">
        <v>11.9</v>
      </c>
      <c r="F705" s="331"/>
      <c r="G705" s="333">
        <f t="shared" si="14"/>
        <v>7218.5499999999856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46103</v>
      </c>
      <c r="D706" s="299" t="s">
        <v>300</v>
      </c>
      <c r="E706" s="331">
        <v>42.59</v>
      </c>
      <c r="F706" s="331"/>
      <c r="G706" s="333">
        <f t="shared" si="14"/>
        <v>7230.4499999999853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46103</v>
      </c>
      <c r="D707" s="299" t="s">
        <v>300</v>
      </c>
      <c r="E707" s="331">
        <v>17.579999999999998</v>
      </c>
      <c r="F707" s="331"/>
      <c r="G707" s="333">
        <f t="shared" si="14"/>
        <v>7273.0399999999854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46103</v>
      </c>
      <c r="D708" s="299" t="s">
        <v>300</v>
      </c>
      <c r="E708" s="331">
        <v>11.99</v>
      </c>
      <c r="F708" s="331"/>
      <c r="G708" s="333">
        <f t="shared" si="14"/>
        <v>7290.6199999999853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46103</v>
      </c>
      <c r="D709" s="299" t="s">
        <v>311</v>
      </c>
      <c r="E709" s="331">
        <v>81.31</v>
      </c>
      <c r="F709" s="331"/>
      <c r="G709" s="333">
        <f t="shared" si="14"/>
        <v>7302.6099999999851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46103</v>
      </c>
      <c r="D710" s="299" t="s">
        <v>393</v>
      </c>
      <c r="E710" s="331">
        <v>38.44</v>
      </c>
      <c r="F710" s="331"/>
      <c r="G710" s="333">
        <f t="shared" si="14"/>
        <v>7383.9199999999855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46103</v>
      </c>
      <c r="D711" s="299" t="s">
        <v>394</v>
      </c>
      <c r="E711" s="331">
        <v>35.700000000000003</v>
      </c>
      <c r="F711" s="331"/>
      <c r="G711" s="333">
        <f t="shared" si="14"/>
        <v>7422.3599999999851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46102</v>
      </c>
      <c r="D712" s="299" t="s">
        <v>300</v>
      </c>
      <c r="E712" s="331">
        <v>10.64</v>
      </c>
      <c r="F712" s="331"/>
      <c r="G712" s="333">
        <f t="shared" si="14"/>
        <v>7458.0599999999849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46102</v>
      </c>
      <c r="D713" s="299" t="s">
        <v>300</v>
      </c>
      <c r="E713" s="331">
        <v>28.69</v>
      </c>
      <c r="F713" s="331"/>
      <c r="G713" s="333">
        <f t="shared" si="14"/>
        <v>7468.6999999999853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3</v>
      </c>
      <c r="C714" s="298">
        <v>46102</v>
      </c>
      <c r="D714" s="299" t="s">
        <v>348</v>
      </c>
      <c r="E714" s="331">
        <v>11.59</v>
      </c>
      <c r="F714" s="331"/>
      <c r="G714" s="333">
        <f t="shared" si="14"/>
        <v>7497.3899999999849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41</v>
      </c>
      <c r="C715" s="298">
        <v>46102</v>
      </c>
      <c r="D715" s="299" t="s">
        <v>383</v>
      </c>
      <c r="E715" s="331"/>
      <c r="F715" s="331">
        <v>400</v>
      </c>
      <c r="G715" s="333">
        <f t="shared" si="14"/>
        <v>7508.979999999985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46102</v>
      </c>
      <c r="D716" s="299" t="s">
        <v>395</v>
      </c>
      <c r="E716" s="331">
        <v>170</v>
      </c>
      <c r="F716" s="331"/>
      <c r="G716" s="333">
        <f t="shared" si="14"/>
        <v>7108.979999999985</v>
      </c>
      <c r="H716" s="334" t="s">
        <v>298</v>
      </c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5</v>
      </c>
      <c r="C717" s="298">
        <v>46102</v>
      </c>
      <c r="D717" s="299" t="s">
        <v>354</v>
      </c>
      <c r="E717" s="331">
        <v>70</v>
      </c>
      <c r="F717" s="331"/>
      <c r="G717" s="333">
        <f t="shared" si="14"/>
        <v>7278.979999999985</v>
      </c>
      <c r="H717" s="334" t="s">
        <v>298</v>
      </c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46102</v>
      </c>
      <c r="D718" s="299" t="s">
        <v>396</v>
      </c>
      <c r="E718" s="331">
        <v>40</v>
      </c>
      <c r="F718" s="331"/>
      <c r="G718" s="333">
        <f t="shared" ref="G718:G972" si="15">G719-E718+F718</f>
        <v>7348.979999999985</v>
      </c>
      <c r="H718" s="334" t="s">
        <v>298</v>
      </c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3</v>
      </c>
      <c r="C719" s="298">
        <v>46102</v>
      </c>
      <c r="D719" s="299" t="s">
        <v>348</v>
      </c>
      <c r="E719" s="331">
        <v>25</v>
      </c>
      <c r="F719" s="331"/>
      <c r="G719" s="333">
        <f t="shared" si="15"/>
        <v>7388.979999999985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46102</v>
      </c>
      <c r="D720" s="299" t="s">
        <v>304</v>
      </c>
      <c r="E720" s="331">
        <v>65.19</v>
      </c>
      <c r="F720" s="331"/>
      <c r="G720" s="333">
        <f t="shared" si="15"/>
        <v>7413.979999999985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46102</v>
      </c>
      <c r="D721" s="299" t="s">
        <v>310</v>
      </c>
      <c r="E721" s="331">
        <v>37.450000000000003</v>
      </c>
      <c r="F721" s="331"/>
      <c r="G721" s="333">
        <f t="shared" si="15"/>
        <v>7479.1699999999846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46101</v>
      </c>
      <c r="D722" s="299" t="s">
        <v>356</v>
      </c>
      <c r="E722" s="331">
        <v>65.099999999999994</v>
      </c>
      <c r="F722" s="331"/>
      <c r="G722" s="333">
        <f t="shared" si="15"/>
        <v>7516.6199999999844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46101</v>
      </c>
      <c r="D723" s="299" t="s">
        <v>323</v>
      </c>
      <c r="E723" s="331">
        <v>20.22</v>
      </c>
      <c r="F723" s="331"/>
      <c r="G723" s="333">
        <f t="shared" si="15"/>
        <v>7581.7199999999848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46101</v>
      </c>
      <c r="D724" s="299" t="s">
        <v>433</v>
      </c>
      <c r="E724" s="331">
        <v>-73</v>
      </c>
      <c r="F724" s="331"/>
      <c r="G724" s="333">
        <f t="shared" si="15"/>
        <v>7601.939999999985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46101</v>
      </c>
      <c r="D725" s="299" t="s">
        <v>300</v>
      </c>
      <c r="E725" s="331">
        <v>34.68</v>
      </c>
      <c r="F725" s="331"/>
      <c r="G725" s="333">
        <f t="shared" si="15"/>
        <v>7528.939999999985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46101</v>
      </c>
      <c r="D726" s="299" t="s">
        <v>397</v>
      </c>
      <c r="E726" s="331">
        <v>10.63</v>
      </c>
      <c r="F726" s="331"/>
      <c r="G726" s="333">
        <f t="shared" si="15"/>
        <v>7563.6199999999853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46101</v>
      </c>
      <c r="D727" s="299" t="s">
        <v>398</v>
      </c>
      <c r="E727" s="331">
        <v>106.49</v>
      </c>
      <c r="F727" s="331"/>
      <c r="G727" s="333">
        <f t="shared" si="15"/>
        <v>7574.2499999999854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46100</v>
      </c>
      <c r="D728" s="299" t="s">
        <v>357</v>
      </c>
      <c r="E728" s="331">
        <v>16.739999999999998</v>
      </c>
      <c r="F728" s="331"/>
      <c r="G728" s="333">
        <f t="shared" si="15"/>
        <v>7680.7399999999852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46100</v>
      </c>
      <c r="D729" s="299" t="s">
        <v>399</v>
      </c>
      <c r="E729" s="331">
        <v>108.54</v>
      </c>
      <c r="F729" s="331"/>
      <c r="G729" s="333">
        <f t="shared" si="15"/>
        <v>7697.479999999985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46100</v>
      </c>
      <c r="D730" s="299" t="s">
        <v>835</v>
      </c>
      <c r="E730" s="331">
        <v>12.77</v>
      </c>
      <c r="F730" s="331"/>
      <c r="G730" s="333">
        <f t="shared" si="15"/>
        <v>7806.019999999985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46100</v>
      </c>
      <c r="D731" s="299" t="s">
        <v>334</v>
      </c>
      <c r="E731" s="331">
        <v>28.33</v>
      </c>
      <c r="F731" s="331"/>
      <c r="G731" s="333">
        <f t="shared" si="15"/>
        <v>7818.7899999999854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46100</v>
      </c>
      <c r="D732" s="299" t="s">
        <v>358</v>
      </c>
      <c r="E732" s="331">
        <v>17.45</v>
      </c>
      <c r="F732" s="331"/>
      <c r="G732" s="333">
        <f t="shared" si="15"/>
        <v>7847.1199999999853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46100</v>
      </c>
      <c r="D733" s="299" t="s">
        <v>328</v>
      </c>
      <c r="E733" s="331">
        <v>7.46</v>
      </c>
      <c r="F733" s="331"/>
      <c r="G733" s="333">
        <f t="shared" si="15"/>
        <v>7864.5699999999852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335</v>
      </c>
      <c r="B734" s="330" t="s">
        <v>335</v>
      </c>
      <c r="C734" s="298">
        <v>46100</v>
      </c>
      <c r="D734" s="299" t="s">
        <v>336</v>
      </c>
      <c r="E734" s="331">
        <v>172.29</v>
      </c>
      <c r="F734" s="331"/>
      <c r="G734" s="333">
        <f t="shared" si="15"/>
        <v>7872.0299999999852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15</v>
      </c>
      <c r="C735" s="298">
        <v>46100</v>
      </c>
      <c r="D735" s="299" t="s">
        <v>185</v>
      </c>
      <c r="E735" s="331">
        <v>175.09</v>
      </c>
      <c r="F735" s="331"/>
      <c r="G735" s="333">
        <f t="shared" si="15"/>
        <v>8044.3199999999852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39</v>
      </c>
      <c r="C736" s="298">
        <v>46100</v>
      </c>
      <c r="D736" s="299" t="s">
        <v>292</v>
      </c>
      <c r="E736" s="331"/>
      <c r="F736" s="331">
        <v>2763.78</v>
      </c>
      <c r="G736" s="333">
        <f t="shared" si="15"/>
        <v>8219.4099999999853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46099</v>
      </c>
      <c r="D737" s="299" t="s">
        <v>400</v>
      </c>
      <c r="E737" s="331">
        <v>47.46</v>
      </c>
      <c r="F737" s="331"/>
      <c r="G737" s="333">
        <f t="shared" si="15"/>
        <v>5455.6299999999856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46099</v>
      </c>
      <c r="D738" s="299" t="s">
        <v>400</v>
      </c>
      <c r="E738" s="331">
        <v>15.01</v>
      </c>
      <c r="F738" s="331"/>
      <c r="G738" s="333">
        <f t="shared" si="15"/>
        <v>5503.0899999999856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40</v>
      </c>
      <c r="C739" s="298">
        <v>46099</v>
      </c>
      <c r="D739" s="299" t="s">
        <v>316</v>
      </c>
      <c r="E739" s="331"/>
      <c r="F739" s="331">
        <v>838.67</v>
      </c>
      <c r="G739" s="333">
        <f t="shared" si="15"/>
        <v>5518.0999999999858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46099</v>
      </c>
      <c r="D740" s="299" t="s">
        <v>296</v>
      </c>
      <c r="E740" s="331">
        <v>14.67</v>
      </c>
      <c r="F740" s="331"/>
      <c r="G740" s="333">
        <f t="shared" si="15"/>
        <v>4679.4299999999857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46099</v>
      </c>
      <c r="D741" s="299" t="s">
        <v>296</v>
      </c>
      <c r="E741" s="331">
        <v>40.22</v>
      </c>
      <c r="F741" s="331"/>
      <c r="G741" s="333">
        <f t="shared" si="15"/>
        <v>4694.0999999999858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46099</v>
      </c>
      <c r="D742" s="299" t="s">
        <v>295</v>
      </c>
      <c r="E742" s="331">
        <v>3.49</v>
      </c>
      <c r="F742" s="331"/>
      <c r="G742" s="333">
        <f t="shared" si="15"/>
        <v>4734.3199999999861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46099</v>
      </c>
      <c r="D743" s="299" t="s">
        <v>401</v>
      </c>
      <c r="E743" s="331">
        <v>13.84</v>
      </c>
      <c r="F743" s="331"/>
      <c r="G743" s="333">
        <f t="shared" si="15"/>
        <v>4737.8099999999858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17</v>
      </c>
      <c r="C744" s="298">
        <v>46098</v>
      </c>
      <c r="D744" s="299" t="s">
        <v>188</v>
      </c>
      <c r="E744" s="331">
        <v>42.65</v>
      </c>
      <c r="F744" s="331"/>
      <c r="G744" s="333">
        <f t="shared" si="15"/>
        <v>4751.649999999986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23</v>
      </c>
      <c r="C745" s="298">
        <v>46098</v>
      </c>
      <c r="D745" s="299" t="s">
        <v>402</v>
      </c>
      <c r="E745" s="331">
        <v>529.46</v>
      </c>
      <c r="F745" s="331"/>
      <c r="G745" s="333">
        <f t="shared" si="15"/>
        <v>4794.2999999999856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43</v>
      </c>
      <c r="C746" s="298">
        <v>46098</v>
      </c>
      <c r="D746" s="299" t="s">
        <v>333</v>
      </c>
      <c r="E746" s="331">
        <v>22.35</v>
      </c>
      <c r="F746" s="331"/>
      <c r="G746" s="333">
        <f t="shared" si="15"/>
        <v>5323.7599999999857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42</v>
      </c>
      <c r="C747" s="298">
        <v>46098</v>
      </c>
      <c r="D747" s="299" t="s">
        <v>333</v>
      </c>
      <c r="E747" s="331">
        <v>37.25</v>
      </c>
      <c r="F747" s="331"/>
      <c r="G747" s="333">
        <f t="shared" si="15"/>
        <v>5346.109999999986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46098</v>
      </c>
      <c r="D748" s="299" t="s">
        <v>319</v>
      </c>
      <c r="E748" s="331">
        <v>3.99</v>
      </c>
      <c r="F748" s="331"/>
      <c r="G748" s="333">
        <f t="shared" si="15"/>
        <v>5383.359999999986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46098</v>
      </c>
      <c r="D749" s="299" t="s">
        <v>319</v>
      </c>
      <c r="E749" s="331">
        <v>24.47</v>
      </c>
      <c r="F749" s="331"/>
      <c r="G749" s="333">
        <f t="shared" si="15"/>
        <v>5387.3499999999858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21</v>
      </c>
      <c r="C750" s="298">
        <v>46098</v>
      </c>
      <c r="D750" s="299" t="s">
        <v>194</v>
      </c>
      <c r="E750" s="331">
        <v>75.599999999999994</v>
      </c>
      <c r="F750" s="331"/>
      <c r="G750" s="333">
        <f t="shared" si="15"/>
        <v>5411.8199999999861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46097</v>
      </c>
      <c r="D751" s="299" t="s">
        <v>340</v>
      </c>
      <c r="E751" s="331">
        <v>21.3</v>
      </c>
      <c r="F751" s="331"/>
      <c r="G751" s="333">
        <f t="shared" si="15"/>
        <v>5487.4199999999864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11</v>
      </c>
      <c r="C752" s="298">
        <v>46097</v>
      </c>
      <c r="D752" s="299" t="s">
        <v>178</v>
      </c>
      <c r="E752" s="331">
        <v>267.91000000000003</v>
      </c>
      <c r="F752" s="331"/>
      <c r="G752" s="333">
        <f t="shared" si="15"/>
        <v>5508.7199999999866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46097</v>
      </c>
      <c r="D753" s="299" t="s">
        <v>403</v>
      </c>
      <c r="E753" s="331"/>
      <c r="F753" s="331">
        <v>80</v>
      </c>
      <c r="G753" s="333">
        <f t="shared" si="15"/>
        <v>5776.6299999999865</v>
      </c>
      <c r="H753" s="334" t="s">
        <v>298</v>
      </c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287</v>
      </c>
      <c r="B754" s="330" t="s">
        <v>287</v>
      </c>
      <c r="C754" s="298">
        <v>46097</v>
      </c>
      <c r="D754" s="299" t="s">
        <v>302</v>
      </c>
      <c r="E754" s="331">
        <v>80</v>
      </c>
      <c r="F754" s="331"/>
      <c r="G754" s="333">
        <f t="shared" si="15"/>
        <v>5696.6299999999865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46097</v>
      </c>
      <c r="D755" s="299" t="s">
        <v>310</v>
      </c>
      <c r="E755" s="331">
        <v>42.47</v>
      </c>
      <c r="F755" s="331"/>
      <c r="G755" s="333">
        <f t="shared" si="15"/>
        <v>5776.6299999999865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46097</v>
      </c>
      <c r="D756" s="299" t="s">
        <v>296</v>
      </c>
      <c r="E756" s="331">
        <v>11.18</v>
      </c>
      <c r="F756" s="331"/>
      <c r="G756" s="333">
        <f t="shared" si="15"/>
        <v>5819.0999999999867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46096</v>
      </c>
      <c r="D757" s="299" t="s">
        <v>404</v>
      </c>
      <c r="E757" s="331">
        <v>38.67</v>
      </c>
      <c r="F757" s="331"/>
      <c r="G757" s="333">
        <f t="shared" si="15"/>
        <v>5830.279999999987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46096</v>
      </c>
      <c r="D758" s="299" t="s">
        <v>348</v>
      </c>
      <c r="E758" s="331">
        <v>7.11</v>
      </c>
      <c r="F758" s="331"/>
      <c r="G758" s="333">
        <f t="shared" si="15"/>
        <v>5868.9499999999871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46096</v>
      </c>
      <c r="D759" s="299" t="s">
        <v>304</v>
      </c>
      <c r="E759" s="331">
        <v>126.64</v>
      </c>
      <c r="F759" s="331"/>
      <c r="G759" s="333">
        <f t="shared" si="15"/>
        <v>5876.0599999999868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46096</v>
      </c>
      <c r="D760" s="299" t="s">
        <v>311</v>
      </c>
      <c r="E760" s="331">
        <v>125.2</v>
      </c>
      <c r="F760" s="331"/>
      <c r="G760" s="333">
        <f t="shared" si="15"/>
        <v>6002.6999999999871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46096</v>
      </c>
      <c r="D761" s="299" t="s">
        <v>306</v>
      </c>
      <c r="E761" s="331">
        <v>37.159999999999997</v>
      </c>
      <c r="F761" s="331"/>
      <c r="G761" s="333">
        <f t="shared" si="15"/>
        <v>6127.8999999999869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16</v>
      </c>
      <c r="C762" s="298">
        <v>46096</v>
      </c>
      <c r="D762" s="299" t="s">
        <v>405</v>
      </c>
      <c r="E762" s="331">
        <v>713.06</v>
      </c>
      <c r="F762" s="331"/>
      <c r="G762" s="333">
        <f t="shared" si="15"/>
        <v>6165.0599999999868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5</v>
      </c>
      <c r="C763" s="298">
        <v>46095</v>
      </c>
      <c r="D763" s="299" t="s">
        <v>406</v>
      </c>
      <c r="E763" s="331">
        <v>24</v>
      </c>
      <c r="F763" s="331"/>
      <c r="G763" s="333">
        <f t="shared" si="15"/>
        <v>6878.1199999999862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3</v>
      </c>
      <c r="C764" s="298">
        <v>46095</v>
      </c>
      <c r="D764" s="299" t="s">
        <v>348</v>
      </c>
      <c r="E764" s="331">
        <v>14.58</v>
      </c>
      <c r="F764" s="331"/>
      <c r="G764" s="333">
        <f t="shared" si="15"/>
        <v>6902.1199999999862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41</v>
      </c>
      <c r="C765" s="298">
        <v>46094</v>
      </c>
      <c r="D765" s="299" t="s">
        <v>407</v>
      </c>
      <c r="E765" s="331"/>
      <c r="F765" s="331">
        <v>300</v>
      </c>
      <c r="G765" s="333">
        <f t="shared" si="15"/>
        <v>6916.6999999999862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46094</v>
      </c>
      <c r="D766" s="299" t="s">
        <v>311</v>
      </c>
      <c r="E766" s="331">
        <v>17.71</v>
      </c>
      <c r="F766" s="331"/>
      <c r="G766" s="333">
        <f t="shared" si="15"/>
        <v>6616.6999999999862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46094</v>
      </c>
      <c r="D767" s="299" t="s">
        <v>296</v>
      </c>
      <c r="E767" s="331">
        <v>31.56</v>
      </c>
      <c r="F767" s="331"/>
      <c r="G767" s="333">
        <f t="shared" si="15"/>
        <v>6634.4099999999862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46094</v>
      </c>
      <c r="D768" s="299" t="s">
        <v>296</v>
      </c>
      <c r="E768" s="331">
        <v>34.79</v>
      </c>
      <c r="F768" s="331"/>
      <c r="G768" s="333">
        <f t="shared" si="15"/>
        <v>6665.9699999999866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46094</v>
      </c>
      <c r="D769" s="299" t="s">
        <v>408</v>
      </c>
      <c r="E769" s="331">
        <v>23.9</v>
      </c>
      <c r="F769" s="331"/>
      <c r="G769" s="333">
        <f t="shared" si="15"/>
        <v>6700.7599999999866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3</v>
      </c>
      <c r="C770" s="298">
        <v>46094</v>
      </c>
      <c r="D770" s="299" t="s">
        <v>348</v>
      </c>
      <c r="E770" s="331">
        <v>7.26</v>
      </c>
      <c r="F770" s="331"/>
      <c r="G770" s="333">
        <f t="shared" si="15"/>
        <v>6724.6599999999862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46094</v>
      </c>
      <c r="D771" s="299" t="s">
        <v>354</v>
      </c>
      <c r="E771" s="331">
        <v>85</v>
      </c>
      <c r="F771" s="331"/>
      <c r="G771" s="333">
        <f t="shared" si="15"/>
        <v>6731.9199999999864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46093</v>
      </c>
      <c r="D772" s="299" t="s">
        <v>409</v>
      </c>
      <c r="E772" s="331">
        <v>51.22</v>
      </c>
      <c r="F772" s="331"/>
      <c r="G772" s="333">
        <f t="shared" si="15"/>
        <v>6816.9199999999864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46093</v>
      </c>
      <c r="D773" s="299" t="s">
        <v>410</v>
      </c>
      <c r="E773" s="331">
        <v>57.43</v>
      </c>
      <c r="F773" s="331"/>
      <c r="G773" s="333">
        <f t="shared" si="15"/>
        <v>6868.1399999999867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46093</v>
      </c>
      <c r="D774" s="299" t="s">
        <v>358</v>
      </c>
      <c r="E774" s="331">
        <v>17.45</v>
      </c>
      <c r="F774" s="331"/>
      <c r="G774" s="333">
        <f t="shared" si="15"/>
        <v>6925.569999999987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46093</v>
      </c>
      <c r="D775" s="299" t="s">
        <v>319</v>
      </c>
      <c r="E775" s="331">
        <v>7.92</v>
      </c>
      <c r="F775" s="331"/>
      <c r="G775" s="333">
        <f t="shared" si="15"/>
        <v>6943.0199999999868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38</v>
      </c>
      <c r="C776" s="298">
        <v>46093</v>
      </c>
      <c r="D776" s="299" t="s">
        <v>293</v>
      </c>
      <c r="E776" s="331"/>
      <c r="F776" s="331">
        <v>4726.92</v>
      </c>
      <c r="G776" s="333">
        <f t="shared" si="15"/>
        <v>6950.9399999999869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46093</v>
      </c>
      <c r="D777" s="299" t="s">
        <v>386</v>
      </c>
      <c r="E777" s="331">
        <v>15</v>
      </c>
      <c r="F777" s="331"/>
      <c r="G777" s="333">
        <f t="shared" si="15"/>
        <v>2224.0199999999868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46093</v>
      </c>
      <c r="D778" s="299" t="s">
        <v>411</v>
      </c>
      <c r="E778" s="331">
        <v>12</v>
      </c>
      <c r="F778" s="331"/>
      <c r="G778" s="333">
        <f t="shared" si="15"/>
        <v>2239.0199999999868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19</v>
      </c>
      <c r="C779" s="298">
        <v>46093</v>
      </c>
      <c r="D779" s="299" t="s">
        <v>191</v>
      </c>
      <c r="E779" s="331">
        <v>200</v>
      </c>
      <c r="F779" s="331"/>
      <c r="G779" s="333">
        <f t="shared" si="15"/>
        <v>2251.0199999999868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46092</v>
      </c>
      <c r="D780" s="299" t="s">
        <v>412</v>
      </c>
      <c r="E780" s="331">
        <v>-10.050000000000001</v>
      </c>
      <c r="F780" s="331"/>
      <c r="G780" s="333">
        <f t="shared" si="15"/>
        <v>2451.0199999999868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46092</v>
      </c>
      <c r="D781" s="299" t="s">
        <v>413</v>
      </c>
      <c r="E781" s="331">
        <v>25</v>
      </c>
      <c r="F781" s="331"/>
      <c r="G781" s="333">
        <f t="shared" si="15"/>
        <v>2440.9699999999866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46092</v>
      </c>
      <c r="D782" s="299" t="s">
        <v>301</v>
      </c>
      <c r="E782" s="331">
        <v>-9</v>
      </c>
      <c r="F782" s="331"/>
      <c r="G782" s="333">
        <f t="shared" si="15"/>
        <v>2465.9699999999866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46092</v>
      </c>
      <c r="D783" s="299" t="s">
        <v>407</v>
      </c>
      <c r="E783" s="331"/>
      <c r="F783" s="331">
        <v>500</v>
      </c>
      <c r="G783" s="333">
        <f t="shared" si="15"/>
        <v>2456.9699999999866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46092</v>
      </c>
      <c r="D784" s="299" t="s">
        <v>296</v>
      </c>
      <c r="E784" s="331">
        <v>16.170000000000002</v>
      </c>
      <c r="F784" s="331"/>
      <c r="G784" s="333">
        <f t="shared" si="15"/>
        <v>1956.9699999999864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46092</v>
      </c>
      <c r="D785" s="299" t="s">
        <v>352</v>
      </c>
      <c r="E785" s="331">
        <v>19.16</v>
      </c>
      <c r="F785" s="331"/>
      <c r="G785" s="333">
        <f t="shared" si="15"/>
        <v>1973.1399999999865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46091</v>
      </c>
      <c r="D786" s="299" t="s">
        <v>447</v>
      </c>
      <c r="E786" s="331">
        <v>47.28</v>
      </c>
      <c r="F786" s="331"/>
      <c r="G786" s="333">
        <f t="shared" si="15"/>
        <v>1992.2999999999865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13</v>
      </c>
      <c r="C787" s="298">
        <v>46091</v>
      </c>
      <c r="D787" s="299" t="s">
        <v>182</v>
      </c>
      <c r="E787" s="331">
        <v>134.93</v>
      </c>
      <c r="F787" s="331"/>
      <c r="G787" s="333">
        <f t="shared" si="15"/>
        <v>2039.5799999999865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46091</v>
      </c>
      <c r="D788" s="299" t="s">
        <v>295</v>
      </c>
      <c r="E788" s="331">
        <v>7.44</v>
      </c>
      <c r="F788" s="331"/>
      <c r="G788" s="333">
        <f t="shared" si="15"/>
        <v>2174.5099999999866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46091</v>
      </c>
      <c r="D789" s="299" t="s">
        <v>295</v>
      </c>
      <c r="E789" s="331">
        <v>29.53</v>
      </c>
      <c r="F789" s="331"/>
      <c r="G789" s="333">
        <f t="shared" si="15"/>
        <v>2181.9499999999866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46091</v>
      </c>
      <c r="D790" s="299" t="s">
        <v>310</v>
      </c>
      <c r="E790" s="331">
        <v>34.119999999999997</v>
      </c>
      <c r="F790" s="331"/>
      <c r="G790" s="333">
        <f t="shared" si="15"/>
        <v>2211.4799999999868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46091</v>
      </c>
      <c r="D791" s="299" t="s">
        <v>414</v>
      </c>
      <c r="E791" s="331">
        <v>18.57</v>
      </c>
      <c r="F791" s="331"/>
      <c r="G791" s="333">
        <f t="shared" si="15"/>
        <v>2245.5999999999867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16</v>
      </c>
      <c r="C792" s="298">
        <v>46091</v>
      </c>
      <c r="D792" s="299" t="s">
        <v>415</v>
      </c>
      <c r="E792" s="331">
        <v>107</v>
      </c>
      <c r="F792" s="331"/>
      <c r="G792" s="333">
        <f t="shared" si="15"/>
        <v>2264.1699999999869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18</v>
      </c>
      <c r="C793" s="298">
        <v>46090</v>
      </c>
      <c r="D793" s="299" t="s">
        <v>361</v>
      </c>
      <c r="E793" s="331">
        <v>400</v>
      </c>
      <c r="F793" s="331"/>
      <c r="G793" s="333">
        <f t="shared" si="15"/>
        <v>2371.1699999999869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46090</v>
      </c>
      <c r="D794" s="299" t="s">
        <v>296</v>
      </c>
      <c r="E794" s="331">
        <v>24.69</v>
      </c>
      <c r="F794" s="331"/>
      <c r="G794" s="333">
        <f t="shared" si="15"/>
        <v>2771.1699999999869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46090</v>
      </c>
      <c r="D795" s="299" t="s">
        <v>416</v>
      </c>
      <c r="E795" s="331">
        <v>4.59</v>
      </c>
      <c r="F795" s="331"/>
      <c r="G795" s="333">
        <f t="shared" si="15"/>
        <v>2795.8599999999869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9</v>
      </c>
      <c r="C796" s="298">
        <v>46090</v>
      </c>
      <c r="D796" s="299" t="s">
        <v>58</v>
      </c>
      <c r="E796" s="331">
        <v>1281.53</v>
      </c>
      <c r="F796" s="331"/>
      <c r="G796" s="333">
        <f t="shared" si="15"/>
        <v>2800.4499999999871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7</v>
      </c>
      <c r="C797" s="298">
        <v>46090</v>
      </c>
      <c r="D797" s="299" t="s">
        <v>338</v>
      </c>
      <c r="E797" s="331">
        <v>40.61</v>
      </c>
      <c r="F797" s="331"/>
      <c r="G797" s="333">
        <f t="shared" si="15"/>
        <v>4081.9799999999873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46090</v>
      </c>
      <c r="D798" s="299" t="s">
        <v>417</v>
      </c>
      <c r="E798" s="331">
        <v>380</v>
      </c>
      <c r="F798" s="331">
        <v>380</v>
      </c>
      <c r="G798" s="333">
        <f t="shared" si="15"/>
        <v>4122.5899999999874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46090</v>
      </c>
      <c r="D799" s="299" t="s">
        <v>418</v>
      </c>
      <c r="E799" s="331">
        <v>15</v>
      </c>
      <c r="F799" s="331"/>
      <c r="G799" s="333">
        <f t="shared" si="15"/>
        <v>4122.5899999999874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46090</v>
      </c>
      <c r="D800" s="299" t="s">
        <v>386</v>
      </c>
      <c r="E800" s="331">
        <v>15</v>
      </c>
      <c r="F800" s="331"/>
      <c r="G800" s="333">
        <f t="shared" si="15"/>
        <v>4137.5899999999874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46090</v>
      </c>
      <c r="D801" s="299" t="s">
        <v>300</v>
      </c>
      <c r="E801" s="331">
        <v>70.66</v>
      </c>
      <c r="F801" s="331"/>
      <c r="G801" s="333">
        <f t="shared" si="15"/>
        <v>4152.5899999999874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46089</v>
      </c>
      <c r="D802" s="299" t="s">
        <v>311</v>
      </c>
      <c r="E802" s="331">
        <v>109.77</v>
      </c>
      <c r="F802" s="331"/>
      <c r="G802" s="333">
        <f t="shared" si="15"/>
        <v>4223.2499999999873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46089</v>
      </c>
      <c r="D803" s="299" t="s">
        <v>306</v>
      </c>
      <c r="E803" s="331">
        <v>9.3800000000000008</v>
      </c>
      <c r="F803" s="331"/>
      <c r="G803" s="333">
        <f t="shared" si="15"/>
        <v>4333.0199999999877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46089</v>
      </c>
      <c r="D804" s="299" t="s">
        <v>419</v>
      </c>
      <c r="E804" s="331">
        <v>3.85</v>
      </c>
      <c r="F804" s="331"/>
      <c r="G804" s="333">
        <f t="shared" si="15"/>
        <v>4342.3999999999878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46089</v>
      </c>
      <c r="D805" s="299" t="s">
        <v>404</v>
      </c>
      <c r="E805" s="331">
        <v>88.54</v>
      </c>
      <c r="F805" s="331"/>
      <c r="G805" s="333">
        <f t="shared" si="15"/>
        <v>4346.2499999999882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46089</v>
      </c>
      <c r="D806" s="299" t="s">
        <v>358</v>
      </c>
      <c r="E806" s="331">
        <v>8.3800000000000008</v>
      </c>
      <c r="F806" s="331"/>
      <c r="G806" s="333">
        <f t="shared" si="15"/>
        <v>4434.7899999999881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46089</v>
      </c>
      <c r="D807" s="299" t="s">
        <v>301</v>
      </c>
      <c r="E807" s="331">
        <v>39.549999999999997</v>
      </c>
      <c r="F807" s="331"/>
      <c r="G807" s="333">
        <f t="shared" si="15"/>
        <v>4443.1699999999882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46089</v>
      </c>
      <c r="D808" s="299" t="s">
        <v>420</v>
      </c>
      <c r="E808" s="331">
        <v>31.68</v>
      </c>
      <c r="F808" s="331"/>
      <c r="G808" s="333">
        <f t="shared" si="15"/>
        <v>4482.7199999999884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46088</v>
      </c>
      <c r="D809" s="299" t="s">
        <v>308</v>
      </c>
      <c r="E809" s="331">
        <v>24.65</v>
      </c>
      <c r="F809" s="331"/>
      <c r="G809" s="333">
        <f t="shared" si="15"/>
        <v>4514.3999999999887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46088</v>
      </c>
      <c r="D810" s="299" t="s">
        <v>346</v>
      </c>
      <c r="E810" s="331">
        <v>11.04</v>
      </c>
      <c r="F810" s="331"/>
      <c r="G810" s="333">
        <f t="shared" si="15"/>
        <v>4539.0499999999884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46088</v>
      </c>
      <c r="D811" s="299" t="s">
        <v>319</v>
      </c>
      <c r="E811" s="331">
        <v>11.5</v>
      </c>
      <c r="F811" s="331"/>
      <c r="G811" s="333">
        <f t="shared" si="15"/>
        <v>4550.0899999999883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46088</v>
      </c>
      <c r="D812" s="299" t="s">
        <v>296</v>
      </c>
      <c r="E812" s="331">
        <v>12.44</v>
      </c>
      <c r="F812" s="331"/>
      <c r="G812" s="333">
        <f t="shared" si="15"/>
        <v>4561.5899999999883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46088</v>
      </c>
      <c r="D813" s="299" t="s">
        <v>296</v>
      </c>
      <c r="E813" s="331">
        <v>23.62</v>
      </c>
      <c r="F813" s="331"/>
      <c r="G813" s="333">
        <f t="shared" si="15"/>
        <v>4574.0299999999879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46088</v>
      </c>
      <c r="D814" s="299" t="s">
        <v>301</v>
      </c>
      <c r="E814" s="331">
        <v>36.049999999999997</v>
      </c>
      <c r="F814" s="331"/>
      <c r="G814" s="333">
        <f t="shared" si="15"/>
        <v>4597.6499999999878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46087</v>
      </c>
      <c r="D815" s="299" t="s">
        <v>366</v>
      </c>
      <c r="E815" s="331">
        <v>66.67</v>
      </c>
      <c r="F815" s="331"/>
      <c r="G815" s="333">
        <f t="shared" si="15"/>
        <v>4633.699999999988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46087</v>
      </c>
      <c r="D816" s="299" t="s">
        <v>296</v>
      </c>
      <c r="E816" s="331">
        <v>17.850000000000001</v>
      </c>
      <c r="F816" s="331"/>
      <c r="G816" s="333">
        <f t="shared" si="15"/>
        <v>4700.3699999999881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46087</v>
      </c>
      <c r="D817" s="299" t="s">
        <v>304</v>
      </c>
      <c r="E817" s="331">
        <v>112.13</v>
      </c>
      <c r="F817" s="331"/>
      <c r="G817" s="333">
        <f t="shared" si="15"/>
        <v>4718.2199999999884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46087</v>
      </c>
      <c r="D818" s="299" t="s">
        <v>324</v>
      </c>
      <c r="E818" s="331">
        <v>7.31</v>
      </c>
      <c r="F818" s="331"/>
      <c r="G818" s="333">
        <f t="shared" si="15"/>
        <v>4830.3499999999885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39</v>
      </c>
      <c r="C819" s="298">
        <v>46086</v>
      </c>
      <c r="D819" s="299" t="s">
        <v>292</v>
      </c>
      <c r="E819" s="331"/>
      <c r="F819" s="331">
        <v>2763.78</v>
      </c>
      <c r="G819" s="333">
        <f t="shared" si="15"/>
        <v>4837.6599999999889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46086</v>
      </c>
      <c r="D820" s="299" t="s">
        <v>295</v>
      </c>
      <c r="E820" s="331">
        <v>31.52</v>
      </c>
      <c r="F820" s="331"/>
      <c r="G820" s="333">
        <f t="shared" si="15"/>
        <v>2073.8799999999892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46086</v>
      </c>
      <c r="D821" s="299" t="s">
        <v>358</v>
      </c>
      <c r="E821" s="331">
        <v>14.86</v>
      </c>
      <c r="F821" s="331"/>
      <c r="G821" s="333">
        <f t="shared" si="15"/>
        <v>2105.3999999999892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46086</v>
      </c>
      <c r="D822" s="299" t="s">
        <v>409</v>
      </c>
      <c r="E822" s="331">
        <v>44.99</v>
      </c>
      <c r="F822" s="331"/>
      <c r="G822" s="333">
        <f t="shared" si="15"/>
        <v>2120.2599999999893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46085</v>
      </c>
      <c r="D823" s="299" t="s">
        <v>421</v>
      </c>
      <c r="E823" s="331">
        <v>15</v>
      </c>
      <c r="F823" s="331"/>
      <c r="G823" s="333">
        <f t="shared" si="15"/>
        <v>2165.2499999999891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46085</v>
      </c>
      <c r="D824" s="299" t="s">
        <v>296</v>
      </c>
      <c r="E824" s="331">
        <v>10.84</v>
      </c>
      <c r="F824" s="331"/>
      <c r="G824" s="333">
        <f t="shared" si="15"/>
        <v>2180.2499999999891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14</v>
      </c>
      <c r="C825" s="298">
        <v>46085</v>
      </c>
      <c r="D825" s="299" t="s">
        <v>367</v>
      </c>
      <c r="E825" s="331">
        <v>68.739999999999995</v>
      </c>
      <c r="F825" s="331"/>
      <c r="G825" s="333">
        <f t="shared" si="15"/>
        <v>2191.0899999999892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46085</v>
      </c>
      <c r="D826" s="299" t="s">
        <v>310</v>
      </c>
      <c r="E826" s="331">
        <v>30.67</v>
      </c>
      <c r="F826" s="331"/>
      <c r="G826" s="333">
        <f t="shared" si="15"/>
        <v>2259.829999999989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17</v>
      </c>
      <c r="C827" s="298">
        <v>46085</v>
      </c>
      <c r="D827" s="299" t="s">
        <v>370</v>
      </c>
      <c r="E827" s="331">
        <v>99</v>
      </c>
      <c r="F827" s="331"/>
      <c r="G827" s="333">
        <f t="shared" si="15"/>
        <v>2290.4999999999891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21</v>
      </c>
      <c r="C828" s="298">
        <v>46084</v>
      </c>
      <c r="D828" s="299" t="s">
        <v>194</v>
      </c>
      <c r="E828" s="331">
        <v>40.72</v>
      </c>
      <c r="F828" s="331"/>
      <c r="G828" s="333">
        <f t="shared" si="15"/>
        <v>2389.4999999999891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284</v>
      </c>
      <c r="B829" s="330">
        <v>36</v>
      </c>
      <c r="C829" s="298">
        <v>46084</v>
      </c>
      <c r="D829" s="299" t="s">
        <v>374</v>
      </c>
      <c r="E829" s="331">
        <v>50</v>
      </c>
      <c r="F829" s="331"/>
      <c r="G829" s="333">
        <f t="shared" si="15"/>
        <v>2430.2199999999889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46084</v>
      </c>
      <c r="D830" s="299" t="s">
        <v>296</v>
      </c>
      <c r="E830" s="331">
        <v>14.67</v>
      </c>
      <c r="F830" s="331"/>
      <c r="G830" s="333">
        <f t="shared" si="15"/>
        <v>2480.2199999999889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46084</v>
      </c>
      <c r="D831" s="299" t="s">
        <v>296</v>
      </c>
      <c r="E831" s="331">
        <v>27.42</v>
      </c>
      <c r="F831" s="331"/>
      <c r="G831" s="333">
        <f t="shared" si="15"/>
        <v>2494.889999999989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46084</v>
      </c>
      <c r="D832" s="299" t="s">
        <v>422</v>
      </c>
      <c r="E832" s="331">
        <v>106.27</v>
      </c>
      <c r="F832" s="331"/>
      <c r="G832" s="333">
        <f t="shared" si="15"/>
        <v>2522.309999999989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46084</v>
      </c>
      <c r="D833" s="299" t="s">
        <v>422</v>
      </c>
      <c r="E833" s="331">
        <v>-107</v>
      </c>
      <c r="F833" s="331"/>
      <c r="G833" s="333">
        <f t="shared" si="15"/>
        <v>2628.579999999989</v>
      </c>
      <c r="H833" s="334" t="s">
        <v>298</v>
      </c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46083</v>
      </c>
      <c r="D834" s="299" t="s">
        <v>301</v>
      </c>
      <c r="E834" s="331">
        <v>20</v>
      </c>
      <c r="F834" s="331"/>
      <c r="G834" s="333">
        <f t="shared" si="15"/>
        <v>2521.579999999989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287</v>
      </c>
      <c r="B835" s="330" t="s">
        <v>287</v>
      </c>
      <c r="C835" s="298">
        <v>46083</v>
      </c>
      <c r="D835" s="299" t="s">
        <v>288</v>
      </c>
      <c r="E835" s="331">
        <v>185.64</v>
      </c>
      <c r="F835" s="331">
        <v>185.64</v>
      </c>
      <c r="G835" s="333">
        <f t="shared" si="15"/>
        <v>2541.579999999989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46083</v>
      </c>
      <c r="D836" s="299" t="s">
        <v>424</v>
      </c>
      <c r="E836" s="331">
        <v>70.12</v>
      </c>
      <c r="F836" s="331"/>
      <c r="G836" s="333">
        <f t="shared" si="15"/>
        <v>2541.579999999989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46083</v>
      </c>
      <c r="D837" s="299" t="s">
        <v>188</v>
      </c>
      <c r="E837" s="331">
        <v>41.44</v>
      </c>
      <c r="F837" s="331"/>
      <c r="G837" s="333">
        <f t="shared" si="15"/>
        <v>2611.6999999999889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46083</v>
      </c>
      <c r="D838" s="299" t="s">
        <v>296</v>
      </c>
      <c r="E838" s="331">
        <v>8.7200000000000006</v>
      </c>
      <c r="F838" s="331"/>
      <c r="G838" s="333">
        <f t="shared" si="15"/>
        <v>2653.139999999989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46082</v>
      </c>
      <c r="D839" s="299" t="s">
        <v>375</v>
      </c>
      <c r="E839" s="331">
        <v>6.37</v>
      </c>
      <c r="F839" s="331"/>
      <c r="G839" s="333">
        <f t="shared" si="15"/>
        <v>2661.8599999999888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46082</v>
      </c>
      <c r="D840" s="299" t="s">
        <v>296</v>
      </c>
      <c r="E840" s="331">
        <v>9.8699999999999992</v>
      </c>
      <c r="F840" s="331"/>
      <c r="G840" s="333">
        <f t="shared" si="15"/>
        <v>2668.2299999999886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46082</v>
      </c>
      <c r="D841" s="299" t="s">
        <v>311</v>
      </c>
      <c r="E841" s="331">
        <v>119.55</v>
      </c>
      <c r="F841" s="331"/>
      <c r="G841" s="333">
        <f t="shared" si="15"/>
        <v>2678.0999999999885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46082</v>
      </c>
      <c r="D842" s="299" t="s">
        <v>348</v>
      </c>
      <c r="E842" s="331">
        <v>25</v>
      </c>
      <c r="F842" s="331"/>
      <c r="G842" s="333">
        <f t="shared" si="15"/>
        <v>2797.6499999999887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46082</v>
      </c>
      <c r="D843" s="299" t="s">
        <v>304</v>
      </c>
      <c r="E843" s="331">
        <v>119.17</v>
      </c>
      <c r="F843" s="331"/>
      <c r="G843" s="333">
        <f t="shared" si="15"/>
        <v>2822.6499999999887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284</v>
      </c>
      <c r="B844" s="330">
        <v>37</v>
      </c>
      <c r="C844" s="298">
        <v>46081</v>
      </c>
      <c r="D844" s="299" t="s">
        <v>425</v>
      </c>
      <c r="E844" s="331">
        <v>3764.91</v>
      </c>
      <c r="F844" s="331"/>
      <c r="G844" s="333">
        <f t="shared" si="15"/>
        <v>2941.8199999999888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25</v>
      </c>
      <c r="C845" s="298">
        <v>46081</v>
      </c>
      <c r="D845" s="298" t="s">
        <v>204</v>
      </c>
      <c r="E845" s="331">
        <v>350</v>
      </c>
      <c r="F845" s="331"/>
      <c r="G845" s="333">
        <f t="shared" si="15"/>
        <v>6706.7299999999886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26</v>
      </c>
      <c r="C846" s="298">
        <v>46081</v>
      </c>
      <c r="D846" s="298" t="s">
        <v>205</v>
      </c>
      <c r="E846" s="331">
        <v>320</v>
      </c>
      <c r="F846" s="331"/>
      <c r="G846" s="333">
        <f t="shared" si="15"/>
        <v>7056.7299999999886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27</v>
      </c>
      <c r="C847" s="298">
        <v>46081</v>
      </c>
      <c r="D847" s="298" t="s">
        <v>206</v>
      </c>
      <c r="E847" s="331">
        <v>25</v>
      </c>
      <c r="F847" s="331"/>
      <c r="G847" s="333">
        <f t="shared" si="15"/>
        <v>7376.7299999999886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28</v>
      </c>
      <c r="C848" s="298">
        <v>46081</v>
      </c>
      <c r="D848" s="298" t="s">
        <v>207</v>
      </c>
      <c r="E848" s="331">
        <v>25</v>
      </c>
      <c r="F848" s="331"/>
      <c r="G848" s="333">
        <f t="shared" si="15"/>
        <v>7401.7299999999886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29</v>
      </c>
      <c r="C849" s="298">
        <v>46081</v>
      </c>
      <c r="D849" s="298" t="s">
        <v>208</v>
      </c>
      <c r="E849" s="331">
        <v>45</v>
      </c>
      <c r="F849" s="331"/>
      <c r="G849" s="333">
        <f t="shared" si="15"/>
        <v>7426.7299999999886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30</v>
      </c>
      <c r="C850" s="298">
        <v>46081</v>
      </c>
      <c r="D850" s="298" t="s">
        <v>209</v>
      </c>
      <c r="E850" s="331">
        <v>400</v>
      </c>
      <c r="F850" s="331"/>
      <c r="G850" s="333">
        <f t="shared" si="15"/>
        <v>7471.7299999999886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31</v>
      </c>
      <c r="C851" s="298">
        <v>46081</v>
      </c>
      <c r="D851" s="298" t="s">
        <v>210</v>
      </c>
      <c r="E851" s="331">
        <v>375</v>
      </c>
      <c r="F851" s="331"/>
      <c r="G851" s="333">
        <f t="shared" si="15"/>
        <v>7871.7299999999886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32</v>
      </c>
      <c r="C852" s="298">
        <v>46081</v>
      </c>
      <c r="D852" s="298" t="s">
        <v>211</v>
      </c>
      <c r="E852" s="331">
        <v>100</v>
      </c>
      <c r="F852" s="331"/>
      <c r="G852" s="333">
        <f t="shared" si="15"/>
        <v>8246.7299999999886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33</v>
      </c>
      <c r="C853" s="298">
        <v>46081</v>
      </c>
      <c r="D853" s="298" t="s">
        <v>212</v>
      </c>
      <c r="E853" s="331">
        <v>85</v>
      </c>
      <c r="F853" s="331"/>
      <c r="G853" s="333">
        <f t="shared" si="15"/>
        <v>8346.7299999999886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34</v>
      </c>
      <c r="C854" s="298">
        <v>46081</v>
      </c>
      <c r="D854" s="298" t="s">
        <v>213</v>
      </c>
      <c r="E854" s="331">
        <v>230</v>
      </c>
      <c r="F854" s="331"/>
      <c r="G854" s="333">
        <f t="shared" si="15"/>
        <v>8431.7299999999886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35</v>
      </c>
      <c r="C855" s="298">
        <v>46081</v>
      </c>
      <c r="D855" s="298" t="s">
        <v>214</v>
      </c>
      <c r="E855" s="331">
        <v>45</v>
      </c>
      <c r="F855" s="331"/>
      <c r="G855" s="333">
        <f t="shared" si="15"/>
        <v>8661.7299999999886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42</v>
      </c>
      <c r="C856" s="298">
        <v>46081</v>
      </c>
      <c r="D856" s="298" t="s">
        <v>200</v>
      </c>
      <c r="E856" s="331">
        <v>51.19</v>
      </c>
      <c r="F856" s="331"/>
      <c r="G856" s="333">
        <f t="shared" si="15"/>
        <v>8706.7299999999886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43</v>
      </c>
      <c r="C857" s="298">
        <v>46081</v>
      </c>
      <c r="D857" s="298" t="s">
        <v>201</v>
      </c>
      <c r="E857" s="331">
        <v>37.17</v>
      </c>
      <c r="F857" s="331"/>
      <c r="G857" s="333">
        <f t="shared" si="15"/>
        <v>8757.9199999999892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10</v>
      </c>
      <c r="C858" s="298">
        <v>46081</v>
      </c>
      <c r="D858" s="298" t="s">
        <v>176</v>
      </c>
      <c r="E858" s="331">
        <v>17.899999999999999</v>
      </c>
      <c r="F858" s="331"/>
      <c r="G858" s="333">
        <f t="shared" si="15"/>
        <v>8795.0899999999892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46080</v>
      </c>
      <c r="D859" s="298" t="s">
        <v>358</v>
      </c>
      <c r="E859" s="331">
        <v>11.17</v>
      </c>
      <c r="F859" s="331"/>
      <c r="G859" s="333">
        <f t="shared" si="15"/>
        <v>8812.9899999999889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46080</v>
      </c>
      <c r="D860" s="299" t="s">
        <v>426</v>
      </c>
      <c r="E860" s="331">
        <v>25</v>
      </c>
      <c r="F860" s="331"/>
      <c r="G860" s="333">
        <f t="shared" si="15"/>
        <v>8824.1599999999889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46080</v>
      </c>
      <c r="D861" s="299" t="s">
        <v>358</v>
      </c>
      <c r="E861" s="331">
        <v>22.84</v>
      </c>
      <c r="F861" s="331"/>
      <c r="G861" s="333">
        <f t="shared" si="15"/>
        <v>8849.1599999999889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46080</v>
      </c>
      <c r="D862" s="299" t="s">
        <v>427</v>
      </c>
      <c r="E862" s="331">
        <v>-88</v>
      </c>
      <c r="F862" s="331"/>
      <c r="G862" s="333">
        <f t="shared" si="15"/>
        <v>8871.9999999999891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38</v>
      </c>
      <c r="C863" s="298">
        <v>46080</v>
      </c>
      <c r="D863" s="299" t="s">
        <v>293</v>
      </c>
      <c r="E863" s="331"/>
      <c r="F863" s="331">
        <v>4278.1499999999996</v>
      </c>
      <c r="G863" s="333">
        <f t="shared" si="15"/>
        <v>8783.9999999999891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46080</v>
      </c>
      <c r="D864" s="299" t="s">
        <v>428</v>
      </c>
      <c r="E864" s="331">
        <v>25.93</v>
      </c>
      <c r="F864" s="331"/>
      <c r="G864" s="333">
        <f t="shared" si="15"/>
        <v>4505.8499999999904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46079</v>
      </c>
      <c r="D865" s="299" t="s">
        <v>310</v>
      </c>
      <c r="E865" s="331">
        <v>29.84</v>
      </c>
      <c r="F865" s="331"/>
      <c r="G865" s="333">
        <f t="shared" si="15"/>
        <v>4531.7799999999907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46079</v>
      </c>
      <c r="D866" s="299" t="s">
        <v>429</v>
      </c>
      <c r="E866" s="331">
        <v>103.25</v>
      </c>
      <c r="F866" s="331"/>
      <c r="G866" s="333">
        <f t="shared" si="15"/>
        <v>4561.6199999999908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46079</v>
      </c>
      <c r="D867" s="299" t="s">
        <v>357</v>
      </c>
      <c r="E867" s="331">
        <v>26.02</v>
      </c>
      <c r="F867" s="331"/>
      <c r="G867" s="333">
        <f t="shared" si="15"/>
        <v>4664.8699999999908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24</v>
      </c>
      <c r="C868" s="298">
        <v>46079</v>
      </c>
      <c r="D868" s="299" t="s">
        <v>860</v>
      </c>
      <c r="E868" s="331">
        <v>84.83</v>
      </c>
      <c r="F868" s="331"/>
      <c r="G868" s="333">
        <f t="shared" si="15"/>
        <v>4690.8899999999912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46079</v>
      </c>
      <c r="D869" s="299" t="s">
        <v>296</v>
      </c>
      <c r="E869" s="331">
        <v>17.87</v>
      </c>
      <c r="F869" s="331"/>
      <c r="G869" s="333">
        <f t="shared" si="15"/>
        <v>4775.7199999999912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46079</v>
      </c>
      <c r="D870" s="299" t="s">
        <v>430</v>
      </c>
      <c r="E870" s="331">
        <v>123.64</v>
      </c>
      <c r="F870" s="331"/>
      <c r="G870" s="333">
        <f t="shared" si="15"/>
        <v>4793.5899999999911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46078</v>
      </c>
      <c r="D871" s="299" t="s">
        <v>319</v>
      </c>
      <c r="E871" s="331">
        <v>18.5</v>
      </c>
      <c r="F871" s="331"/>
      <c r="G871" s="333">
        <f t="shared" si="15"/>
        <v>4917.2299999999914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46078</v>
      </c>
      <c r="D872" s="299" t="s">
        <v>296</v>
      </c>
      <c r="E872" s="331">
        <v>50.96</v>
      </c>
      <c r="F872" s="331"/>
      <c r="G872" s="333">
        <f t="shared" si="15"/>
        <v>4935.7299999999914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46078</v>
      </c>
      <c r="D873" s="299" t="s">
        <v>296</v>
      </c>
      <c r="E873" s="331">
        <v>11.28</v>
      </c>
      <c r="F873" s="331"/>
      <c r="G873" s="333">
        <f t="shared" si="15"/>
        <v>4986.6899999999914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12</v>
      </c>
      <c r="C874" s="298">
        <v>46078</v>
      </c>
      <c r="D874" s="299" t="s">
        <v>314</v>
      </c>
      <c r="E874" s="331">
        <v>204.47</v>
      </c>
      <c r="F874" s="331"/>
      <c r="G874" s="333">
        <f t="shared" si="15"/>
        <v>4997.9699999999912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46078</v>
      </c>
      <c r="D875" s="299" t="s">
        <v>308</v>
      </c>
      <c r="E875" s="331">
        <v>47.99</v>
      </c>
      <c r="F875" s="331"/>
      <c r="G875" s="333">
        <f t="shared" si="15"/>
        <v>5202.4399999999914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46078</v>
      </c>
      <c r="D876" s="299" t="s">
        <v>304</v>
      </c>
      <c r="E876" s="331">
        <v>19.09</v>
      </c>
      <c r="F876" s="331"/>
      <c r="G876" s="333">
        <f t="shared" si="15"/>
        <v>5250.4299999999912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46076</v>
      </c>
      <c r="D877" s="299" t="s">
        <v>67</v>
      </c>
      <c r="E877" s="331">
        <v>650.88</v>
      </c>
      <c r="F877" s="331"/>
      <c r="G877" s="333">
        <f t="shared" si="15"/>
        <v>5269.5199999999913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46076</v>
      </c>
      <c r="D878" s="299" t="s">
        <v>351</v>
      </c>
      <c r="E878" s="331">
        <v>35</v>
      </c>
      <c r="F878" s="331"/>
      <c r="G878" s="333">
        <f t="shared" si="15"/>
        <v>5920.3999999999915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46076</v>
      </c>
      <c r="D879" s="299" t="s">
        <v>306</v>
      </c>
      <c r="E879" s="331">
        <v>128.97999999999999</v>
      </c>
      <c r="F879" s="331"/>
      <c r="G879" s="333">
        <f t="shared" si="15"/>
        <v>5955.3999999999915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46076</v>
      </c>
      <c r="D880" s="299" t="s">
        <v>320</v>
      </c>
      <c r="E880" s="331">
        <v>52.55</v>
      </c>
      <c r="F880" s="331"/>
      <c r="G880" s="333">
        <f t="shared" si="15"/>
        <v>6084.379999999991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46075</v>
      </c>
      <c r="D881" s="299" t="s">
        <v>348</v>
      </c>
      <c r="E881" s="331">
        <v>13.76</v>
      </c>
      <c r="F881" s="331"/>
      <c r="G881" s="333">
        <f t="shared" si="15"/>
        <v>6136.9299999999912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46075</v>
      </c>
      <c r="D882" s="299" t="s">
        <v>311</v>
      </c>
      <c r="E882" s="331">
        <v>187.64</v>
      </c>
      <c r="F882" s="331"/>
      <c r="G882" s="333">
        <f t="shared" si="15"/>
        <v>6150.6899999999914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46074</v>
      </c>
      <c r="D883" s="299" t="s">
        <v>393</v>
      </c>
      <c r="E883" s="331">
        <v>75.78</v>
      </c>
      <c r="F883" s="331"/>
      <c r="G883" s="333">
        <f t="shared" si="15"/>
        <v>6338.3299999999917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46074</v>
      </c>
      <c r="D884" s="299" t="s">
        <v>392</v>
      </c>
      <c r="E884" s="331">
        <v>27.41</v>
      </c>
      <c r="F884" s="331"/>
      <c r="G884" s="333">
        <f t="shared" si="15"/>
        <v>6414.1099999999915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46074</v>
      </c>
      <c r="D885" s="299" t="s">
        <v>431</v>
      </c>
      <c r="E885" s="331">
        <v>32.049999999999997</v>
      </c>
      <c r="F885" s="331"/>
      <c r="G885" s="333">
        <f t="shared" si="15"/>
        <v>6441.5199999999913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46074</v>
      </c>
      <c r="D886" s="299" t="s">
        <v>358</v>
      </c>
      <c r="E886" s="331">
        <v>9.4700000000000006</v>
      </c>
      <c r="F886" s="331"/>
      <c r="G886" s="333">
        <f t="shared" si="15"/>
        <v>6473.5699999999915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46073</v>
      </c>
      <c r="D887" s="299" t="s">
        <v>296</v>
      </c>
      <c r="E887" s="331">
        <v>14.47</v>
      </c>
      <c r="F887" s="331"/>
      <c r="G887" s="333">
        <f t="shared" si="15"/>
        <v>6483.0399999999918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46073</v>
      </c>
      <c r="D888" s="299" t="s">
        <v>355</v>
      </c>
      <c r="E888" s="331">
        <v>11.97</v>
      </c>
      <c r="F888" s="331"/>
      <c r="G888" s="333">
        <f t="shared" si="15"/>
        <v>6497.509999999992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46073</v>
      </c>
      <c r="D889" s="299" t="s">
        <v>355</v>
      </c>
      <c r="E889" s="331">
        <v>59.88</v>
      </c>
      <c r="F889" s="331"/>
      <c r="G889" s="333">
        <f t="shared" si="15"/>
        <v>6509.4799999999923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46073</v>
      </c>
      <c r="D890" s="299" t="s">
        <v>418</v>
      </c>
      <c r="E890" s="331">
        <v>19.57</v>
      </c>
      <c r="F890" s="331"/>
      <c r="G890" s="333">
        <f t="shared" si="15"/>
        <v>6569.3599999999924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46073</v>
      </c>
      <c r="D891" s="299" t="s">
        <v>323</v>
      </c>
      <c r="E891" s="331">
        <v>20.22</v>
      </c>
      <c r="F891" s="331"/>
      <c r="G891" s="333">
        <f t="shared" si="15"/>
        <v>6588.9299999999921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46073</v>
      </c>
      <c r="D892" s="299" t="s">
        <v>358</v>
      </c>
      <c r="E892" s="331">
        <v>5.3</v>
      </c>
      <c r="F892" s="331"/>
      <c r="G892" s="333">
        <f t="shared" si="15"/>
        <v>6609.1499999999924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46073</v>
      </c>
      <c r="D893" s="299" t="s">
        <v>324</v>
      </c>
      <c r="E893" s="331">
        <v>8.1300000000000008</v>
      </c>
      <c r="F893" s="331"/>
      <c r="G893" s="333">
        <f t="shared" si="15"/>
        <v>6614.4499999999925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46073</v>
      </c>
      <c r="D894" s="299" t="s">
        <v>310</v>
      </c>
      <c r="E894" s="331">
        <v>32.43</v>
      </c>
      <c r="F894" s="331"/>
      <c r="G894" s="333">
        <f t="shared" si="15"/>
        <v>6622.5799999999927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46073</v>
      </c>
      <c r="D895" s="299" t="s">
        <v>432</v>
      </c>
      <c r="E895" s="331">
        <v>98.65</v>
      </c>
      <c r="F895" s="331"/>
      <c r="G895" s="333">
        <f t="shared" si="15"/>
        <v>6655.0099999999929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46072</v>
      </c>
      <c r="D896" s="299" t="s">
        <v>300</v>
      </c>
      <c r="E896" s="331">
        <v>30.87</v>
      </c>
      <c r="F896" s="331"/>
      <c r="G896" s="333">
        <f t="shared" si="15"/>
        <v>6753.6599999999926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46072</v>
      </c>
      <c r="D897" s="299" t="s">
        <v>300</v>
      </c>
      <c r="E897" s="331">
        <v>15.96</v>
      </c>
      <c r="F897" s="331"/>
      <c r="G897" s="333">
        <f t="shared" si="15"/>
        <v>6784.5299999999925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46072</v>
      </c>
      <c r="D898" s="299" t="s">
        <v>296</v>
      </c>
      <c r="E898" s="331">
        <v>17.36</v>
      </c>
      <c r="F898" s="331"/>
      <c r="G898" s="333">
        <f t="shared" si="15"/>
        <v>6800.4899999999925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22</v>
      </c>
      <c r="C899" s="298">
        <v>46072</v>
      </c>
      <c r="D899" s="299" t="s">
        <v>328</v>
      </c>
      <c r="E899" s="331">
        <v>7.46</v>
      </c>
      <c r="F899" s="331"/>
      <c r="G899" s="333">
        <f t="shared" si="15"/>
        <v>6817.8499999999922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39</v>
      </c>
      <c r="C900" s="298">
        <v>46072</v>
      </c>
      <c r="D900" s="299" t="s">
        <v>292</v>
      </c>
      <c r="E900" s="331"/>
      <c r="F900" s="331">
        <v>2763.77</v>
      </c>
      <c r="G900" s="333">
        <f t="shared" si="15"/>
        <v>6825.3099999999922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335</v>
      </c>
      <c r="B901" s="330" t="s">
        <v>335</v>
      </c>
      <c r="C901" s="298">
        <v>46071</v>
      </c>
      <c r="D901" s="299" t="s">
        <v>336</v>
      </c>
      <c r="E901" s="331">
        <v>182.55</v>
      </c>
      <c r="F901" s="331"/>
      <c r="G901" s="333">
        <f t="shared" si="15"/>
        <v>4061.5399999999927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15</v>
      </c>
      <c r="C902" s="298">
        <v>46071</v>
      </c>
      <c r="D902" s="299" t="s">
        <v>185</v>
      </c>
      <c r="E902" s="331">
        <v>188.16</v>
      </c>
      <c r="F902" s="331"/>
      <c r="G902" s="333">
        <f t="shared" si="15"/>
        <v>4244.0899999999929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291</v>
      </c>
      <c r="B903" s="330">
        <v>40</v>
      </c>
      <c r="C903" s="298">
        <v>46071</v>
      </c>
      <c r="D903" s="299" t="s">
        <v>316</v>
      </c>
      <c r="E903" s="331"/>
      <c r="F903" s="331">
        <v>1281.58</v>
      </c>
      <c r="G903" s="333">
        <f t="shared" si="15"/>
        <v>4432.2499999999927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46071</v>
      </c>
      <c r="D904" s="299" t="s">
        <v>433</v>
      </c>
      <c r="E904" s="331">
        <v>-146</v>
      </c>
      <c r="F904" s="331"/>
      <c r="G904" s="333">
        <f t="shared" si="15"/>
        <v>3150.6699999999933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46071</v>
      </c>
      <c r="D905" s="299" t="s">
        <v>434</v>
      </c>
      <c r="E905" s="331">
        <v>-13</v>
      </c>
      <c r="F905" s="331"/>
      <c r="G905" s="333">
        <f t="shared" si="15"/>
        <v>3004.6699999999933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46071</v>
      </c>
      <c r="D906" s="299" t="s">
        <v>460</v>
      </c>
      <c r="E906" s="331"/>
      <c r="F906" s="331">
        <v>191</v>
      </c>
      <c r="G906" s="333">
        <f t="shared" si="15"/>
        <v>2991.6699999999933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46071</v>
      </c>
      <c r="D907" s="299" t="s">
        <v>300</v>
      </c>
      <c r="E907" s="331">
        <v>43.63</v>
      </c>
      <c r="F907" s="331"/>
      <c r="G907" s="333">
        <f t="shared" si="15"/>
        <v>2800.6699999999933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46071</v>
      </c>
      <c r="D908" s="299" t="s">
        <v>300</v>
      </c>
      <c r="E908" s="331">
        <v>10.64</v>
      </c>
      <c r="F908" s="331"/>
      <c r="G908" s="333">
        <f t="shared" si="15"/>
        <v>2844.2999999999934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46071</v>
      </c>
      <c r="D909" s="299" t="s">
        <v>296</v>
      </c>
      <c r="E909" s="331">
        <v>14.87</v>
      </c>
      <c r="F909" s="331"/>
      <c r="G909" s="333">
        <f t="shared" si="15"/>
        <v>2854.9399999999932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46071</v>
      </c>
      <c r="D910" s="299" t="s">
        <v>295</v>
      </c>
      <c r="E910" s="331">
        <v>12.99</v>
      </c>
      <c r="F910" s="331"/>
      <c r="G910" s="333">
        <f t="shared" si="15"/>
        <v>2869.8099999999931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46071</v>
      </c>
      <c r="D911" s="299" t="s">
        <v>295</v>
      </c>
      <c r="E911" s="331">
        <v>29.47</v>
      </c>
      <c r="F911" s="331"/>
      <c r="G911" s="333">
        <f t="shared" si="15"/>
        <v>2882.7999999999929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22</v>
      </c>
      <c r="C912" s="298">
        <v>46071</v>
      </c>
      <c r="D912" s="299" t="s">
        <v>401</v>
      </c>
      <c r="E912" s="331">
        <v>13.84</v>
      </c>
      <c r="F912" s="331"/>
      <c r="G912" s="333">
        <f t="shared" si="15"/>
        <v>2912.2699999999927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46071</v>
      </c>
      <c r="D913" s="299" t="s">
        <v>435</v>
      </c>
      <c r="E913" s="331">
        <v>64.569999999999993</v>
      </c>
      <c r="F913" s="331"/>
      <c r="G913" s="333">
        <f t="shared" si="15"/>
        <v>2926.1099999999929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21</v>
      </c>
      <c r="C914" s="298">
        <v>46070</v>
      </c>
      <c r="D914" s="299" t="s">
        <v>194</v>
      </c>
      <c r="E914" s="331">
        <v>81</v>
      </c>
      <c r="F914" s="331"/>
      <c r="G914" s="333">
        <f t="shared" si="15"/>
        <v>2990.679999999993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46070</v>
      </c>
      <c r="D915" s="299" t="s">
        <v>384</v>
      </c>
      <c r="E915" s="331">
        <v>81.41</v>
      </c>
      <c r="F915" s="331"/>
      <c r="G915" s="333">
        <f t="shared" si="15"/>
        <v>3071.679999999993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46070</v>
      </c>
      <c r="D916" s="299" t="s">
        <v>300</v>
      </c>
      <c r="E916" s="331">
        <v>113.74</v>
      </c>
      <c r="F916" s="331"/>
      <c r="G916" s="333">
        <f t="shared" si="15"/>
        <v>3153.0899999999929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43</v>
      </c>
      <c r="C917" s="298">
        <v>46070</v>
      </c>
      <c r="D917" s="299" t="s">
        <v>333</v>
      </c>
      <c r="E917" s="331">
        <v>29.8</v>
      </c>
      <c r="F917" s="331"/>
      <c r="G917" s="333">
        <f t="shared" si="15"/>
        <v>3266.8299999999927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42</v>
      </c>
      <c r="C918" s="298">
        <v>46070</v>
      </c>
      <c r="D918" s="299" t="s">
        <v>333</v>
      </c>
      <c r="E918" s="331">
        <v>37.25</v>
      </c>
      <c r="F918" s="331"/>
      <c r="G918" s="333">
        <f t="shared" si="15"/>
        <v>3296.6299999999928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46070</v>
      </c>
      <c r="D919" s="299" t="s">
        <v>424</v>
      </c>
      <c r="E919" s="331">
        <v>7.97</v>
      </c>
      <c r="F919" s="331"/>
      <c r="G919" s="333">
        <f t="shared" si="15"/>
        <v>3333.8799999999928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17</v>
      </c>
      <c r="C920" s="298">
        <v>46070</v>
      </c>
      <c r="D920" s="299" t="s">
        <v>188</v>
      </c>
      <c r="E920" s="331">
        <v>42.65</v>
      </c>
      <c r="F920" s="331"/>
      <c r="G920" s="333">
        <f t="shared" si="15"/>
        <v>3341.8499999999926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46070</v>
      </c>
      <c r="D921" s="299" t="s">
        <v>436</v>
      </c>
      <c r="E921" s="331">
        <v>40</v>
      </c>
      <c r="F921" s="331"/>
      <c r="G921" s="333">
        <f t="shared" si="15"/>
        <v>3384.4999999999927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11</v>
      </c>
      <c r="C922" s="298">
        <v>46070</v>
      </c>
      <c r="D922" s="299" t="s">
        <v>178</v>
      </c>
      <c r="E922" s="331">
        <v>480.91</v>
      </c>
      <c r="F922" s="331"/>
      <c r="G922" s="333">
        <f t="shared" si="15"/>
        <v>3424.4999999999927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23</v>
      </c>
      <c r="C923" s="298">
        <v>46070</v>
      </c>
      <c r="D923" s="299" t="s">
        <v>63</v>
      </c>
      <c r="E923" s="331">
        <v>529.46</v>
      </c>
      <c r="F923" s="331"/>
      <c r="G923" s="333">
        <f t="shared" si="15"/>
        <v>3905.4099999999926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46069</v>
      </c>
      <c r="D924" s="299" t="s">
        <v>324</v>
      </c>
      <c r="E924" s="331">
        <v>16.079999999999998</v>
      </c>
      <c r="F924" s="331"/>
      <c r="G924" s="333">
        <f t="shared" si="15"/>
        <v>4434.8699999999926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46069</v>
      </c>
      <c r="D925" s="299" t="s">
        <v>300</v>
      </c>
      <c r="E925" s="331">
        <v>21.17</v>
      </c>
      <c r="F925" s="331"/>
      <c r="G925" s="333">
        <f t="shared" si="15"/>
        <v>4450.9499999999925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46069</v>
      </c>
      <c r="D926" s="299" t="s">
        <v>300</v>
      </c>
      <c r="E926" s="331">
        <v>17.03</v>
      </c>
      <c r="F926" s="331"/>
      <c r="G926" s="333">
        <f t="shared" si="15"/>
        <v>4472.1199999999926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46069</v>
      </c>
      <c r="D927" s="299" t="s">
        <v>296</v>
      </c>
      <c r="E927" s="331">
        <v>18.309999999999999</v>
      </c>
      <c r="F927" s="331"/>
      <c r="G927" s="333">
        <f t="shared" si="15"/>
        <v>4489.1499999999924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46069</v>
      </c>
      <c r="D928" s="299" t="s">
        <v>301</v>
      </c>
      <c r="E928" s="331">
        <v>19.3</v>
      </c>
      <c r="F928" s="331"/>
      <c r="G928" s="333">
        <f t="shared" si="15"/>
        <v>4507.4599999999928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46069</v>
      </c>
      <c r="D929" s="299" t="s">
        <v>397</v>
      </c>
      <c r="E929" s="331">
        <v>24.67</v>
      </c>
      <c r="F929" s="331"/>
      <c r="G929" s="333">
        <f t="shared" si="15"/>
        <v>4526.7599999999929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287</v>
      </c>
      <c r="B930" s="330" t="s">
        <v>287</v>
      </c>
      <c r="C930" s="298">
        <v>46069</v>
      </c>
      <c r="D930" s="299" t="s">
        <v>397</v>
      </c>
      <c r="E930" s="331">
        <v>152.41999999999999</v>
      </c>
      <c r="F930" s="331">
        <v>152.41999999999999</v>
      </c>
      <c r="G930" s="333">
        <f t="shared" si="15"/>
        <v>4551.429999999993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46068</v>
      </c>
      <c r="D931" s="299" t="s">
        <v>437</v>
      </c>
      <c r="E931" s="331">
        <v>233.83</v>
      </c>
      <c r="F931" s="331"/>
      <c r="G931" s="333">
        <f t="shared" si="15"/>
        <v>4551.429999999993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46068</v>
      </c>
      <c r="D932" s="299" t="s">
        <v>326</v>
      </c>
      <c r="E932" s="331">
        <v>50.87</v>
      </c>
      <c r="F932" s="331"/>
      <c r="G932" s="333">
        <f t="shared" si="15"/>
        <v>4785.2599999999929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46068</v>
      </c>
      <c r="D933" s="299" t="s">
        <v>438</v>
      </c>
      <c r="E933" s="331">
        <v>16</v>
      </c>
      <c r="F933" s="331"/>
      <c r="G933" s="333">
        <f t="shared" si="15"/>
        <v>4836.1299999999928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46068</v>
      </c>
      <c r="D934" s="299" t="s">
        <v>353</v>
      </c>
      <c r="E934" s="331">
        <v>30</v>
      </c>
      <c r="F934" s="331"/>
      <c r="G934" s="333">
        <f t="shared" si="15"/>
        <v>4852.1299999999928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46068</v>
      </c>
      <c r="D935" s="299" t="s">
        <v>306</v>
      </c>
      <c r="E935" s="331">
        <v>76</v>
      </c>
      <c r="F935" s="331"/>
      <c r="G935" s="333">
        <f t="shared" si="15"/>
        <v>4882.1299999999928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46068</v>
      </c>
      <c r="D936" s="299" t="s">
        <v>348</v>
      </c>
      <c r="E936" s="331">
        <v>3.59</v>
      </c>
      <c r="F936" s="331"/>
      <c r="G936" s="333">
        <f t="shared" si="15"/>
        <v>4958.1299999999928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46068</v>
      </c>
      <c r="D937" s="299" t="s">
        <v>439</v>
      </c>
      <c r="E937" s="331">
        <v>70</v>
      </c>
      <c r="F937" s="331"/>
      <c r="G937" s="333">
        <f t="shared" si="15"/>
        <v>4961.719999999993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46068</v>
      </c>
      <c r="D938" s="299" t="s">
        <v>440</v>
      </c>
      <c r="E938" s="331">
        <v>175</v>
      </c>
      <c r="F938" s="331"/>
      <c r="G938" s="333">
        <f t="shared" si="15"/>
        <v>5031.719999999993</v>
      </c>
      <c r="H938" s="334" t="s">
        <v>298</v>
      </c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46067</v>
      </c>
      <c r="D939" s="299" t="s">
        <v>319</v>
      </c>
      <c r="E939" s="331">
        <v>13.09</v>
      </c>
      <c r="F939" s="331"/>
      <c r="G939" s="333">
        <f t="shared" si="15"/>
        <v>5206.719999999993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46067</v>
      </c>
      <c r="D940" s="299" t="s">
        <v>296</v>
      </c>
      <c r="E940" s="331">
        <v>7.56</v>
      </c>
      <c r="F940" s="331"/>
      <c r="G940" s="333">
        <f t="shared" si="15"/>
        <v>5219.8099999999931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46067</v>
      </c>
      <c r="D941" s="299" t="s">
        <v>296</v>
      </c>
      <c r="E941" s="331">
        <v>32.409999999999997</v>
      </c>
      <c r="F941" s="331"/>
      <c r="G941" s="333">
        <f t="shared" si="15"/>
        <v>5227.3699999999935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5</v>
      </c>
      <c r="C942" s="298">
        <v>46067</v>
      </c>
      <c r="D942" s="299" t="s">
        <v>441</v>
      </c>
      <c r="E942" s="331">
        <v>400</v>
      </c>
      <c r="F942" s="331"/>
      <c r="G942" s="333">
        <f t="shared" si="15"/>
        <v>5259.7799999999934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46066</v>
      </c>
      <c r="D943" s="299" t="s">
        <v>319</v>
      </c>
      <c r="E943" s="331">
        <v>41.51</v>
      </c>
      <c r="F943" s="331"/>
      <c r="G943" s="333">
        <f t="shared" si="15"/>
        <v>5659.7799999999934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46066</v>
      </c>
      <c r="D944" s="299" t="s">
        <v>296</v>
      </c>
      <c r="E944" s="331">
        <v>21.55</v>
      </c>
      <c r="F944" s="331"/>
      <c r="G944" s="333">
        <f t="shared" si="15"/>
        <v>5701.2899999999936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46066</v>
      </c>
      <c r="D945" s="299" t="s">
        <v>358</v>
      </c>
      <c r="E945" s="331">
        <v>12.45</v>
      </c>
      <c r="F945" s="331"/>
      <c r="G945" s="333">
        <f t="shared" si="15"/>
        <v>5722.8399999999938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46066</v>
      </c>
      <c r="D946" s="299" t="s">
        <v>397</v>
      </c>
      <c r="E946" s="331">
        <v>91.38</v>
      </c>
      <c r="F946" s="331">
        <v>91.38</v>
      </c>
      <c r="G946" s="333">
        <f t="shared" si="15"/>
        <v>5735.2899999999936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46066</v>
      </c>
      <c r="D947" s="299" t="s">
        <v>311</v>
      </c>
      <c r="E947" s="331">
        <v>16.48</v>
      </c>
      <c r="F947" s="331"/>
      <c r="G947" s="333">
        <f t="shared" si="15"/>
        <v>5735.2899999999936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46066</v>
      </c>
      <c r="D948" s="299" t="s">
        <v>428</v>
      </c>
      <c r="E948" s="331">
        <v>12.76</v>
      </c>
      <c r="F948" s="331"/>
      <c r="G948" s="333">
        <f t="shared" si="15"/>
        <v>5751.7699999999932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4</v>
      </c>
      <c r="C949" s="298">
        <v>46066</v>
      </c>
      <c r="D949" s="299" t="s">
        <v>329</v>
      </c>
      <c r="E949" s="331">
        <v>37.9</v>
      </c>
      <c r="F949" s="331"/>
      <c r="G949" s="333">
        <f t="shared" si="15"/>
        <v>5764.5299999999934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40</v>
      </c>
      <c r="C950" s="298">
        <v>46066</v>
      </c>
      <c r="D950" s="299" t="s">
        <v>316</v>
      </c>
      <c r="E950" s="331"/>
      <c r="F950" s="331">
        <v>427.18</v>
      </c>
      <c r="G950" s="333">
        <f t="shared" si="15"/>
        <v>5802.429999999993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46066</v>
      </c>
      <c r="D951" s="299" t="s">
        <v>293</v>
      </c>
      <c r="E951" s="331"/>
      <c r="F951" s="331">
        <v>4278.16</v>
      </c>
      <c r="G951" s="333">
        <f t="shared" si="15"/>
        <v>5375.2499999999927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46065</v>
      </c>
      <c r="D952" s="299" t="s">
        <v>357</v>
      </c>
      <c r="E952" s="331">
        <v>111.36</v>
      </c>
      <c r="F952" s="331"/>
      <c r="G952" s="333">
        <f t="shared" si="15"/>
        <v>1097.0899999999931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46065</v>
      </c>
      <c r="D953" s="299" t="s">
        <v>442</v>
      </c>
      <c r="E953" s="331">
        <v>16</v>
      </c>
      <c r="F953" s="331"/>
      <c r="G953" s="333">
        <f t="shared" si="15"/>
        <v>1208.449999999993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46065</v>
      </c>
      <c r="D954" s="299" t="s">
        <v>300</v>
      </c>
      <c r="E954" s="331">
        <v>29.81</v>
      </c>
      <c r="F954" s="331"/>
      <c r="G954" s="333">
        <f t="shared" si="15"/>
        <v>1224.449999999993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19</v>
      </c>
      <c r="C955" s="298">
        <v>46065</v>
      </c>
      <c r="D955" s="299" t="s">
        <v>191</v>
      </c>
      <c r="E955" s="331">
        <v>200</v>
      </c>
      <c r="F955" s="331"/>
      <c r="G955" s="333">
        <f t="shared" si="15"/>
        <v>1254.2599999999929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46065</v>
      </c>
      <c r="D956" s="299" t="s">
        <v>296</v>
      </c>
      <c r="E956" s="331">
        <v>7.56</v>
      </c>
      <c r="F956" s="331"/>
      <c r="G956" s="333">
        <f t="shared" si="15"/>
        <v>1454.2599999999929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46065</v>
      </c>
      <c r="D957" s="299" t="s">
        <v>296</v>
      </c>
      <c r="E957" s="331">
        <v>65.78</v>
      </c>
      <c r="F957" s="331"/>
      <c r="G957" s="333">
        <f t="shared" si="15"/>
        <v>1461.8199999999929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46065</v>
      </c>
      <c r="D958" s="299" t="s">
        <v>296</v>
      </c>
      <c r="E958" s="331">
        <v>3.93</v>
      </c>
      <c r="F958" s="331"/>
      <c r="G958" s="333">
        <f t="shared" si="15"/>
        <v>1527.5999999999929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46065</v>
      </c>
      <c r="D959" s="299" t="s">
        <v>443</v>
      </c>
      <c r="E959" s="331">
        <v>564.83000000000004</v>
      </c>
      <c r="F959" s="331"/>
      <c r="G959" s="333">
        <f t="shared" si="15"/>
        <v>1531.5299999999929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46065</v>
      </c>
      <c r="D960" s="299" t="s">
        <v>444</v>
      </c>
      <c r="E960" s="331">
        <v>70.180000000000007</v>
      </c>
      <c r="F960" s="331"/>
      <c r="G960" s="333">
        <f t="shared" si="15"/>
        <v>2096.3599999999929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46065</v>
      </c>
      <c r="D961" s="299" t="s">
        <v>445</v>
      </c>
      <c r="E961" s="331">
        <v>2.66</v>
      </c>
      <c r="F961" s="331"/>
      <c r="G961" s="333">
        <f t="shared" si="15"/>
        <v>2166.5399999999927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5</v>
      </c>
      <c r="C962" s="298">
        <v>46064</v>
      </c>
      <c r="D962" s="299" t="s">
        <v>429</v>
      </c>
      <c r="E962" s="331">
        <v>103.25</v>
      </c>
      <c r="F962" s="331"/>
      <c r="G962" s="333">
        <f t="shared" si="15"/>
        <v>2169.1999999999925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46064</v>
      </c>
      <c r="D963" s="299" t="s">
        <v>363</v>
      </c>
      <c r="E963" s="331">
        <v>30.39</v>
      </c>
      <c r="F963" s="331"/>
      <c r="G963" s="333">
        <f t="shared" si="15"/>
        <v>2272.4499999999925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46064</v>
      </c>
      <c r="D964" s="299" t="s">
        <v>296</v>
      </c>
      <c r="E964" s="331">
        <v>9.92</v>
      </c>
      <c r="F964" s="331"/>
      <c r="G964" s="333">
        <f t="shared" si="15"/>
        <v>2302.8399999999924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46064</v>
      </c>
      <c r="D965" s="299" t="s">
        <v>295</v>
      </c>
      <c r="E965" s="331">
        <v>3.49</v>
      </c>
      <c r="F965" s="331"/>
      <c r="G965" s="333">
        <f t="shared" si="15"/>
        <v>2312.7599999999925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22</v>
      </c>
      <c r="C966" s="298">
        <v>46064</v>
      </c>
      <c r="D966" s="299" t="s">
        <v>352</v>
      </c>
      <c r="E966" s="331">
        <v>19.16</v>
      </c>
      <c r="F966" s="331"/>
      <c r="G966" s="333">
        <f t="shared" si="15"/>
        <v>2316.2499999999923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46063</v>
      </c>
      <c r="D967" s="299" t="s">
        <v>412</v>
      </c>
      <c r="E967" s="331">
        <v>-8</v>
      </c>
      <c r="F967" s="331"/>
      <c r="G967" s="333">
        <f t="shared" si="15"/>
        <v>2335.4099999999921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46063</v>
      </c>
      <c r="D968" s="299" t="s">
        <v>446</v>
      </c>
      <c r="E968" s="331">
        <v>-0.04</v>
      </c>
      <c r="F968" s="331"/>
      <c r="G968" s="333">
        <f t="shared" si="15"/>
        <v>2327.4099999999921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335</v>
      </c>
      <c r="B969" s="330" t="s">
        <v>335</v>
      </c>
      <c r="C969" s="298">
        <v>46063</v>
      </c>
      <c r="D969" s="299" t="s">
        <v>447</v>
      </c>
      <c r="E969" s="331">
        <v>65.78</v>
      </c>
      <c r="F969" s="331"/>
      <c r="G969" s="333">
        <f t="shared" si="15"/>
        <v>2327.3699999999922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13</v>
      </c>
      <c r="C970" s="298">
        <v>46063</v>
      </c>
      <c r="D970" s="299" t="s">
        <v>182</v>
      </c>
      <c r="E970" s="331">
        <v>159.35</v>
      </c>
      <c r="F970" s="331"/>
      <c r="G970" s="333">
        <f t="shared" si="15"/>
        <v>2393.1499999999924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46063</v>
      </c>
      <c r="D971" s="299" t="s">
        <v>296</v>
      </c>
      <c r="E971" s="331">
        <v>16.29</v>
      </c>
      <c r="F971" s="331"/>
      <c r="G971" s="333">
        <f t="shared" si="15"/>
        <v>2552.4999999999923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46063</v>
      </c>
      <c r="D972" s="299" t="s">
        <v>311</v>
      </c>
      <c r="E972" s="331">
        <v>19.329999999999998</v>
      </c>
      <c r="F972" s="331"/>
      <c r="G972" s="333">
        <f t="shared" si="15"/>
        <v>2568.7899999999922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46062</v>
      </c>
      <c r="D973" s="299" t="s">
        <v>448</v>
      </c>
      <c r="E973" s="331">
        <v>8.61</v>
      </c>
      <c r="F973" s="331"/>
      <c r="G973" s="333">
        <f t="shared" ref="G973:G1218" si="16">G974-E973+F973</f>
        <v>2588.1199999999922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46062</v>
      </c>
      <c r="D974" s="299" t="s">
        <v>296</v>
      </c>
      <c r="E974" s="331">
        <v>13.41</v>
      </c>
      <c r="F974" s="331"/>
      <c r="G974" s="333">
        <f t="shared" si="16"/>
        <v>2596.7299999999923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18</v>
      </c>
      <c r="C975" s="298">
        <v>46062</v>
      </c>
      <c r="D975" s="299" t="s">
        <v>361</v>
      </c>
      <c r="E975" s="331">
        <v>400</v>
      </c>
      <c r="F975" s="331"/>
      <c r="G975" s="333">
        <f t="shared" si="16"/>
        <v>2610.1399999999921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46062</v>
      </c>
      <c r="D976" s="299" t="s">
        <v>58</v>
      </c>
      <c r="E976" s="331">
        <v>1281.53</v>
      </c>
      <c r="F976" s="331"/>
      <c r="G976" s="333">
        <f t="shared" si="16"/>
        <v>3010.1399999999921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5</v>
      </c>
      <c r="C977" s="298">
        <v>46062</v>
      </c>
      <c r="D977" s="299" t="s">
        <v>449</v>
      </c>
      <c r="E977" s="331">
        <v>50</v>
      </c>
      <c r="F977" s="331"/>
      <c r="G977" s="333">
        <f t="shared" si="16"/>
        <v>4291.6699999999919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46062</v>
      </c>
      <c r="D978" s="299" t="s">
        <v>450</v>
      </c>
      <c r="E978" s="331">
        <v>12.1</v>
      </c>
      <c r="F978" s="331"/>
      <c r="G978" s="333">
        <f t="shared" si="16"/>
        <v>4341.6699999999919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46061</v>
      </c>
      <c r="D979" s="299" t="s">
        <v>306</v>
      </c>
      <c r="E979" s="331">
        <v>72.099999999999994</v>
      </c>
      <c r="F979" s="331"/>
      <c r="G979" s="333">
        <f t="shared" si="16"/>
        <v>4353.7699999999923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46061</v>
      </c>
      <c r="D980" s="299" t="s">
        <v>319</v>
      </c>
      <c r="E980" s="331">
        <v>30.25</v>
      </c>
      <c r="F980" s="331"/>
      <c r="G980" s="333">
        <f t="shared" si="16"/>
        <v>4425.8699999999926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46061</v>
      </c>
      <c r="D981" s="299" t="s">
        <v>296</v>
      </c>
      <c r="E981" s="331">
        <v>3.72</v>
      </c>
      <c r="F981" s="331"/>
      <c r="G981" s="333">
        <f t="shared" si="16"/>
        <v>4456.1199999999926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46061</v>
      </c>
      <c r="D982" s="299" t="s">
        <v>296</v>
      </c>
      <c r="E982" s="331">
        <v>41.6</v>
      </c>
      <c r="F982" s="331"/>
      <c r="G982" s="333">
        <f t="shared" si="16"/>
        <v>4459.8399999999929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46061</v>
      </c>
      <c r="D983" s="299" t="s">
        <v>451</v>
      </c>
      <c r="E983" s="331">
        <v>1</v>
      </c>
      <c r="F983" s="331"/>
      <c r="G983" s="333">
        <f t="shared" si="16"/>
        <v>4501.4399999999932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46061</v>
      </c>
      <c r="D984" s="299" t="s">
        <v>358</v>
      </c>
      <c r="E984" s="331">
        <v>10.17</v>
      </c>
      <c r="F984" s="331"/>
      <c r="G984" s="333">
        <f t="shared" si="16"/>
        <v>4502.4399999999932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287</v>
      </c>
      <c r="B985" s="330" t="s">
        <v>287</v>
      </c>
      <c r="C985" s="298">
        <v>46060</v>
      </c>
      <c r="D985" s="299" t="s">
        <v>452</v>
      </c>
      <c r="E985" s="331">
        <v>367.77</v>
      </c>
      <c r="F985" s="331">
        <v>367.77</v>
      </c>
      <c r="G985" s="333">
        <f t="shared" si="16"/>
        <v>4512.6099999999933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46060</v>
      </c>
      <c r="D986" s="299" t="s">
        <v>310</v>
      </c>
      <c r="E986" s="331">
        <v>32.36</v>
      </c>
      <c r="F986" s="331"/>
      <c r="G986" s="333">
        <f t="shared" si="16"/>
        <v>4512.6099999999933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46060</v>
      </c>
      <c r="D987" s="299" t="s">
        <v>453</v>
      </c>
      <c r="E987" s="331">
        <v>41.39</v>
      </c>
      <c r="F987" s="331"/>
      <c r="G987" s="333">
        <f t="shared" si="16"/>
        <v>4544.969999999993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46060</v>
      </c>
      <c r="D988" s="299" t="s">
        <v>445</v>
      </c>
      <c r="E988" s="331">
        <v>35.770000000000003</v>
      </c>
      <c r="F988" s="331"/>
      <c r="G988" s="333">
        <f t="shared" si="16"/>
        <v>4586.3599999999933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46060</v>
      </c>
      <c r="D989" s="299" t="s">
        <v>348</v>
      </c>
      <c r="E989" s="331">
        <v>25</v>
      </c>
      <c r="F989" s="331"/>
      <c r="G989" s="333">
        <f t="shared" si="16"/>
        <v>4622.1299999999937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46060</v>
      </c>
      <c r="D990" s="299" t="s">
        <v>296</v>
      </c>
      <c r="E990" s="331">
        <v>6.69</v>
      </c>
      <c r="F990" s="331"/>
      <c r="G990" s="333">
        <f t="shared" si="16"/>
        <v>4647.1299999999937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46060</v>
      </c>
      <c r="D991" s="299" t="s">
        <v>296</v>
      </c>
      <c r="E991" s="331">
        <v>47.85</v>
      </c>
      <c r="F991" s="331"/>
      <c r="G991" s="333">
        <f t="shared" si="16"/>
        <v>4653.8199999999933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46059</v>
      </c>
      <c r="D992" s="299" t="s">
        <v>301</v>
      </c>
      <c r="E992" s="331">
        <v>20</v>
      </c>
      <c r="F992" s="331"/>
      <c r="G992" s="333">
        <f t="shared" si="16"/>
        <v>4701.6699999999937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291</v>
      </c>
      <c r="B993" s="330">
        <v>40</v>
      </c>
      <c r="C993" s="298">
        <v>46059</v>
      </c>
      <c r="D993" s="299" t="s">
        <v>316</v>
      </c>
      <c r="E993" s="331"/>
      <c r="F993" s="331">
        <v>822.99</v>
      </c>
      <c r="G993" s="333">
        <f t="shared" si="16"/>
        <v>4721.6699999999937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14</v>
      </c>
      <c r="C994" s="298">
        <v>46059</v>
      </c>
      <c r="D994" s="299" t="s">
        <v>366</v>
      </c>
      <c r="E994" s="331">
        <v>66.67</v>
      </c>
      <c r="F994" s="331"/>
      <c r="G994" s="333">
        <f t="shared" si="16"/>
        <v>3898.6799999999935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46059</v>
      </c>
      <c r="D995" s="299" t="s">
        <v>296</v>
      </c>
      <c r="E995" s="331">
        <v>9.35</v>
      </c>
      <c r="F995" s="331"/>
      <c r="G995" s="333">
        <f t="shared" si="16"/>
        <v>3965.3499999999935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4</v>
      </c>
      <c r="C996" s="298">
        <v>46059</v>
      </c>
      <c r="D996" s="299" t="s">
        <v>296</v>
      </c>
      <c r="E996" s="331">
        <v>45.81</v>
      </c>
      <c r="F996" s="331"/>
      <c r="G996" s="333">
        <f t="shared" si="16"/>
        <v>3974.6999999999935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46059</v>
      </c>
      <c r="D997" s="299" t="s">
        <v>353</v>
      </c>
      <c r="E997" s="331">
        <v>22.98</v>
      </c>
      <c r="F997" s="331"/>
      <c r="G997" s="333">
        <f t="shared" si="16"/>
        <v>4020.5099999999934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46059</v>
      </c>
      <c r="D998" s="299" t="s">
        <v>301</v>
      </c>
      <c r="E998" s="331">
        <v>46.5</v>
      </c>
      <c r="F998" s="331"/>
      <c r="G998" s="333">
        <f t="shared" si="16"/>
        <v>4043.4899999999934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46059</v>
      </c>
      <c r="D999" s="299" t="s">
        <v>358</v>
      </c>
      <c r="E999" s="331">
        <v>10.17</v>
      </c>
      <c r="F999" s="331"/>
      <c r="G999" s="333">
        <f t="shared" si="16"/>
        <v>4089.9899999999934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46059</v>
      </c>
      <c r="D1000" s="299" t="s">
        <v>435</v>
      </c>
      <c r="E1000" s="331">
        <v>81.2</v>
      </c>
      <c r="F1000" s="331"/>
      <c r="G1000" s="333">
        <f t="shared" si="16"/>
        <v>4100.1599999999935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46058</v>
      </c>
      <c r="D1001" s="299" t="s">
        <v>301</v>
      </c>
      <c r="E1001" s="331">
        <v>21</v>
      </c>
      <c r="F1001" s="331"/>
      <c r="G1001" s="333">
        <f t="shared" si="16"/>
        <v>4181.3599999999933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39</v>
      </c>
      <c r="C1002" s="298">
        <v>46058</v>
      </c>
      <c r="D1002" s="299" t="s">
        <v>292</v>
      </c>
      <c r="E1002" s="331"/>
      <c r="F1002" s="331">
        <v>2763.79</v>
      </c>
      <c r="G1002" s="333">
        <f t="shared" si="16"/>
        <v>4202.3599999999933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46058</v>
      </c>
      <c r="D1003" s="299" t="s">
        <v>357</v>
      </c>
      <c r="E1003" s="331">
        <v>95.35</v>
      </c>
      <c r="F1003" s="331"/>
      <c r="G1003" s="333">
        <f t="shared" si="16"/>
        <v>1438.5699999999933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46058</v>
      </c>
      <c r="D1004" s="299" t="s">
        <v>353</v>
      </c>
      <c r="E1004" s="331">
        <v>14.99</v>
      </c>
      <c r="F1004" s="331"/>
      <c r="G1004" s="333">
        <f t="shared" si="16"/>
        <v>1533.9199999999933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46058</v>
      </c>
      <c r="D1005" s="299" t="s">
        <v>452</v>
      </c>
      <c r="E1005" s="331">
        <v>77.569999999999993</v>
      </c>
      <c r="F1005" s="331">
        <v>77.569999999999993</v>
      </c>
      <c r="G1005" s="333">
        <f t="shared" si="16"/>
        <v>1548.9099999999933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46057</v>
      </c>
      <c r="D1006" s="299" t="s">
        <v>344</v>
      </c>
      <c r="E1006" s="331">
        <v>50</v>
      </c>
      <c r="F1006" s="331"/>
      <c r="G1006" s="333">
        <f t="shared" si="16"/>
        <v>1548.9099999999933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46057</v>
      </c>
      <c r="D1007" s="299" t="s">
        <v>306</v>
      </c>
      <c r="E1007" s="331">
        <v>62.03</v>
      </c>
      <c r="F1007" s="331"/>
      <c r="G1007" s="333">
        <f t="shared" si="16"/>
        <v>1598.9099999999933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46057</v>
      </c>
      <c r="D1008" s="299" t="s">
        <v>296</v>
      </c>
      <c r="E1008" s="331">
        <v>14.91</v>
      </c>
      <c r="F1008" s="331"/>
      <c r="G1008" s="333">
        <f t="shared" si="16"/>
        <v>1660.9399999999932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46057</v>
      </c>
      <c r="D1009" s="299" t="s">
        <v>310</v>
      </c>
      <c r="E1009" s="331">
        <v>63.38</v>
      </c>
      <c r="F1009" s="331"/>
      <c r="G1009" s="333">
        <f t="shared" si="16"/>
        <v>1675.8499999999933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46057</v>
      </c>
      <c r="D1010" s="299" t="s">
        <v>454</v>
      </c>
      <c r="E1010" s="331">
        <v>192.78</v>
      </c>
      <c r="F1010" s="331">
        <v>192.78</v>
      </c>
      <c r="G1010" s="333">
        <f t="shared" si="16"/>
        <v>1739.2299999999934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14</v>
      </c>
      <c r="C1011" s="298">
        <v>46057</v>
      </c>
      <c r="D1011" s="299" t="s">
        <v>367</v>
      </c>
      <c r="E1011" s="331">
        <v>68.739999999999995</v>
      </c>
      <c r="F1011" s="331"/>
      <c r="G1011" s="333">
        <f t="shared" si="16"/>
        <v>1739.2299999999934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46057</v>
      </c>
      <c r="D1012" s="299" t="s">
        <v>300</v>
      </c>
      <c r="E1012" s="331">
        <v>-42.58</v>
      </c>
      <c r="F1012" s="331"/>
      <c r="G1012" s="333">
        <f t="shared" si="16"/>
        <v>1807.9699999999934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46057</v>
      </c>
      <c r="D1013" s="299" t="s">
        <v>371</v>
      </c>
      <c r="E1013" s="331">
        <v>31.36</v>
      </c>
      <c r="F1013" s="331"/>
      <c r="G1013" s="333">
        <f t="shared" si="16"/>
        <v>1765.3899999999935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17</v>
      </c>
      <c r="C1014" s="298">
        <v>46057</v>
      </c>
      <c r="D1014" s="299" t="s">
        <v>370</v>
      </c>
      <c r="E1014" s="331">
        <v>99</v>
      </c>
      <c r="F1014" s="331"/>
      <c r="G1014" s="333">
        <f t="shared" si="16"/>
        <v>1796.7499999999934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284</v>
      </c>
      <c r="B1015" s="330">
        <v>36</v>
      </c>
      <c r="C1015" s="298">
        <v>46056</v>
      </c>
      <c r="D1015" s="299" t="s">
        <v>374</v>
      </c>
      <c r="E1015" s="331">
        <v>50</v>
      </c>
      <c r="F1015" s="331"/>
      <c r="G1015" s="333">
        <f t="shared" si="16"/>
        <v>1895.7499999999934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46056</v>
      </c>
      <c r="D1016" s="299" t="s">
        <v>319</v>
      </c>
      <c r="E1016" s="331">
        <v>7.92</v>
      </c>
      <c r="F1016" s="331"/>
      <c r="G1016" s="333">
        <f t="shared" si="16"/>
        <v>1945.7499999999934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24</v>
      </c>
      <c r="C1017" s="298">
        <v>46056</v>
      </c>
      <c r="D1017" s="299" t="s">
        <v>860</v>
      </c>
      <c r="E1017" s="331">
        <v>83.58</v>
      </c>
      <c r="F1017" s="331"/>
      <c r="G1017" s="333">
        <f t="shared" si="16"/>
        <v>1953.6699999999935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46056</v>
      </c>
      <c r="D1018" s="299" t="s">
        <v>455</v>
      </c>
      <c r="E1018" s="331">
        <v>28.64</v>
      </c>
      <c r="F1018" s="331"/>
      <c r="G1018" s="333">
        <f t="shared" si="16"/>
        <v>2037.2499999999934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46056</v>
      </c>
      <c r="D1019" s="299" t="s">
        <v>358</v>
      </c>
      <c r="E1019" s="331">
        <v>9.4700000000000006</v>
      </c>
      <c r="F1019" s="331"/>
      <c r="G1019" s="333">
        <f t="shared" si="16"/>
        <v>2065.8899999999935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46055</v>
      </c>
      <c r="D1020" s="299" t="s">
        <v>456</v>
      </c>
      <c r="E1020" s="331">
        <v>20</v>
      </c>
      <c r="F1020" s="331"/>
      <c r="G1020" s="333">
        <f t="shared" si="16"/>
        <v>2075.3599999999933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17</v>
      </c>
      <c r="C1021" s="298">
        <v>46055</v>
      </c>
      <c r="D1021" s="299" t="s">
        <v>188</v>
      </c>
      <c r="E1021" s="331">
        <v>41.54</v>
      </c>
      <c r="F1021" s="331"/>
      <c r="G1021" s="333">
        <f t="shared" si="16"/>
        <v>2095.3599999999933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46055</v>
      </c>
      <c r="D1022" s="299" t="s">
        <v>296</v>
      </c>
      <c r="E1022" s="331">
        <v>9.92</v>
      </c>
      <c r="F1022" s="331"/>
      <c r="G1022" s="333">
        <f t="shared" si="16"/>
        <v>2136.8999999999933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46055</v>
      </c>
      <c r="D1023" s="299" t="s">
        <v>457</v>
      </c>
      <c r="E1023" s="331">
        <v>155.38</v>
      </c>
      <c r="F1023" s="331"/>
      <c r="G1023" s="333">
        <f t="shared" si="16"/>
        <v>2146.8199999999933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21</v>
      </c>
      <c r="C1024" s="298">
        <v>46055</v>
      </c>
      <c r="D1024" s="299" t="s">
        <v>194</v>
      </c>
      <c r="E1024" s="331">
        <v>27.35</v>
      </c>
      <c r="F1024" s="331"/>
      <c r="G1024" s="333">
        <f t="shared" si="16"/>
        <v>2302.1999999999935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46054</v>
      </c>
      <c r="D1025" s="299" t="s">
        <v>300</v>
      </c>
      <c r="E1025" s="331">
        <v>59.37</v>
      </c>
      <c r="F1025" s="331"/>
      <c r="G1025" s="333">
        <f t="shared" si="16"/>
        <v>2329.5499999999934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46054</v>
      </c>
      <c r="D1026" s="299" t="s">
        <v>375</v>
      </c>
      <c r="E1026" s="331">
        <v>6.37</v>
      </c>
      <c r="F1026" s="331"/>
      <c r="G1026" s="333">
        <f t="shared" si="16"/>
        <v>2388.9199999999933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46054</v>
      </c>
      <c r="D1027" s="299" t="s">
        <v>458</v>
      </c>
      <c r="E1027" s="331">
        <v>44.65</v>
      </c>
      <c r="F1027" s="331"/>
      <c r="G1027" s="333">
        <f t="shared" si="16"/>
        <v>2395.2899999999931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7</v>
      </c>
      <c r="C1028" s="298">
        <v>46054</v>
      </c>
      <c r="D1028" s="299" t="s">
        <v>338</v>
      </c>
      <c r="E1028" s="331">
        <v>35.17</v>
      </c>
      <c r="F1028" s="331"/>
      <c r="G1028" s="333">
        <f t="shared" si="16"/>
        <v>2439.9399999999932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46054</v>
      </c>
      <c r="D1029" s="299" t="s">
        <v>310</v>
      </c>
      <c r="E1029" s="331">
        <v>28.48</v>
      </c>
      <c r="F1029" s="331"/>
      <c r="G1029" s="333">
        <f t="shared" si="16"/>
        <v>2475.1099999999933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46054</v>
      </c>
      <c r="D1030" s="299" t="s">
        <v>311</v>
      </c>
      <c r="E1030" s="331">
        <v>125.07</v>
      </c>
      <c r="F1030" s="331"/>
      <c r="G1030" s="333">
        <f t="shared" si="16"/>
        <v>2503.5899999999933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46054</v>
      </c>
      <c r="D1031" s="299" t="s">
        <v>458</v>
      </c>
      <c r="E1031" s="331">
        <v>100</v>
      </c>
      <c r="F1031" s="331"/>
      <c r="G1031" s="333">
        <f t="shared" si="16"/>
        <v>2628.6599999999935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46054</v>
      </c>
      <c r="D1032" s="299" t="s">
        <v>329</v>
      </c>
      <c r="E1032" s="331">
        <v>194.96</v>
      </c>
      <c r="F1032" s="331"/>
      <c r="G1032" s="333">
        <f t="shared" si="16"/>
        <v>2728.6599999999935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46054</v>
      </c>
      <c r="D1033" s="299" t="s">
        <v>410</v>
      </c>
      <c r="E1033" s="331">
        <v>75.53</v>
      </c>
      <c r="F1033" s="331"/>
      <c r="G1033" s="333">
        <f t="shared" si="16"/>
        <v>2923.6199999999935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284</v>
      </c>
      <c r="B1034" s="330">
        <v>37</v>
      </c>
      <c r="C1034" s="298">
        <v>46053</v>
      </c>
      <c r="D1034" s="299" t="s">
        <v>459</v>
      </c>
      <c r="E1034" s="331">
        <v>3194.64</v>
      </c>
      <c r="F1034" s="331"/>
      <c r="G1034" s="333">
        <f t="shared" si="16"/>
        <v>2999.1499999999937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25</v>
      </c>
      <c r="C1035" s="298">
        <v>46053</v>
      </c>
      <c r="D1035" s="298" t="s">
        <v>204</v>
      </c>
      <c r="E1035" s="331">
        <v>350</v>
      </c>
      <c r="F1035" s="331"/>
      <c r="G1035" s="333">
        <f t="shared" si="16"/>
        <v>6193.7899999999936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26</v>
      </c>
      <c r="C1036" s="298">
        <v>46053</v>
      </c>
      <c r="D1036" s="298" t="s">
        <v>205</v>
      </c>
      <c r="E1036" s="331">
        <v>320</v>
      </c>
      <c r="F1036" s="331"/>
      <c r="G1036" s="333">
        <f t="shared" si="16"/>
        <v>6543.7899999999936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27</v>
      </c>
      <c r="C1037" s="298">
        <v>46053</v>
      </c>
      <c r="D1037" s="298" t="s">
        <v>206</v>
      </c>
      <c r="E1037" s="331">
        <v>25</v>
      </c>
      <c r="F1037" s="331"/>
      <c r="G1037" s="333">
        <f t="shared" si="16"/>
        <v>6863.7899999999936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28</v>
      </c>
      <c r="C1038" s="298">
        <v>46053</v>
      </c>
      <c r="D1038" s="298" t="s">
        <v>207</v>
      </c>
      <c r="E1038" s="331">
        <v>25</v>
      </c>
      <c r="F1038" s="331"/>
      <c r="G1038" s="333">
        <f t="shared" si="16"/>
        <v>6888.7899999999936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29</v>
      </c>
      <c r="C1039" s="298">
        <v>46053</v>
      </c>
      <c r="D1039" s="298" t="s">
        <v>208</v>
      </c>
      <c r="E1039" s="331">
        <v>45</v>
      </c>
      <c r="F1039" s="331"/>
      <c r="G1039" s="333">
        <f t="shared" si="16"/>
        <v>6913.7899999999936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30</v>
      </c>
      <c r="C1040" s="298">
        <v>46053</v>
      </c>
      <c r="D1040" s="298" t="s">
        <v>209</v>
      </c>
      <c r="E1040" s="331">
        <v>400</v>
      </c>
      <c r="F1040" s="331"/>
      <c r="G1040" s="333">
        <f t="shared" si="16"/>
        <v>6958.7899999999936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31</v>
      </c>
      <c r="C1041" s="298">
        <v>46053</v>
      </c>
      <c r="D1041" s="298" t="s">
        <v>210</v>
      </c>
      <c r="E1041" s="331">
        <v>375</v>
      </c>
      <c r="F1041" s="331"/>
      <c r="G1041" s="333">
        <f t="shared" si="16"/>
        <v>7358.7899999999936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32</v>
      </c>
      <c r="C1042" s="298">
        <v>46053</v>
      </c>
      <c r="D1042" s="298" t="s">
        <v>211</v>
      </c>
      <c r="E1042" s="331">
        <v>100</v>
      </c>
      <c r="F1042" s="331"/>
      <c r="G1042" s="333">
        <f t="shared" si="16"/>
        <v>7733.7899999999936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33</v>
      </c>
      <c r="C1043" s="298">
        <v>46053</v>
      </c>
      <c r="D1043" s="298" t="s">
        <v>212</v>
      </c>
      <c r="E1043" s="331">
        <v>85</v>
      </c>
      <c r="F1043" s="331"/>
      <c r="G1043" s="333">
        <f t="shared" si="16"/>
        <v>7833.7899999999936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34</v>
      </c>
      <c r="C1044" s="298">
        <v>46053</v>
      </c>
      <c r="D1044" s="298" t="s">
        <v>213</v>
      </c>
      <c r="E1044" s="331">
        <v>230</v>
      </c>
      <c r="F1044" s="331"/>
      <c r="G1044" s="333">
        <f t="shared" si="16"/>
        <v>7918.7899999999936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35</v>
      </c>
      <c r="C1045" s="298">
        <v>46053</v>
      </c>
      <c r="D1045" s="298" t="s">
        <v>214</v>
      </c>
      <c r="E1045" s="331">
        <v>45</v>
      </c>
      <c r="F1045" s="331"/>
      <c r="G1045" s="333">
        <f t="shared" si="16"/>
        <v>8148.7899999999936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46053</v>
      </c>
      <c r="D1046" s="298" t="s">
        <v>319</v>
      </c>
      <c r="E1046" s="331">
        <v>31.03</v>
      </c>
      <c r="F1046" s="331"/>
      <c r="G1046" s="333">
        <f t="shared" si="16"/>
        <v>8193.7899999999936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10</v>
      </c>
      <c r="C1047" s="298">
        <v>46053</v>
      </c>
      <c r="D1047" s="298" t="s">
        <v>176</v>
      </c>
      <c r="E1047" s="331">
        <v>17.899999999999999</v>
      </c>
      <c r="F1047" s="331"/>
      <c r="G1047" s="333">
        <f t="shared" si="16"/>
        <v>8224.8199999999943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46053</v>
      </c>
      <c r="D1048" s="298" t="s">
        <v>348</v>
      </c>
      <c r="E1048" s="331">
        <v>18.84</v>
      </c>
      <c r="F1048" s="331"/>
      <c r="G1048" s="333">
        <f t="shared" si="16"/>
        <v>8242.7199999999939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46053</v>
      </c>
      <c r="D1049" s="298" t="s">
        <v>319</v>
      </c>
      <c r="E1049" s="331">
        <v>25.54</v>
      </c>
      <c r="F1049" s="331"/>
      <c r="G1049" s="333">
        <f t="shared" si="16"/>
        <v>8261.559999999994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46053</v>
      </c>
      <c r="D1050" s="298" t="s">
        <v>308</v>
      </c>
      <c r="E1050" s="331">
        <v>52.59</v>
      </c>
      <c r="F1050" s="331"/>
      <c r="G1050" s="333">
        <f t="shared" si="16"/>
        <v>8287.0999999999949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335</v>
      </c>
      <c r="B1051" s="330" t="s">
        <v>335</v>
      </c>
      <c r="C1051" s="298">
        <v>46052</v>
      </c>
      <c r="D1051" s="299" t="s">
        <v>460</v>
      </c>
      <c r="E1051" s="331"/>
      <c r="F1051" s="331">
        <v>422</v>
      </c>
      <c r="G1051" s="333">
        <f t="shared" si="16"/>
        <v>8339.6899999999951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5</v>
      </c>
      <c r="C1052" s="298">
        <v>46052</v>
      </c>
      <c r="D1052" s="299" t="s">
        <v>864</v>
      </c>
      <c r="E1052" s="331">
        <v>200</v>
      </c>
      <c r="F1052" s="331"/>
      <c r="G1052" s="333">
        <f t="shared" si="16"/>
        <v>7917.6899999999951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46052</v>
      </c>
      <c r="D1053" s="299" t="s">
        <v>296</v>
      </c>
      <c r="E1053" s="331">
        <v>8.52</v>
      </c>
      <c r="F1053" s="331"/>
      <c r="G1053" s="333">
        <f t="shared" si="16"/>
        <v>8117.6899999999951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46052</v>
      </c>
      <c r="D1054" s="299" t="s">
        <v>461</v>
      </c>
      <c r="E1054" s="331">
        <v>831.92</v>
      </c>
      <c r="F1054" s="331">
        <v>831.92</v>
      </c>
      <c r="G1054" s="333">
        <f t="shared" si="16"/>
        <v>8126.2099999999955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5</v>
      </c>
      <c r="C1055" s="298">
        <v>46052</v>
      </c>
      <c r="D1055" s="299" t="s">
        <v>441</v>
      </c>
      <c r="E1055" s="331">
        <v>200</v>
      </c>
      <c r="F1055" s="331"/>
      <c r="G1055" s="333">
        <f t="shared" si="16"/>
        <v>8126.2099999999955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46052</v>
      </c>
      <c r="D1056" s="299" t="s">
        <v>324</v>
      </c>
      <c r="E1056" s="331">
        <v>11.04</v>
      </c>
      <c r="F1056" s="331"/>
      <c r="G1056" s="333">
        <f t="shared" si="16"/>
        <v>8326.2099999999955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291</v>
      </c>
      <c r="B1057" s="330">
        <v>38</v>
      </c>
      <c r="C1057" s="298">
        <v>46051</v>
      </c>
      <c r="D1057" s="299" t="s">
        <v>293</v>
      </c>
      <c r="E1057" s="331"/>
      <c r="F1057" s="331">
        <v>4365.6499999999996</v>
      </c>
      <c r="G1057" s="333">
        <f t="shared" si="16"/>
        <v>8337.2499999999964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46051</v>
      </c>
      <c r="D1058" s="299" t="s">
        <v>296</v>
      </c>
      <c r="E1058" s="331">
        <v>18.28</v>
      </c>
      <c r="F1058" s="331"/>
      <c r="G1058" s="333">
        <f t="shared" si="16"/>
        <v>3971.5999999999976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4</v>
      </c>
      <c r="C1059" s="298">
        <v>46051</v>
      </c>
      <c r="D1059" s="299" t="s">
        <v>295</v>
      </c>
      <c r="E1059" s="331">
        <v>57.06</v>
      </c>
      <c r="F1059" s="331"/>
      <c r="G1059" s="333">
        <f t="shared" si="16"/>
        <v>3989.8799999999978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287</v>
      </c>
      <c r="B1060" s="330" t="s">
        <v>287</v>
      </c>
      <c r="C1060" s="298">
        <v>46051</v>
      </c>
      <c r="D1060" s="299" t="s">
        <v>462</v>
      </c>
      <c r="E1060" s="331">
        <v>89.42</v>
      </c>
      <c r="F1060" s="331">
        <v>89.42</v>
      </c>
      <c r="G1060" s="333">
        <f t="shared" si="16"/>
        <v>4046.9399999999978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46051</v>
      </c>
      <c r="D1061" s="299" t="s">
        <v>463</v>
      </c>
      <c r="E1061" s="331">
        <v>59</v>
      </c>
      <c r="F1061" s="331"/>
      <c r="G1061" s="333">
        <f t="shared" si="16"/>
        <v>4046.9399999999978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46051</v>
      </c>
      <c r="D1062" s="299" t="s">
        <v>371</v>
      </c>
      <c r="E1062" s="331">
        <v>19.899999999999999</v>
      </c>
      <c r="F1062" s="331"/>
      <c r="G1062" s="333">
        <f t="shared" si="16"/>
        <v>4105.9399999999978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46050</v>
      </c>
      <c r="D1063" s="299" t="s">
        <v>353</v>
      </c>
      <c r="E1063" s="331">
        <v>14.99</v>
      </c>
      <c r="F1063" s="331"/>
      <c r="G1063" s="333">
        <f t="shared" si="16"/>
        <v>4125.8399999999974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46050</v>
      </c>
      <c r="D1064" s="299" t="s">
        <v>464</v>
      </c>
      <c r="E1064" s="331">
        <v>25</v>
      </c>
      <c r="F1064" s="331"/>
      <c r="G1064" s="333">
        <f t="shared" si="16"/>
        <v>4140.8299999999972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46050</v>
      </c>
      <c r="D1065" s="299" t="s">
        <v>865</v>
      </c>
      <c r="E1065" s="331">
        <v>6</v>
      </c>
      <c r="F1065" s="331"/>
      <c r="G1065" s="333">
        <f t="shared" si="16"/>
        <v>4165.8299999999972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46050</v>
      </c>
      <c r="D1066" s="299" t="s">
        <v>866</v>
      </c>
      <c r="E1066" s="331">
        <v>15</v>
      </c>
      <c r="F1066" s="331"/>
      <c r="G1066" s="333">
        <f t="shared" si="16"/>
        <v>4171.8299999999972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46050</v>
      </c>
      <c r="D1067" s="299" t="s">
        <v>296</v>
      </c>
      <c r="E1067" s="331">
        <v>12.71</v>
      </c>
      <c r="F1067" s="331"/>
      <c r="G1067" s="333">
        <f t="shared" si="16"/>
        <v>4186.8299999999972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287</v>
      </c>
      <c r="B1068" s="330" t="s">
        <v>287</v>
      </c>
      <c r="C1068" s="298">
        <v>46050</v>
      </c>
      <c r="D1068" s="299" t="s">
        <v>452</v>
      </c>
      <c r="E1068" s="331">
        <v>1475.9</v>
      </c>
      <c r="F1068" s="331">
        <v>1475.9</v>
      </c>
      <c r="G1068" s="333">
        <f t="shared" si="16"/>
        <v>4199.5399999999972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46050</v>
      </c>
      <c r="D1069" s="299" t="s">
        <v>319</v>
      </c>
      <c r="E1069" s="331">
        <v>28.52</v>
      </c>
      <c r="F1069" s="331"/>
      <c r="G1069" s="333">
        <f t="shared" si="16"/>
        <v>4199.5399999999972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46050</v>
      </c>
      <c r="D1070" s="299" t="s">
        <v>465</v>
      </c>
      <c r="E1070" s="331">
        <v>66.94</v>
      </c>
      <c r="F1070" s="331"/>
      <c r="G1070" s="333">
        <f t="shared" si="16"/>
        <v>4228.0599999999977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46049</v>
      </c>
      <c r="D1071" s="299" t="s">
        <v>308</v>
      </c>
      <c r="E1071" s="331">
        <v>47.99</v>
      </c>
      <c r="F1071" s="331"/>
      <c r="G1071" s="333">
        <f t="shared" si="16"/>
        <v>4294.9999999999973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46048</v>
      </c>
      <c r="D1072" s="299" t="s">
        <v>466</v>
      </c>
      <c r="E1072" s="331"/>
      <c r="F1072" s="331">
        <v>425</v>
      </c>
      <c r="G1072" s="333">
        <f t="shared" si="16"/>
        <v>4342.9899999999971</v>
      </c>
      <c r="H1072" s="334" t="s">
        <v>298</v>
      </c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46048</v>
      </c>
      <c r="D1073" s="299" t="s">
        <v>466</v>
      </c>
      <c r="E1073" s="331">
        <v>425</v>
      </c>
      <c r="F1073" s="331"/>
      <c r="G1073" s="333">
        <f t="shared" si="16"/>
        <v>3917.9899999999971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46048</v>
      </c>
      <c r="D1074" s="299" t="s">
        <v>467</v>
      </c>
      <c r="E1074" s="331">
        <v>20.12</v>
      </c>
      <c r="F1074" s="331"/>
      <c r="G1074" s="333">
        <f t="shared" si="16"/>
        <v>4342.9899999999971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17</v>
      </c>
      <c r="C1075" s="298">
        <v>46048</v>
      </c>
      <c r="D1075" s="299" t="s">
        <v>468</v>
      </c>
      <c r="E1075" s="331">
        <v>42.68</v>
      </c>
      <c r="F1075" s="331"/>
      <c r="G1075" s="333">
        <f t="shared" si="16"/>
        <v>4363.1099999999969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46048</v>
      </c>
      <c r="D1076" s="299" t="s">
        <v>397</v>
      </c>
      <c r="E1076" s="331">
        <v>47.9</v>
      </c>
      <c r="F1076" s="331"/>
      <c r="G1076" s="333">
        <f t="shared" si="16"/>
        <v>4405.7899999999972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46047</v>
      </c>
      <c r="D1077" s="299" t="s">
        <v>457</v>
      </c>
      <c r="E1077" s="331">
        <v>105.79</v>
      </c>
      <c r="F1077" s="331"/>
      <c r="G1077" s="333">
        <f t="shared" si="16"/>
        <v>4453.6899999999969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12</v>
      </c>
      <c r="C1078" s="298">
        <v>46047</v>
      </c>
      <c r="D1078" s="299" t="s">
        <v>314</v>
      </c>
      <c r="E1078" s="331">
        <v>204.83</v>
      </c>
      <c r="F1078" s="331"/>
      <c r="G1078" s="333">
        <f t="shared" si="16"/>
        <v>4559.4799999999968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46047</v>
      </c>
      <c r="D1079" s="299" t="s">
        <v>348</v>
      </c>
      <c r="E1079" s="331">
        <v>8.51</v>
      </c>
      <c r="F1079" s="331"/>
      <c r="G1079" s="333">
        <f t="shared" si="16"/>
        <v>4764.3099999999968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46046</v>
      </c>
      <c r="D1080" s="299" t="s">
        <v>296</v>
      </c>
      <c r="E1080" s="331">
        <v>92.96</v>
      </c>
      <c r="F1080" s="331"/>
      <c r="G1080" s="333">
        <f t="shared" si="16"/>
        <v>4772.819999999997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46046</v>
      </c>
      <c r="D1081" s="299" t="s">
        <v>334</v>
      </c>
      <c r="E1081" s="331">
        <v>30.77</v>
      </c>
      <c r="F1081" s="331"/>
      <c r="G1081" s="333">
        <f t="shared" si="16"/>
        <v>4865.779999999997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46046</v>
      </c>
      <c r="D1082" s="299" t="s">
        <v>358</v>
      </c>
      <c r="E1082" s="331">
        <v>9.4700000000000006</v>
      </c>
      <c r="F1082" s="331"/>
      <c r="G1082" s="333">
        <f t="shared" si="16"/>
        <v>4896.5499999999975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46046</v>
      </c>
      <c r="D1083" s="299" t="s">
        <v>397</v>
      </c>
      <c r="E1083" s="331">
        <v>53.59</v>
      </c>
      <c r="F1083" s="331"/>
      <c r="G1083" s="333">
        <f t="shared" si="16"/>
        <v>4906.0199999999977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46046</v>
      </c>
      <c r="D1084" s="299" t="s">
        <v>311</v>
      </c>
      <c r="E1084" s="331">
        <v>61.64</v>
      </c>
      <c r="F1084" s="331"/>
      <c r="G1084" s="333">
        <f t="shared" si="16"/>
        <v>4959.6099999999979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46045</v>
      </c>
      <c r="D1085" s="299" t="s">
        <v>304</v>
      </c>
      <c r="E1085" s="331">
        <v>23.17</v>
      </c>
      <c r="F1085" s="331"/>
      <c r="G1085" s="333">
        <f t="shared" si="16"/>
        <v>5021.2499999999982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46045</v>
      </c>
      <c r="D1086" s="299" t="s">
        <v>296</v>
      </c>
      <c r="E1086" s="331">
        <v>62.77</v>
      </c>
      <c r="F1086" s="331"/>
      <c r="G1086" s="333">
        <f t="shared" si="16"/>
        <v>5044.4199999999983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46045</v>
      </c>
      <c r="D1087" s="299" t="s">
        <v>469</v>
      </c>
      <c r="E1087" s="331">
        <v>105.51</v>
      </c>
      <c r="F1087" s="331"/>
      <c r="G1087" s="333">
        <f t="shared" si="16"/>
        <v>5107.1899999999987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46045</v>
      </c>
      <c r="D1088" s="299" t="s">
        <v>334</v>
      </c>
      <c r="E1088" s="331">
        <v>9.9499999999999993</v>
      </c>
      <c r="F1088" s="331"/>
      <c r="G1088" s="333">
        <f t="shared" si="16"/>
        <v>5212.6999999999989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46045</v>
      </c>
      <c r="D1089" s="299" t="s">
        <v>358</v>
      </c>
      <c r="E1089" s="331">
        <v>10.17</v>
      </c>
      <c r="F1089" s="331"/>
      <c r="G1089" s="333">
        <f t="shared" si="16"/>
        <v>5222.6499999999987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46045</v>
      </c>
      <c r="D1090" s="299" t="s">
        <v>301</v>
      </c>
      <c r="E1090" s="331">
        <v>32.200000000000003</v>
      </c>
      <c r="F1090" s="331"/>
      <c r="G1090" s="333">
        <f t="shared" si="16"/>
        <v>5232.8199999999988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22</v>
      </c>
      <c r="C1091" s="298">
        <v>46045</v>
      </c>
      <c r="D1091" s="299" t="s">
        <v>862</v>
      </c>
      <c r="E1091" s="331">
        <v>5.31</v>
      </c>
      <c r="F1091" s="331"/>
      <c r="G1091" s="333">
        <f t="shared" si="16"/>
        <v>5265.0199999999986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46044</v>
      </c>
      <c r="D1092" s="299" t="s">
        <v>435</v>
      </c>
      <c r="E1092" s="331">
        <v>73.95</v>
      </c>
      <c r="F1092" s="331"/>
      <c r="G1092" s="333">
        <f t="shared" si="16"/>
        <v>5270.329999999999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46044</v>
      </c>
      <c r="D1093" s="299" t="s">
        <v>470</v>
      </c>
      <c r="E1093" s="331">
        <v>28.68</v>
      </c>
      <c r="F1093" s="331"/>
      <c r="G1093" s="333">
        <f t="shared" si="16"/>
        <v>5344.2799999999988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46044</v>
      </c>
      <c r="D1094" s="299" t="s">
        <v>357</v>
      </c>
      <c r="E1094" s="331">
        <v>57.38</v>
      </c>
      <c r="F1094" s="331"/>
      <c r="G1094" s="333">
        <f t="shared" si="16"/>
        <v>5372.9599999999991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46044</v>
      </c>
      <c r="D1095" s="299" t="s">
        <v>358</v>
      </c>
      <c r="E1095" s="331">
        <v>9.4700000000000006</v>
      </c>
      <c r="F1095" s="331"/>
      <c r="G1095" s="333">
        <f t="shared" si="16"/>
        <v>5430.3399999999992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46044</v>
      </c>
      <c r="D1096" s="299" t="s">
        <v>358</v>
      </c>
      <c r="E1096" s="331">
        <v>7.18</v>
      </c>
      <c r="F1096" s="331"/>
      <c r="G1096" s="333">
        <f t="shared" si="16"/>
        <v>5439.8099999999995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46044</v>
      </c>
      <c r="D1097" s="299" t="s">
        <v>315</v>
      </c>
      <c r="E1097" s="331">
        <v>126.24</v>
      </c>
      <c r="F1097" s="331">
        <v>126.24</v>
      </c>
      <c r="G1097" s="333">
        <f t="shared" si="16"/>
        <v>5446.99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46043</v>
      </c>
      <c r="D1098" s="299" t="s">
        <v>471</v>
      </c>
      <c r="E1098" s="331">
        <v>17</v>
      </c>
      <c r="F1098" s="331"/>
      <c r="G1098" s="333">
        <f t="shared" si="16"/>
        <v>5446.99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46043</v>
      </c>
      <c r="D1099" s="299" t="s">
        <v>329</v>
      </c>
      <c r="E1099" s="331">
        <v>24.75</v>
      </c>
      <c r="F1099" s="331"/>
      <c r="G1099" s="333">
        <f t="shared" si="16"/>
        <v>5463.99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291</v>
      </c>
      <c r="B1100" s="330">
        <v>39</v>
      </c>
      <c r="C1100" s="298">
        <v>46043</v>
      </c>
      <c r="D1100" s="299" t="s">
        <v>292</v>
      </c>
      <c r="E1100" s="331"/>
      <c r="F1100" s="331">
        <v>3378.82</v>
      </c>
      <c r="G1100" s="333">
        <f t="shared" si="16"/>
        <v>5488.74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23</v>
      </c>
      <c r="C1101" s="298">
        <v>46043</v>
      </c>
      <c r="D1101" s="299" t="s">
        <v>67</v>
      </c>
      <c r="E1101" s="331">
        <v>650.88</v>
      </c>
      <c r="F1101" s="331"/>
      <c r="G1101" s="333">
        <f t="shared" si="16"/>
        <v>2109.9199999999992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287</v>
      </c>
      <c r="B1102" s="330" t="s">
        <v>287</v>
      </c>
      <c r="C1102" s="298">
        <v>46043</v>
      </c>
      <c r="D1102" s="299" t="s">
        <v>472</v>
      </c>
      <c r="E1102" s="331">
        <v>100</v>
      </c>
      <c r="F1102" s="331">
        <v>100</v>
      </c>
      <c r="G1102" s="333">
        <f t="shared" si="16"/>
        <v>2760.7999999999993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46043</v>
      </c>
      <c r="D1103" s="299" t="s">
        <v>301</v>
      </c>
      <c r="E1103" s="331">
        <v>20</v>
      </c>
      <c r="F1103" s="331"/>
      <c r="G1103" s="333">
        <f t="shared" si="16"/>
        <v>2760.7999999999993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46043</v>
      </c>
      <c r="D1104" s="299" t="s">
        <v>295</v>
      </c>
      <c r="E1104" s="331">
        <v>6.38</v>
      </c>
      <c r="F1104" s="331"/>
      <c r="G1104" s="333">
        <f t="shared" si="16"/>
        <v>2780.7999999999993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46043</v>
      </c>
      <c r="D1105" s="299" t="s">
        <v>295</v>
      </c>
      <c r="E1105" s="331">
        <v>17.29</v>
      </c>
      <c r="F1105" s="331"/>
      <c r="G1105" s="333">
        <f t="shared" si="16"/>
        <v>2787.1799999999994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46043</v>
      </c>
      <c r="D1106" s="299" t="s">
        <v>358</v>
      </c>
      <c r="E1106" s="331">
        <v>14.86</v>
      </c>
      <c r="F1106" s="331"/>
      <c r="G1106" s="333">
        <f t="shared" si="16"/>
        <v>2804.4699999999993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46042</v>
      </c>
      <c r="D1107" s="299" t="s">
        <v>371</v>
      </c>
      <c r="E1107" s="331">
        <v>13.4</v>
      </c>
      <c r="F1107" s="331"/>
      <c r="G1107" s="333">
        <f t="shared" si="16"/>
        <v>2819.3299999999995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46042</v>
      </c>
      <c r="D1108" s="299" t="s">
        <v>371</v>
      </c>
      <c r="E1108" s="331">
        <v>5.97</v>
      </c>
      <c r="F1108" s="331"/>
      <c r="G1108" s="333">
        <f t="shared" si="16"/>
        <v>2832.7299999999996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46042</v>
      </c>
      <c r="D1109" s="299" t="s">
        <v>323</v>
      </c>
      <c r="E1109" s="331">
        <v>18.09</v>
      </c>
      <c r="F1109" s="331"/>
      <c r="G1109" s="333">
        <f t="shared" si="16"/>
        <v>2838.6999999999994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17</v>
      </c>
      <c r="C1110" s="298">
        <v>46042</v>
      </c>
      <c r="D1110" s="299" t="s">
        <v>188</v>
      </c>
      <c r="E1110" s="331">
        <v>42.65</v>
      </c>
      <c r="F1110" s="331"/>
      <c r="G1110" s="333">
        <f t="shared" si="16"/>
        <v>2856.7899999999995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335</v>
      </c>
      <c r="B1111" s="330" t="s">
        <v>335</v>
      </c>
      <c r="C1111" s="298">
        <v>46042</v>
      </c>
      <c r="D1111" s="299" t="s">
        <v>336</v>
      </c>
      <c r="E1111" s="331">
        <v>130.51</v>
      </c>
      <c r="F1111" s="331"/>
      <c r="G1111" s="333">
        <f t="shared" si="16"/>
        <v>2899.4399999999996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15</v>
      </c>
      <c r="C1112" s="298">
        <v>46042</v>
      </c>
      <c r="D1112" s="299" t="s">
        <v>185</v>
      </c>
      <c r="E1112" s="331">
        <v>132.4</v>
      </c>
      <c r="F1112" s="331"/>
      <c r="G1112" s="333">
        <f t="shared" si="16"/>
        <v>3029.9499999999994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23</v>
      </c>
      <c r="C1113" s="298">
        <v>46042</v>
      </c>
      <c r="D1113" s="299" t="s">
        <v>63</v>
      </c>
      <c r="E1113" s="331">
        <v>529.46</v>
      </c>
      <c r="F1113" s="331"/>
      <c r="G1113" s="333">
        <f t="shared" si="16"/>
        <v>3162.3499999999995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46042</v>
      </c>
      <c r="D1114" s="299" t="s">
        <v>300</v>
      </c>
      <c r="E1114" s="331">
        <v>51.63</v>
      </c>
      <c r="F1114" s="331"/>
      <c r="G1114" s="333">
        <f t="shared" si="16"/>
        <v>3691.8099999999995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46042</v>
      </c>
      <c r="D1115" s="299" t="s">
        <v>296</v>
      </c>
      <c r="E1115" s="331">
        <v>11.17</v>
      </c>
      <c r="F1115" s="331"/>
      <c r="G1115" s="333">
        <f t="shared" si="16"/>
        <v>3743.4399999999996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46042</v>
      </c>
      <c r="D1116" s="299" t="s">
        <v>296</v>
      </c>
      <c r="E1116" s="331">
        <v>57.37</v>
      </c>
      <c r="F1116" s="331"/>
      <c r="G1116" s="333">
        <f t="shared" si="16"/>
        <v>3754.6099999999997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46042</v>
      </c>
      <c r="D1117" s="299" t="s">
        <v>328</v>
      </c>
      <c r="E1117" s="331">
        <v>7.46</v>
      </c>
      <c r="F1117" s="331"/>
      <c r="G1117" s="333">
        <f t="shared" si="16"/>
        <v>3811.9799999999996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46042</v>
      </c>
      <c r="D1118" s="299" t="s">
        <v>310</v>
      </c>
      <c r="E1118" s="331">
        <v>28.91</v>
      </c>
      <c r="F1118" s="331"/>
      <c r="G1118" s="333">
        <f t="shared" si="16"/>
        <v>3819.4399999999996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46040</v>
      </c>
      <c r="D1119" s="299" t="s">
        <v>300</v>
      </c>
      <c r="E1119" s="331">
        <v>31.35</v>
      </c>
      <c r="F1119" s="331"/>
      <c r="G1119" s="333">
        <f t="shared" si="16"/>
        <v>3848.3499999999995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46040</v>
      </c>
      <c r="D1120" s="299" t="s">
        <v>473</v>
      </c>
      <c r="E1120" s="331">
        <v>124.75</v>
      </c>
      <c r="F1120" s="331"/>
      <c r="G1120" s="333">
        <f t="shared" si="16"/>
        <v>3879.6999999999994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46040</v>
      </c>
      <c r="D1121" s="299" t="s">
        <v>320</v>
      </c>
      <c r="E1121" s="331">
        <v>11.3</v>
      </c>
      <c r="F1121" s="331"/>
      <c r="G1121" s="333">
        <f t="shared" si="16"/>
        <v>4004.4499999999994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46040</v>
      </c>
      <c r="D1122" s="299" t="s">
        <v>401</v>
      </c>
      <c r="E1122" s="331">
        <v>13.84</v>
      </c>
      <c r="F1122" s="331"/>
      <c r="G1122" s="333">
        <f t="shared" si="16"/>
        <v>4015.7499999999995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46040</v>
      </c>
      <c r="D1123" s="299" t="s">
        <v>306</v>
      </c>
      <c r="E1123" s="331">
        <v>92.06</v>
      </c>
      <c r="F1123" s="331"/>
      <c r="G1123" s="333">
        <f t="shared" si="16"/>
        <v>4029.5899999999997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7</v>
      </c>
      <c r="C1124" s="298">
        <v>46040</v>
      </c>
      <c r="D1124" s="299" t="s">
        <v>338</v>
      </c>
      <c r="E1124" s="331">
        <v>78.47</v>
      </c>
      <c r="F1124" s="331"/>
      <c r="G1124" s="333">
        <f t="shared" si="16"/>
        <v>4121.6499999999996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46040</v>
      </c>
      <c r="D1125" s="299" t="s">
        <v>393</v>
      </c>
      <c r="E1125" s="331">
        <v>28.22</v>
      </c>
      <c r="F1125" s="331"/>
      <c r="G1125" s="333">
        <f t="shared" si="16"/>
        <v>4200.12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46040</v>
      </c>
      <c r="D1126" s="299" t="s">
        <v>392</v>
      </c>
      <c r="E1126" s="331">
        <v>32.729999999999997</v>
      </c>
      <c r="F1126" s="331"/>
      <c r="G1126" s="333">
        <f t="shared" si="16"/>
        <v>4228.34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42</v>
      </c>
      <c r="C1127" s="298">
        <v>46039</v>
      </c>
      <c r="D1127" s="299" t="s">
        <v>333</v>
      </c>
      <c r="E1127" s="331">
        <v>29.8</v>
      </c>
      <c r="F1127" s="331"/>
      <c r="G1127" s="333">
        <f t="shared" si="16"/>
        <v>4261.07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43</v>
      </c>
      <c r="C1128" s="298">
        <v>46039</v>
      </c>
      <c r="D1128" s="299" t="s">
        <v>333</v>
      </c>
      <c r="E1128" s="331">
        <v>22.35</v>
      </c>
      <c r="F1128" s="331"/>
      <c r="G1128" s="333">
        <f t="shared" si="16"/>
        <v>4290.87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46039</v>
      </c>
      <c r="D1129" s="299" t="s">
        <v>319</v>
      </c>
      <c r="E1129" s="331">
        <v>36.92</v>
      </c>
      <c r="F1129" s="331"/>
      <c r="G1129" s="333">
        <f t="shared" si="16"/>
        <v>4313.22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46039</v>
      </c>
      <c r="D1130" s="299" t="s">
        <v>311</v>
      </c>
      <c r="E1130" s="331">
        <v>117.89</v>
      </c>
      <c r="F1130" s="331"/>
      <c r="G1130" s="333">
        <f t="shared" si="16"/>
        <v>4350.1400000000003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46039</v>
      </c>
      <c r="D1131" s="299" t="s">
        <v>329</v>
      </c>
      <c r="E1131" s="331">
        <v>196.36</v>
      </c>
      <c r="F1131" s="331"/>
      <c r="G1131" s="333">
        <f t="shared" si="16"/>
        <v>4468.0300000000007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21</v>
      </c>
      <c r="C1132" s="298">
        <v>46039</v>
      </c>
      <c r="D1132" s="299" t="s">
        <v>194</v>
      </c>
      <c r="E1132" s="331">
        <v>70.2</v>
      </c>
      <c r="F1132" s="331"/>
      <c r="G1132" s="333">
        <f t="shared" si="16"/>
        <v>4664.3900000000003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46038</v>
      </c>
      <c r="D1133" s="299" t="s">
        <v>324</v>
      </c>
      <c r="E1133" s="331">
        <v>13.14</v>
      </c>
      <c r="F1133" s="331"/>
      <c r="G1133" s="333">
        <f t="shared" si="16"/>
        <v>4734.59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46038</v>
      </c>
      <c r="D1134" s="299" t="s">
        <v>296</v>
      </c>
      <c r="E1134" s="331">
        <v>18.489999999999998</v>
      </c>
      <c r="F1134" s="331"/>
      <c r="G1134" s="333">
        <f t="shared" si="16"/>
        <v>4747.7300000000005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291</v>
      </c>
      <c r="B1135" s="330">
        <v>41</v>
      </c>
      <c r="C1135" s="298">
        <v>46038</v>
      </c>
      <c r="D1135" s="299" t="s">
        <v>474</v>
      </c>
      <c r="E1135" s="331"/>
      <c r="F1135" s="331">
        <v>800</v>
      </c>
      <c r="G1135" s="333">
        <f t="shared" si="16"/>
        <v>4766.22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18</v>
      </c>
      <c r="C1136" s="298">
        <v>46038</v>
      </c>
      <c r="D1136" s="299" t="s">
        <v>361</v>
      </c>
      <c r="E1136" s="331">
        <v>400</v>
      </c>
      <c r="F1136" s="331"/>
      <c r="G1136" s="333">
        <f t="shared" si="16"/>
        <v>3966.2200000000003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19</v>
      </c>
      <c r="C1137" s="298">
        <v>46038</v>
      </c>
      <c r="D1137" s="299" t="s">
        <v>191</v>
      </c>
      <c r="E1137" s="331">
        <v>200</v>
      </c>
      <c r="F1137" s="331"/>
      <c r="G1137" s="333">
        <f t="shared" si="16"/>
        <v>4366.22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11</v>
      </c>
      <c r="C1138" s="298">
        <v>46038</v>
      </c>
      <c r="D1138" s="299" t="s">
        <v>178</v>
      </c>
      <c r="E1138" s="331">
        <v>267.95999999999998</v>
      </c>
      <c r="F1138" s="331"/>
      <c r="G1138" s="333">
        <f t="shared" si="16"/>
        <v>4566.22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46037</v>
      </c>
      <c r="D1139" s="299" t="s">
        <v>357</v>
      </c>
      <c r="E1139" s="331">
        <v>59.95</v>
      </c>
      <c r="F1139" s="331"/>
      <c r="G1139" s="333">
        <f t="shared" si="16"/>
        <v>4834.18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46037</v>
      </c>
      <c r="D1140" s="299" t="s">
        <v>357</v>
      </c>
      <c r="E1140" s="331">
        <v>59.96</v>
      </c>
      <c r="F1140" s="331"/>
      <c r="G1140" s="333">
        <f t="shared" si="16"/>
        <v>4894.13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46037</v>
      </c>
      <c r="D1141" s="299" t="s">
        <v>319</v>
      </c>
      <c r="E1141" s="331">
        <v>12.43</v>
      </c>
      <c r="F1141" s="331"/>
      <c r="G1141" s="333">
        <f t="shared" si="16"/>
        <v>4954.09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46037</v>
      </c>
      <c r="D1142" s="299" t="s">
        <v>296</v>
      </c>
      <c r="E1142" s="331">
        <v>11.07</v>
      </c>
      <c r="F1142" s="331"/>
      <c r="G1142" s="333">
        <f t="shared" si="16"/>
        <v>4966.5200000000004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46037</v>
      </c>
      <c r="D1143" s="299" t="s">
        <v>296</v>
      </c>
      <c r="E1143" s="331">
        <v>52.3</v>
      </c>
      <c r="F1143" s="331"/>
      <c r="G1143" s="333">
        <f t="shared" si="16"/>
        <v>4977.59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46037</v>
      </c>
      <c r="D1144" s="299" t="s">
        <v>436</v>
      </c>
      <c r="E1144" s="331">
        <v>50</v>
      </c>
      <c r="F1144" s="331"/>
      <c r="G1144" s="333">
        <f t="shared" si="16"/>
        <v>5029.8900000000003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38</v>
      </c>
      <c r="C1145" s="298">
        <v>46037</v>
      </c>
      <c r="D1145" s="299" t="s">
        <v>293</v>
      </c>
      <c r="E1145" s="331"/>
      <c r="F1145" s="331">
        <v>4365.67</v>
      </c>
      <c r="G1145" s="333">
        <f t="shared" si="16"/>
        <v>5079.8900000000003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46036</v>
      </c>
      <c r="D1146" s="299" t="s">
        <v>295</v>
      </c>
      <c r="E1146" s="331">
        <v>30.91</v>
      </c>
      <c r="F1146" s="331"/>
      <c r="G1146" s="333">
        <f t="shared" si="16"/>
        <v>714.22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46036</v>
      </c>
      <c r="D1147" s="299" t="s">
        <v>348</v>
      </c>
      <c r="E1147" s="331">
        <v>8.67</v>
      </c>
      <c r="F1147" s="331"/>
      <c r="G1147" s="333">
        <f t="shared" si="16"/>
        <v>745.13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46035</v>
      </c>
      <c r="D1148" s="299" t="s">
        <v>351</v>
      </c>
      <c r="E1148" s="331">
        <v>25.01</v>
      </c>
      <c r="F1148" s="331"/>
      <c r="G1148" s="333">
        <f t="shared" si="16"/>
        <v>753.8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46035</v>
      </c>
      <c r="D1149" s="299" t="s">
        <v>412</v>
      </c>
      <c r="E1149" s="331">
        <v>-5.9</v>
      </c>
      <c r="F1149" s="331"/>
      <c r="G1149" s="333">
        <f t="shared" si="16"/>
        <v>778.81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46035</v>
      </c>
      <c r="D1150" s="299" t="s">
        <v>446</v>
      </c>
      <c r="E1150" s="331">
        <v>-0.03</v>
      </c>
      <c r="F1150" s="331"/>
      <c r="G1150" s="333">
        <f t="shared" si="16"/>
        <v>772.91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43</v>
      </c>
      <c r="C1151" s="298">
        <v>46035</v>
      </c>
      <c r="D1151" s="299" t="s">
        <v>201</v>
      </c>
      <c r="E1151" s="331">
        <v>44.18</v>
      </c>
      <c r="F1151" s="331"/>
      <c r="G1151" s="333">
        <f t="shared" si="16"/>
        <v>772.88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46035</v>
      </c>
      <c r="D1152" s="299" t="s">
        <v>200</v>
      </c>
      <c r="E1152" s="331">
        <v>51.19</v>
      </c>
      <c r="F1152" s="331"/>
      <c r="G1152" s="333">
        <f t="shared" si="16"/>
        <v>817.06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46035</v>
      </c>
      <c r="D1153" s="299" t="s">
        <v>295</v>
      </c>
      <c r="E1153" s="331">
        <v>28.15</v>
      </c>
      <c r="F1153" s="331"/>
      <c r="G1153" s="333">
        <f t="shared" si="16"/>
        <v>868.25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46035</v>
      </c>
      <c r="D1154" s="299" t="s">
        <v>296</v>
      </c>
      <c r="E1154" s="331">
        <v>20.85</v>
      </c>
      <c r="F1154" s="331"/>
      <c r="G1154" s="333">
        <f t="shared" si="16"/>
        <v>896.4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46034</v>
      </c>
      <c r="D1155" s="299" t="s">
        <v>306</v>
      </c>
      <c r="E1155" s="331">
        <v>145.81</v>
      </c>
      <c r="F1155" s="331"/>
      <c r="G1155" s="333">
        <f t="shared" si="16"/>
        <v>917.25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46034</v>
      </c>
      <c r="D1156" s="299" t="s">
        <v>424</v>
      </c>
      <c r="E1156" s="331">
        <v>25.22</v>
      </c>
      <c r="F1156" s="331"/>
      <c r="G1156" s="333">
        <f t="shared" si="16"/>
        <v>1063.06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46033</v>
      </c>
      <c r="D1157" s="299" t="s">
        <v>326</v>
      </c>
      <c r="E1157" s="331">
        <v>49.38</v>
      </c>
      <c r="F1157" s="331"/>
      <c r="G1157" s="333">
        <f t="shared" si="16"/>
        <v>1088.28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46033</v>
      </c>
      <c r="D1158" s="299" t="s">
        <v>352</v>
      </c>
      <c r="E1158" s="331">
        <v>19.16</v>
      </c>
      <c r="F1158" s="331"/>
      <c r="G1158" s="333">
        <f t="shared" si="16"/>
        <v>1137.6600000000001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46033</v>
      </c>
      <c r="D1159" s="299" t="s">
        <v>312</v>
      </c>
      <c r="E1159" s="331">
        <v>39.86</v>
      </c>
      <c r="F1159" s="331"/>
      <c r="G1159" s="333">
        <f t="shared" si="16"/>
        <v>1156.8200000000002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7</v>
      </c>
      <c r="C1160" s="298">
        <v>46033</v>
      </c>
      <c r="D1160" s="299" t="s">
        <v>444</v>
      </c>
      <c r="E1160" s="331">
        <v>165.05</v>
      </c>
      <c r="F1160" s="331"/>
      <c r="G1160" s="333">
        <f t="shared" si="16"/>
        <v>1196.68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24</v>
      </c>
      <c r="C1161" s="298">
        <v>46032</v>
      </c>
      <c r="D1161" s="299" t="s">
        <v>860</v>
      </c>
      <c r="E1161" s="331">
        <v>83.42</v>
      </c>
      <c r="F1161" s="331"/>
      <c r="G1161" s="333">
        <f t="shared" si="16"/>
        <v>1361.73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46032</v>
      </c>
      <c r="D1162" s="299" t="s">
        <v>296</v>
      </c>
      <c r="E1162" s="331">
        <v>30.4</v>
      </c>
      <c r="F1162" s="331"/>
      <c r="G1162" s="333">
        <f t="shared" si="16"/>
        <v>1445.15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46032</v>
      </c>
      <c r="D1163" s="299" t="s">
        <v>296</v>
      </c>
      <c r="E1163" s="331">
        <v>13.83</v>
      </c>
      <c r="F1163" s="331"/>
      <c r="G1163" s="333">
        <f t="shared" si="16"/>
        <v>1475.5500000000002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46032</v>
      </c>
      <c r="D1164" s="299" t="s">
        <v>473</v>
      </c>
      <c r="E1164" s="331">
        <v>100</v>
      </c>
      <c r="F1164" s="331"/>
      <c r="G1164" s="333">
        <f t="shared" si="16"/>
        <v>1489.38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46032</v>
      </c>
      <c r="D1165" s="299" t="s">
        <v>304</v>
      </c>
      <c r="E1165" s="331">
        <v>55.68</v>
      </c>
      <c r="F1165" s="331"/>
      <c r="G1165" s="333">
        <f t="shared" si="16"/>
        <v>1589.38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46031</v>
      </c>
      <c r="D1166" s="299" t="s">
        <v>358</v>
      </c>
      <c r="E1166" s="331">
        <v>9.4700000000000006</v>
      </c>
      <c r="F1166" s="331"/>
      <c r="G1166" s="333">
        <f t="shared" si="16"/>
        <v>1645.0600000000002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5</v>
      </c>
      <c r="C1167" s="298">
        <v>46031</v>
      </c>
      <c r="D1167" s="299" t="s">
        <v>475</v>
      </c>
      <c r="E1167" s="331">
        <v>50</v>
      </c>
      <c r="F1167" s="331"/>
      <c r="G1167" s="333">
        <f t="shared" si="16"/>
        <v>1654.5300000000002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46030</v>
      </c>
      <c r="D1168" s="299" t="s">
        <v>476</v>
      </c>
      <c r="E1168" s="331">
        <v>32.619999999999997</v>
      </c>
      <c r="F1168" s="331"/>
      <c r="G1168" s="333">
        <f t="shared" si="16"/>
        <v>1704.5300000000002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291</v>
      </c>
      <c r="B1169" s="330">
        <v>39</v>
      </c>
      <c r="C1169" s="298">
        <v>46030</v>
      </c>
      <c r="D1169" s="299" t="s">
        <v>292</v>
      </c>
      <c r="E1169" s="331"/>
      <c r="F1169" s="331">
        <v>2729.22</v>
      </c>
      <c r="G1169" s="333">
        <f t="shared" si="16"/>
        <v>1737.15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46030</v>
      </c>
      <c r="D1170" s="299" t="s">
        <v>296</v>
      </c>
      <c r="E1170" s="331">
        <v>6.37</v>
      </c>
      <c r="F1170" s="331"/>
      <c r="G1170" s="333">
        <f t="shared" si="16"/>
        <v>-992.06999999999971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46030</v>
      </c>
      <c r="D1171" s="299" t="s">
        <v>296</v>
      </c>
      <c r="E1171" s="331">
        <v>32.119999999999997</v>
      </c>
      <c r="F1171" s="331"/>
      <c r="G1171" s="333">
        <f t="shared" si="16"/>
        <v>-985.6999999999997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46030</v>
      </c>
      <c r="D1172" s="299" t="s">
        <v>358</v>
      </c>
      <c r="E1172" s="331">
        <v>9.4700000000000006</v>
      </c>
      <c r="F1172" s="331"/>
      <c r="G1172" s="333">
        <f t="shared" si="16"/>
        <v>-953.5799999999997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46030</v>
      </c>
      <c r="D1173" s="299" t="s">
        <v>386</v>
      </c>
      <c r="E1173" s="331">
        <v>21.18</v>
      </c>
      <c r="F1173" s="331"/>
      <c r="G1173" s="333">
        <f t="shared" si="16"/>
        <v>-944.10999999999967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335</v>
      </c>
      <c r="B1174" s="330" t="s">
        <v>335</v>
      </c>
      <c r="C1174" s="298">
        <v>46029</v>
      </c>
      <c r="D1174" s="299" t="s">
        <v>447</v>
      </c>
      <c r="E1174" s="331">
        <v>52.66</v>
      </c>
      <c r="F1174" s="331"/>
      <c r="G1174" s="333">
        <f t="shared" si="16"/>
        <v>-922.92999999999972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13</v>
      </c>
      <c r="C1175" s="298">
        <v>46029</v>
      </c>
      <c r="D1175" s="299" t="s">
        <v>182</v>
      </c>
      <c r="E1175" s="331">
        <v>167.42</v>
      </c>
      <c r="F1175" s="331"/>
      <c r="G1175" s="333">
        <f t="shared" si="16"/>
        <v>-870.26999999999975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4</v>
      </c>
      <c r="C1176" s="298">
        <v>46029</v>
      </c>
      <c r="D1176" s="299" t="s">
        <v>296</v>
      </c>
      <c r="E1176" s="331">
        <v>30.81</v>
      </c>
      <c r="F1176" s="331"/>
      <c r="G1176" s="333">
        <f t="shared" si="16"/>
        <v>-702.8499999999998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46029</v>
      </c>
      <c r="D1177" s="299" t="s">
        <v>358</v>
      </c>
      <c r="E1177" s="331">
        <v>9.4700000000000006</v>
      </c>
      <c r="F1177" s="331"/>
      <c r="G1177" s="333">
        <f t="shared" si="16"/>
        <v>-672.03999999999985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22</v>
      </c>
      <c r="C1178" s="298">
        <v>46029</v>
      </c>
      <c r="D1178" s="299" t="s">
        <v>477</v>
      </c>
      <c r="E1178" s="331">
        <v>148.04</v>
      </c>
      <c r="F1178" s="331"/>
      <c r="G1178" s="333">
        <f t="shared" si="16"/>
        <v>-662.56999999999982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14</v>
      </c>
      <c r="C1179" s="298">
        <v>46028</v>
      </c>
      <c r="D1179" s="299" t="s">
        <v>366</v>
      </c>
      <c r="E1179" s="331">
        <v>66.67</v>
      </c>
      <c r="F1179" s="331"/>
      <c r="G1179" s="333">
        <f t="shared" si="16"/>
        <v>-514.52999999999986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46028</v>
      </c>
      <c r="D1180" s="299" t="s">
        <v>296</v>
      </c>
      <c r="E1180" s="331">
        <v>5.7</v>
      </c>
      <c r="F1180" s="331"/>
      <c r="G1180" s="333">
        <f t="shared" si="16"/>
        <v>-447.8599999999999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21</v>
      </c>
      <c r="C1181" s="298">
        <v>46028</v>
      </c>
      <c r="D1181" s="299" t="s">
        <v>194</v>
      </c>
      <c r="E1181" s="331">
        <v>30.59</v>
      </c>
      <c r="F1181" s="331"/>
      <c r="G1181" s="333">
        <f t="shared" si="16"/>
        <v>-442.15999999999991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17</v>
      </c>
      <c r="C1182" s="298">
        <v>46027</v>
      </c>
      <c r="D1182" s="299" t="s">
        <v>370</v>
      </c>
      <c r="E1182" s="331">
        <v>133.91999999999999</v>
      </c>
      <c r="F1182" s="331"/>
      <c r="G1182" s="333">
        <f t="shared" si="16"/>
        <v>-411.56999999999994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17</v>
      </c>
      <c r="C1183" s="298">
        <v>46027</v>
      </c>
      <c r="D1183" s="299" t="s">
        <v>370</v>
      </c>
      <c r="E1183" s="331">
        <v>62</v>
      </c>
      <c r="F1183" s="331"/>
      <c r="G1183" s="333">
        <f t="shared" si="16"/>
        <v>-277.64999999999992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46027</v>
      </c>
      <c r="D1184" s="299" t="s">
        <v>300</v>
      </c>
      <c r="E1184" s="331">
        <v>10.64</v>
      </c>
      <c r="F1184" s="331"/>
      <c r="G1184" s="333">
        <f t="shared" si="16"/>
        <v>-215.64999999999992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46027</v>
      </c>
      <c r="D1185" s="299" t="s">
        <v>319</v>
      </c>
      <c r="E1185" s="331">
        <v>17.440000000000001</v>
      </c>
      <c r="F1185" s="331"/>
      <c r="G1185" s="333">
        <f t="shared" si="16"/>
        <v>-205.00999999999991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46027</v>
      </c>
      <c r="D1186" s="299" t="s">
        <v>306</v>
      </c>
      <c r="E1186" s="331">
        <v>216.19</v>
      </c>
      <c r="F1186" s="331"/>
      <c r="G1186" s="333">
        <f t="shared" si="16"/>
        <v>-187.56999999999991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46027</v>
      </c>
      <c r="D1187" s="299" t="s">
        <v>478</v>
      </c>
      <c r="E1187" s="331">
        <v>70</v>
      </c>
      <c r="F1187" s="331"/>
      <c r="G1187" s="333">
        <f t="shared" si="16"/>
        <v>28.62000000000009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46027</v>
      </c>
      <c r="D1188" s="299" t="s">
        <v>358</v>
      </c>
      <c r="E1188" s="331">
        <v>14.05</v>
      </c>
      <c r="F1188" s="331"/>
      <c r="G1188" s="333">
        <f t="shared" si="16"/>
        <v>98.62000000000009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14</v>
      </c>
      <c r="C1189" s="298">
        <v>46027</v>
      </c>
      <c r="D1189" s="299" t="s">
        <v>367</v>
      </c>
      <c r="E1189" s="331">
        <v>68.739999999999995</v>
      </c>
      <c r="F1189" s="331"/>
      <c r="G1189" s="333">
        <f t="shared" si="16"/>
        <v>112.67000000000009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46027</v>
      </c>
      <c r="D1190" s="299" t="s">
        <v>479</v>
      </c>
      <c r="E1190" s="331">
        <v>120</v>
      </c>
      <c r="F1190" s="331"/>
      <c r="G1190" s="333">
        <f t="shared" si="16"/>
        <v>181.41000000000008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9</v>
      </c>
      <c r="C1191" s="298">
        <v>46027</v>
      </c>
      <c r="D1191" s="299" t="s">
        <v>58</v>
      </c>
      <c r="E1191" s="331">
        <v>1281.53</v>
      </c>
      <c r="F1191" s="331"/>
      <c r="G1191" s="333">
        <f t="shared" si="16"/>
        <v>301.41000000000008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7</v>
      </c>
      <c r="C1192" s="298">
        <v>46026</v>
      </c>
      <c r="D1192" s="299" t="s">
        <v>338</v>
      </c>
      <c r="E1192" s="331">
        <v>18.260000000000002</v>
      </c>
      <c r="F1192" s="331"/>
      <c r="G1192" s="333">
        <f t="shared" si="16"/>
        <v>1582.94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287</v>
      </c>
      <c r="B1193" s="330" t="s">
        <v>287</v>
      </c>
      <c r="C1193" s="298">
        <v>46026</v>
      </c>
      <c r="D1193" s="299" t="s">
        <v>300</v>
      </c>
      <c r="E1193" s="331">
        <v>114.91</v>
      </c>
      <c r="F1193" s="331">
        <v>114.91</v>
      </c>
      <c r="G1193" s="333">
        <f t="shared" si="16"/>
        <v>1601.2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5</v>
      </c>
      <c r="C1194" s="298">
        <v>46026</v>
      </c>
      <c r="D1194" s="299" t="s">
        <v>480</v>
      </c>
      <c r="E1194" s="331">
        <v>42.43</v>
      </c>
      <c r="F1194" s="331"/>
      <c r="G1194" s="333">
        <f t="shared" si="16"/>
        <v>1601.2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7</v>
      </c>
      <c r="C1195" s="298">
        <v>46026</v>
      </c>
      <c r="D1195" s="299" t="s">
        <v>300</v>
      </c>
      <c r="E1195" s="331">
        <v>42.59</v>
      </c>
      <c r="F1195" s="331"/>
      <c r="G1195" s="333">
        <f t="shared" si="16"/>
        <v>1643.63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46025</v>
      </c>
      <c r="D1196" s="299" t="s">
        <v>348</v>
      </c>
      <c r="E1196" s="331">
        <v>14.57</v>
      </c>
      <c r="F1196" s="331"/>
      <c r="G1196" s="333">
        <f t="shared" si="16"/>
        <v>1686.22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46025</v>
      </c>
      <c r="D1197" s="299" t="s">
        <v>481</v>
      </c>
      <c r="E1197" s="331">
        <v>41.05</v>
      </c>
      <c r="F1197" s="331"/>
      <c r="G1197" s="333">
        <f t="shared" si="16"/>
        <v>1700.79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46025</v>
      </c>
      <c r="D1198" s="299" t="s">
        <v>310</v>
      </c>
      <c r="E1198" s="331">
        <v>26.88</v>
      </c>
      <c r="F1198" s="331"/>
      <c r="G1198" s="333">
        <f t="shared" si="16"/>
        <v>1741.84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46025</v>
      </c>
      <c r="D1199" s="299" t="s">
        <v>308</v>
      </c>
      <c r="E1199" s="331">
        <v>130.08000000000001</v>
      </c>
      <c r="F1199" s="331"/>
      <c r="G1199" s="333">
        <f t="shared" si="16"/>
        <v>1768.72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7</v>
      </c>
      <c r="C1200" s="298">
        <v>46025</v>
      </c>
      <c r="D1200" s="299" t="s">
        <v>482</v>
      </c>
      <c r="E1200" s="331">
        <v>222.49</v>
      </c>
      <c r="F1200" s="331"/>
      <c r="G1200" s="333">
        <f t="shared" si="16"/>
        <v>1898.8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7</v>
      </c>
      <c r="C1201" s="298">
        <v>46025</v>
      </c>
      <c r="D1201" s="299" t="s">
        <v>482</v>
      </c>
      <c r="E1201" s="331">
        <v>99.18</v>
      </c>
      <c r="F1201" s="331"/>
      <c r="G1201" s="333">
        <f t="shared" si="16"/>
        <v>2121.29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5</v>
      </c>
      <c r="C1202" s="298">
        <v>46024</v>
      </c>
      <c r="D1202" s="299" t="s">
        <v>483</v>
      </c>
      <c r="E1202" s="331">
        <v>35</v>
      </c>
      <c r="F1202" s="331"/>
      <c r="G1202" s="333">
        <f t="shared" si="16"/>
        <v>2220.4699999999998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3</v>
      </c>
      <c r="C1203" s="298">
        <v>46024</v>
      </c>
      <c r="D1203" s="299" t="s">
        <v>296</v>
      </c>
      <c r="E1203" s="331">
        <v>15.11</v>
      </c>
      <c r="F1203" s="331"/>
      <c r="G1203" s="333">
        <f t="shared" si="16"/>
        <v>2255.4699999999998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5</v>
      </c>
      <c r="C1204" s="298">
        <v>46024</v>
      </c>
      <c r="D1204" s="299" t="s">
        <v>484</v>
      </c>
      <c r="E1204" s="331">
        <v>29.67</v>
      </c>
      <c r="F1204" s="331"/>
      <c r="G1204" s="333">
        <f t="shared" si="16"/>
        <v>2270.58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46024</v>
      </c>
      <c r="D1205" s="299" t="s">
        <v>397</v>
      </c>
      <c r="E1205" s="331">
        <v>70.56</v>
      </c>
      <c r="F1205" s="331">
        <v>70.56</v>
      </c>
      <c r="G1205" s="333">
        <f t="shared" si="16"/>
        <v>2300.25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287</v>
      </c>
      <c r="B1206" s="330" t="s">
        <v>287</v>
      </c>
      <c r="C1206" s="298">
        <v>46024</v>
      </c>
      <c r="D1206" s="299" t="s">
        <v>485</v>
      </c>
      <c r="E1206" s="331">
        <v>113.94</v>
      </c>
      <c r="F1206" s="331">
        <v>113.94</v>
      </c>
      <c r="G1206" s="333">
        <f t="shared" si="16"/>
        <v>2300.25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46024</v>
      </c>
      <c r="D1207" s="299" t="s">
        <v>371</v>
      </c>
      <c r="E1207" s="331">
        <v>11.9</v>
      </c>
      <c r="F1207" s="331"/>
      <c r="G1207" s="333">
        <f t="shared" si="16"/>
        <v>2300.25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46024</v>
      </c>
      <c r="D1208" s="299" t="s">
        <v>408</v>
      </c>
      <c r="E1208" s="331">
        <v>23.9</v>
      </c>
      <c r="F1208" s="331"/>
      <c r="G1208" s="333">
        <f t="shared" si="16"/>
        <v>2312.15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5</v>
      </c>
      <c r="C1209" s="298">
        <v>46024</v>
      </c>
      <c r="D1209" s="299" t="s">
        <v>486</v>
      </c>
      <c r="E1209" s="331">
        <v>160</v>
      </c>
      <c r="F1209" s="331"/>
      <c r="G1209" s="333">
        <f t="shared" si="16"/>
        <v>2336.0500000000002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284</v>
      </c>
      <c r="B1210" s="330">
        <v>36</v>
      </c>
      <c r="C1210" s="298">
        <v>46024</v>
      </c>
      <c r="D1210" s="299" t="s">
        <v>374</v>
      </c>
      <c r="E1210" s="331">
        <v>50</v>
      </c>
      <c r="F1210" s="331"/>
      <c r="G1210" s="333">
        <f t="shared" si="16"/>
        <v>2496.0500000000002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46023</v>
      </c>
      <c r="D1211" s="299" t="s">
        <v>312</v>
      </c>
      <c r="E1211" s="331">
        <v>8</v>
      </c>
      <c r="F1211" s="331"/>
      <c r="G1211" s="333">
        <f t="shared" si="16"/>
        <v>2546.0500000000002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46023</v>
      </c>
      <c r="D1212" s="299" t="s">
        <v>371</v>
      </c>
      <c r="E1212" s="331">
        <v>13.06</v>
      </c>
      <c r="F1212" s="331"/>
      <c r="G1212" s="333">
        <f t="shared" si="16"/>
        <v>2554.0500000000002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22</v>
      </c>
      <c r="C1213" s="298">
        <v>46023</v>
      </c>
      <c r="D1213" s="299" t="s">
        <v>375</v>
      </c>
      <c r="E1213" s="331">
        <v>6.37</v>
      </c>
      <c r="F1213" s="331"/>
      <c r="G1213" s="333">
        <f t="shared" si="16"/>
        <v>2567.11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46023</v>
      </c>
      <c r="D1214" s="299" t="s">
        <v>358</v>
      </c>
      <c r="E1214" s="331">
        <v>10.27</v>
      </c>
      <c r="F1214" s="331"/>
      <c r="G1214" s="333">
        <f t="shared" si="16"/>
        <v>2573.48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46023</v>
      </c>
      <c r="D1215" s="299" t="s">
        <v>487</v>
      </c>
      <c r="E1215" s="331">
        <v>176.57</v>
      </c>
      <c r="F1215" s="331"/>
      <c r="G1215" s="333">
        <f t="shared" si="16"/>
        <v>2583.75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46023</v>
      </c>
      <c r="D1216" s="299" t="s">
        <v>300</v>
      </c>
      <c r="E1216" s="331">
        <v>383.39</v>
      </c>
      <c r="F1216" s="331">
        <v>383.39</v>
      </c>
      <c r="G1216" s="333">
        <f t="shared" si="16"/>
        <v>2760.32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287</v>
      </c>
      <c r="B1217" s="330" t="s">
        <v>287</v>
      </c>
      <c r="C1217" s="298">
        <v>46023</v>
      </c>
      <c r="D1217" s="299" t="s">
        <v>300</v>
      </c>
      <c r="E1217" s="331">
        <v>53.24</v>
      </c>
      <c r="F1217" s="331">
        <v>53.24</v>
      </c>
      <c r="G1217" s="333">
        <f t="shared" si="16"/>
        <v>2760.32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46023</v>
      </c>
      <c r="D1218" s="337" t="s">
        <v>460</v>
      </c>
      <c r="E1218" s="331">
        <v>239.68</v>
      </c>
      <c r="F1218" s="331"/>
      <c r="G1218" s="333">
        <f t="shared" si="16"/>
        <v>2760.32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488</v>
      </c>
      <c r="B1219" s="330" t="s">
        <v>488</v>
      </c>
      <c r="C1219" s="298">
        <v>45658</v>
      </c>
      <c r="D1219" s="298" t="s">
        <v>489</v>
      </c>
      <c r="E1219" s="332"/>
      <c r="F1219" s="332"/>
      <c r="G1219" s="333">
        <v>3000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5.75" customHeight="1" x14ac:dyDescent="0.3"/>
    <row r="1221" spans="1:20" ht="15.75" customHeight="1" x14ac:dyDescent="0.3"/>
    <row r="1222" spans="1:20" ht="15.75" customHeight="1" x14ac:dyDescent="0.3"/>
    <row r="1223" spans="1:20" ht="15.75" customHeight="1" x14ac:dyDescent="0.3"/>
    <row r="1224" spans="1:20" ht="15.75" customHeight="1" x14ac:dyDescent="0.3"/>
    <row r="1225" spans="1:20" ht="15.75" customHeight="1" x14ac:dyDescent="0.3"/>
    <row r="1226" spans="1:20" ht="15.75" customHeight="1" x14ac:dyDescent="0.3"/>
    <row r="1227" spans="1:20" ht="15.75" customHeight="1" x14ac:dyDescent="0.3"/>
    <row r="1228" spans="1:20" ht="15.75" customHeight="1" x14ac:dyDescent="0.3"/>
    <row r="1229" spans="1:20" ht="15.75" customHeight="1" x14ac:dyDescent="0.3"/>
    <row r="1230" spans="1:20" ht="15.75" customHeight="1" x14ac:dyDescent="0.3"/>
    <row r="1231" spans="1:20" ht="15.75" customHeight="1" x14ac:dyDescent="0.3"/>
    <row r="1232" spans="1:20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5.75" customHeight="1" x14ac:dyDescent="0.3"/>
    <row r="2946" spans="9:9" ht="15.75" customHeight="1" x14ac:dyDescent="0.3"/>
    <row r="2947" spans="9:9" ht="15.75" customHeight="1" x14ac:dyDescent="0.3"/>
    <row r="2948" spans="9:9" ht="15.75" customHeight="1" x14ac:dyDescent="0.3"/>
    <row r="2949" spans="9:9" ht="12" customHeight="1" x14ac:dyDescent="0.3">
      <c r="I2949" s="335" t="s">
        <v>225</v>
      </c>
    </row>
    <row r="2950" spans="9:9" ht="12" customHeight="1" x14ac:dyDescent="0.3">
      <c r="I2950" s="335"/>
    </row>
    <row r="2951" spans="9:9" ht="12" customHeight="1" x14ac:dyDescent="0.3">
      <c r="I2951" s="335"/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/>
    </row>
    <row r="2955" spans="9:9" ht="12" customHeight="1" x14ac:dyDescent="0.3">
      <c r="I2955" s="335"/>
    </row>
    <row r="2956" spans="9:9" ht="12" customHeight="1" x14ac:dyDescent="0.3">
      <c r="I2956" s="335"/>
    </row>
    <row r="2957" spans="9:9" ht="12" customHeight="1" x14ac:dyDescent="0.3">
      <c r="I2957" s="335"/>
    </row>
    <row r="2958" spans="9:9" ht="12" customHeight="1" x14ac:dyDescent="0.3">
      <c r="I2958" s="335" t="s">
        <v>226</v>
      </c>
    </row>
    <row r="2959" spans="9:9" ht="15.75" customHeight="1" x14ac:dyDescent="0.3"/>
    <row r="2960" spans="9:9" ht="15.75" customHeight="1" x14ac:dyDescent="0.3"/>
    <row r="2961" spans="9:9" ht="12" customHeight="1" x14ac:dyDescent="0.3">
      <c r="I2961" s="335" t="s">
        <v>226</v>
      </c>
    </row>
    <row r="2962" spans="9:9" ht="12" customHeight="1" x14ac:dyDescent="0.3">
      <c r="I2962" s="335"/>
    </row>
    <row r="2963" spans="9:9" ht="12" customHeight="1" x14ac:dyDescent="0.3">
      <c r="I2963" s="335"/>
    </row>
    <row r="2964" spans="9:9" ht="12" customHeight="1" x14ac:dyDescent="0.3">
      <c r="I2964" s="335"/>
    </row>
    <row r="2965" spans="9:9" ht="12" customHeight="1" x14ac:dyDescent="0.3">
      <c r="I2965" s="335"/>
    </row>
    <row r="2966" spans="9:9" ht="12" customHeight="1" x14ac:dyDescent="0.3">
      <c r="I2966" s="335"/>
    </row>
    <row r="2967" spans="9:9" ht="12" customHeight="1" x14ac:dyDescent="0.3">
      <c r="I2967" s="335" t="s">
        <v>226</v>
      </c>
    </row>
    <row r="2968" spans="9:9" ht="12" customHeight="1" x14ac:dyDescent="0.3">
      <c r="I2968" s="335" t="s">
        <v>226</v>
      </c>
    </row>
    <row r="2969" spans="9:9" ht="12" customHeight="1" x14ac:dyDescent="0.3">
      <c r="I2969" s="335"/>
    </row>
    <row r="2970" spans="9:9" ht="12" customHeight="1" x14ac:dyDescent="0.3">
      <c r="I2970" s="335"/>
    </row>
    <row r="2971" spans="9:9" ht="12" customHeight="1" x14ac:dyDescent="0.3">
      <c r="I2971" s="335"/>
    </row>
    <row r="2972" spans="9:9" ht="12" customHeight="1" x14ac:dyDescent="0.3">
      <c r="I2972" s="335" t="s">
        <v>226</v>
      </c>
    </row>
    <row r="2973" spans="9:9" ht="12" customHeight="1" x14ac:dyDescent="0.3">
      <c r="I2973" s="335" t="s">
        <v>225</v>
      </c>
    </row>
    <row r="2974" spans="9:9" ht="12" customHeight="1" x14ac:dyDescent="0.3">
      <c r="I2974" s="335" t="s">
        <v>225</v>
      </c>
    </row>
    <row r="2975" spans="9:9" ht="15.75" customHeight="1" x14ac:dyDescent="0.3"/>
    <row r="2976" spans="9:9" ht="15.75" customHeight="1" x14ac:dyDescent="0.3"/>
    <row r="2977" spans="9:9" ht="12" customHeight="1" x14ac:dyDescent="0.3">
      <c r="I2977" s="335" t="s">
        <v>225</v>
      </c>
    </row>
    <row r="2978" spans="9:9" ht="12" customHeight="1" x14ac:dyDescent="0.3">
      <c r="I2978" s="335"/>
    </row>
    <row r="2979" spans="9:9" ht="12" customHeight="1" x14ac:dyDescent="0.3">
      <c r="I2979" s="335" t="s">
        <v>226</v>
      </c>
    </row>
    <row r="2980" spans="9:9" ht="12" customHeight="1" x14ac:dyDescent="0.3">
      <c r="I2980" s="335"/>
    </row>
    <row r="2981" spans="9:9" ht="12" customHeight="1" x14ac:dyDescent="0.3">
      <c r="I2981" s="335"/>
    </row>
    <row r="2982" spans="9:9" ht="12" customHeight="1" x14ac:dyDescent="0.3">
      <c r="I2982" s="335" t="s">
        <v>226</v>
      </c>
    </row>
    <row r="2983" spans="9:9" ht="12" customHeight="1" x14ac:dyDescent="0.3">
      <c r="I2983" s="335"/>
    </row>
    <row r="2984" spans="9:9" ht="12" customHeight="1" x14ac:dyDescent="0.3">
      <c r="I2984" s="335" t="s">
        <v>226</v>
      </c>
    </row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5.75" customHeight="1" x14ac:dyDescent="0.3"/>
    <row r="2990" spans="9:9" ht="15.75" customHeight="1" x14ac:dyDescent="0.3"/>
    <row r="2991" spans="9:9" ht="15.75" customHeight="1" x14ac:dyDescent="0.3"/>
    <row r="2992" spans="9:9" ht="15.75" customHeight="1" x14ac:dyDescent="0.3"/>
    <row r="2993" spans="9:9" ht="12" customHeight="1" x14ac:dyDescent="0.3">
      <c r="I2993" s="335" t="s">
        <v>226</v>
      </c>
    </row>
    <row r="2994" spans="9:9" ht="12" customHeight="1" x14ac:dyDescent="0.3">
      <c r="I2994" s="335"/>
    </row>
    <row r="2995" spans="9:9" ht="12" customHeight="1" x14ac:dyDescent="0.3">
      <c r="I2995" s="335" t="s">
        <v>225</v>
      </c>
    </row>
    <row r="2996" spans="9:9" ht="12" customHeight="1" x14ac:dyDescent="0.3">
      <c r="I2996" s="335"/>
    </row>
    <row r="2997" spans="9:9" ht="12" customHeight="1" x14ac:dyDescent="0.3">
      <c r="I2997" s="335" t="s">
        <v>226</v>
      </c>
    </row>
    <row r="2998" spans="9:9" ht="12" customHeight="1" x14ac:dyDescent="0.3">
      <c r="I2998" s="335" t="s">
        <v>225</v>
      </c>
    </row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5.75" customHeight="1" x14ac:dyDescent="0.3"/>
    <row r="3014" spans="9:9" ht="15.75" customHeight="1" x14ac:dyDescent="0.3"/>
    <row r="3015" spans="9:9" ht="15.75" customHeight="1" x14ac:dyDescent="0.3"/>
    <row r="3016" spans="9:9" ht="15.75" customHeight="1" x14ac:dyDescent="0.3"/>
    <row r="3017" spans="9:9" ht="12" customHeight="1" x14ac:dyDescent="0.3">
      <c r="I3017" s="335" t="s">
        <v>226</v>
      </c>
    </row>
  </sheetData>
  <autoFilter ref="A1:G1219" xr:uid="{00000000-0009-0000-0000-000006000000}"/>
  <mergeCells count="5">
    <mergeCell ref="A1:B1"/>
    <mergeCell ref="E1:F1"/>
    <mergeCell ref="Q1:R1"/>
    <mergeCell ref="E2:F2"/>
    <mergeCell ref="E3:F3"/>
  </mergeCells>
  <conditionalFormatting sqref="I1 I4:I301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4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-6109.5499999999947</v>
      </c>
      <c r="B2" s="339"/>
      <c r="C2" s="340"/>
      <c r="D2" s="342" t="s">
        <v>493</v>
      </c>
      <c r="E2" s="343">
        <f>E3-E102</f>
        <v>10216.400000000003</v>
      </c>
      <c r="F2" s="344" t="s">
        <v>493</v>
      </c>
      <c r="G2" s="345">
        <f>G3-G102</f>
        <v>912.8</v>
      </c>
      <c r="H2" s="343" t="s">
        <v>493</v>
      </c>
      <c r="I2" s="343">
        <f>I3-I102</f>
        <v>604.75999999999976</v>
      </c>
      <c r="J2" s="344" t="s">
        <v>493</v>
      </c>
      <c r="K2" s="345">
        <f>K3-K102</f>
        <v>-239</v>
      </c>
      <c r="L2" s="343" t="s">
        <v>493</v>
      </c>
      <c r="M2" s="343">
        <f>M3-M102</f>
        <v>23.039999999999992</v>
      </c>
      <c r="N2" s="345" t="s">
        <v>493</v>
      </c>
      <c r="O2" s="345">
        <f>O3-O102</f>
        <v>23.039999999999992</v>
      </c>
      <c r="P2" s="343" t="s">
        <v>493</v>
      </c>
      <c r="Q2" s="343">
        <f>Q3-Q102</f>
        <v>-8.4599999999999795</v>
      </c>
      <c r="R2" s="345" t="s">
        <v>493</v>
      </c>
      <c r="S2" s="345">
        <f>S3-S102</f>
        <v>-3345.84</v>
      </c>
      <c r="T2" s="346" t="s">
        <v>493</v>
      </c>
      <c r="U2" s="343">
        <f>U3-U102</f>
        <v>-15000.929999999997</v>
      </c>
      <c r="V2" s="345" t="s">
        <v>493</v>
      </c>
      <c r="W2" s="345">
        <f>W3-W102</f>
        <v>600</v>
      </c>
      <c r="X2" s="343" t="s">
        <v>493</v>
      </c>
      <c r="Y2" s="343">
        <f>Y3-Y102</f>
        <v>9.5</v>
      </c>
      <c r="Z2" s="345" t="s">
        <v>493</v>
      </c>
      <c r="AA2" s="345">
        <f>AA3-AA102</f>
        <v>103.59999999999991</v>
      </c>
      <c r="AB2" s="343" t="s">
        <v>493</v>
      </c>
      <c r="AC2" s="343">
        <f>AC3-AC102</f>
        <v>-8.4599999999999795</v>
      </c>
    </row>
    <row r="3" spans="1:29" ht="14.25" customHeight="1" x14ac:dyDescent="0.3">
      <c r="A3" s="341">
        <f t="shared" si="0"/>
        <v>6130.9400000000051</v>
      </c>
      <c r="B3" s="347"/>
      <c r="C3" s="340"/>
      <c r="D3" s="342" t="s">
        <v>494</v>
      </c>
      <c r="E3" s="343">
        <f>SUM(E6:E102)-SUM(D6:D102)</f>
        <v>11926.890000000003</v>
      </c>
      <c r="F3" s="345" t="s">
        <v>494</v>
      </c>
      <c r="G3" s="345">
        <f>SUM(G6:G102)-SUM(F6:F102)</f>
        <v>1412.8</v>
      </c>
      <c r="H3" s="343" t="s">
        <v>494</v>
      </c>
      <c r="I3" s="343">
        <f>SUM(I6:I102)-SUM(H6:H102)</f>
        <v>2604.7599999999998</v>
      </c>
      <c r="J3" s="345" t="s">
        <v>494</v>
      </c>
      <c r="K3" s="345">
        <f>SUM(K6:K102)-SUM(J6:J102)</f>
        <v>761</v>
      </c>
      <c r="L3" s="343" t="s">
        <v>494</v>
      </c>
      <c r="M3" s="343">
        <f>SUM(M6:M102)-SUM(L6:L102)</f>
        <v>88.039999999999992</v>
      </c>
      <c r="N3" s="345" t="s">
        <v>494</v>
      </c>
      <c r="O3" s="345">
        <f>SUM(O6:O102)-SUM(N6:N102)</f>
        <v>88.039999999999992</v>
      </c>
      <c r="P3" s="343" t="s">
        <v>494</v>
      </c>
      <c r="Q3" s="343">
        <f>SUM(Q6:Q102)-SUM(P6:P102)</f>
        <v>91.54000000000002</v>
      </c>
      <c r="R3" s="345" t="s">
        <v>494</v>
      </c>
      <c r="S3" s="345">
        <f>SUM(S6:S102)-SUM(R6:R102)</f>
        <v>-1345.8400000000001</v>
      </c>
      <c r="T3" s="343" t="s">
        <v>494</v>
      </c>
      <c r="U3" s="343">
        <f>SUM(U6:U102)-SUM(T6:T102)</f>
        <v>-12500.929999999997</v>
      </c>
      <c r="V3" s="345" t="s">
        <v>494</v>
      </c>
      <c r="W3" s="345">
        <f>SUM(W6:W102)-SUM(V6:V102)</f>
        <v>1100</v>
      </c>
      <c r="X3" s="343" t="s">
        <v>494</v>
      </c>
      <c r="Y3" s="343">
        <f>SUM(Y6:Y102)-SUM(X6:X102)</f>
        <v>209.5</v>
      </c>
      <c r="Z3" s="345" t="s">
        <v>494</v>
      </c>
      <c r="AA3" s="345">
        <f>SUM(AA6:AA102)-SUM(Z6:Z102)</f>
        <v>1603.6</v>
      </c>
      <c r="AB3" s="343" t="s">
        <v>494</v>
      </c>
      <c r="AC3" s="343">
        <f>SUM(AC6:AC102)-SUM(AB6:AB102)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SUM(D6:D101)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912.8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46212</v>
      </c>
      <c r="B7" s="347">
        <f t="shared" ref="B7:B30" si="2">SUM(E7,U7,K7,G7,I7,S7,O7,M7,Q7,W7,Y7,AA7,AC7)-SUM(D7,F7,T7,H7,R7,N7,J7,L7,P7,V7,X7,Z7,AB7)</f>
        <v>300</v>
      </c>
      <c r="C7" s="348" t="s">
        <v>973</v>
      </c>
      <c r="D7" s="342"/>
      <c r="E7" s="343">
        <v>300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46211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46209</v>
      </c>
      <c r="B9" s="347">
        <f t="shared" si="2"/>
        <v>350</v>
      </c>
      <c r="C9" s="348" t="s">
        <v>971</v>
      </c>
      <c r="D9" s="342"/>
      <c r="E9" s="343">
        <v>350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-8500</v>
      </c>
      <c r="C10" s="348" t="s">
        <v>957</v>
      </c>
      <c r="D10" s="342">
        <v>8500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-150</v>
      </c>
      <c r="C11" s="348" t="s">
        <v>972</v>
      </c>
      <c r="D11" s="342"/>
      <c r="E11" s="343"/>
      <c r="F11" s="345"/>
      <c r="G11" s="345"/>
      <c r="H11" s="343">
        <v>150</v>
      </c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6487.16</v>
      </c>
      <c r="C12" s="348" t="s">
        <v>970</v>
      </c>
      <c r="D12" s="342"/>
      <c r="E12" s="343">
        <v>6487.16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2000</v>
      </c>
      <c r="C13" s="348" t="s">
        <v>944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46203</v>
      </c>
      <c r="B14" s="347">
        <f t="shared" si="2"/>
        <v>0.35</v>
      </c>
      <c r="C14" s="348" t="s">
        <v>505</v>
      </c>
      <c r="D14" s="342"/>
      <c r="E14" s="343"/>
      <c r="F14" s="345"/>
      <c r="G14" s="345">
        <v>0.35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-580</v>
      </c>
      <c r="C15" s="348" t="s">
        <v>949</v>
      </c>
      <c r="D15" s="342">
        <v>580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-185.64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92.82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92.82</v>
      </c>
      <c r="AC16" s="343"/>
    </row>
    <row r="17" spans="1:29" ht="14.25" customHeight="1" x14ac:dyDescent="0.3">
      <c r="A17" s="338">
        <v>46203</v>
      </c>
      <c r="B17" s="347">
        <f t="shared" si="2"/>
        <v>51.56</v>
      </c>
      <c r="C17" s="348" t="s">
        <v>509</v>
      </c>
      <c r="D17" s="342"/>
      <c r="E17" s="343"/>
      <c r="F17" s="345"/>
      <c r="G17" s="345">
        <v>51.56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53.44</v>
      </c>
      <c r="C18" s="348" t="s">
        <v>504</v>
      </c>
      <c r="D18" s="342"/>
      <c r="E18" s="343"/>
      <c r="F18" s="345"/>
      <c r="G18" s="345">
        <v>53.44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-207.96</v>
      </c>
      <c r="C19" s="348" t="s">
        <v>946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>
        <v>207.96</v>
      </c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-1713.1</v>
      </c>
      <c r="C20" s="348" t="s">
        <v>531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1713.1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46189</v>
      </c>
      <c r="B21" s="347">
        <f t="shared" si="2"/>
        <v>53.17</v>
      </c>
      <c r="C21" s="348" t="s">
        <v>509</v>
      </c>
      <c r="D21" s="342"/>
      <c r="E21" s="343"/>
      <c r="F21" s="345"/>
      <c r="G21" s="345">
        <v>53.17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46186</v>
      </c>
      <c r="B22" s="347">
        <f t="shared" si="2"/>
        <v>57.38</v>
      </c>
      <c r="C22" s="348" t="s">
        <v>509</v>
      </c>
      <c r="D22" s="342"/>
      <c r="E22" s="343"/>
      <c r="F22" s="345"/>
      <c r="G22" s="345">
        <v>57.38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46184</v>
      </c>
      <c r="B23" s="347">
        <f t="shared" si="2"/>
        <v>-2159</v>
      </c>
      <c r="C23" s="348" t="s">
        <v>911</v>
      </c>
      <c r="D23" s="342"/>
      <c r="E23" s="343"/>
      <c r="F23" s="345"/>
      <c r="G23" s="345"/>
      <c r="H23" s="343"/>
      <c r="I23" s="343"/>
      <c r="J23" s="345">
        <v>2159</v>
      </c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46183</v>
      </c>
      <c r="B24" s="347">
        <f t="shared" si="2"/>
        <v>-816.19</v>
      </c>
      <c r="C24" s="348" t="s">
        <v>912</v>
      </c>
      <c r="D24" s="342"/>
      <c r="E24" s="343"/>
      <c r="F24" s="345"/>
      <c r="G24" s="345"/>
      <c r="H24" s="343">
        <v>816.19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46180</v>
      </c>
      <c r="B25" s="347">
        <f t="shared" si="2"/>
        <v>-313.77999999999997</v>
      </c>
      <c r="C25" s="348" t="s">
        <v>890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313.77999999999997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46176</v>
      </c>
      <c r="B26" s="347">
        <f t="shared" si="2"/>
        <v>-1000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1000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46174</v>
      </c>
      <c r="B27" s="347">
        <f t="shared" si="2"/>
        <v>-320</v>
      </c>
      <c r="C27" s="348" t="s">
        <v>913</v>
      </c>
      <c r="D27" s="342">
        <v>320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46173</v>
      </c>
      <c r="B28" s="347">
        <f t="shared" si="2"/>
        <v>-3000</v>
      </c>
      <c r="C28" s="348" t="s">
        <v>897</v>
      </c>
      <c r="D28" s="342">
        <v>3000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-1000</v>
      </c>
      <c r="C29" s="348" t="s">
        <v>896</v>
      </c>
      <c r="D29" s="342">
        <v>1000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1160.3599999999999</v>
      </c>
      <c r="C30" s="348" t="s">
        <v>895</v>
      </c>
      <c r="D30" s="342"/>
      <c r="E30" s="343">
        <v>1160.3599999999999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ref="B31:B102" si="3">SUM(E31,U31,K31,G31,I31,S31,O31,M31,Q31,W31,Y31,AA31,AC31)-SUM(D31,F31,T31,H31,R31,N31,J31,L31,P31,V31,X31,Z31,AB31)</f>
        <v>2000</v>
      </c>
      <c r="C31" s="348" t="s">
        <v>886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46173</v>
      </c>
      <c r="B32" s="347">
        <f t="shared" si="3"/>
        <v>0.63</v>
      </c>
      <c r="C32" s="348" t="s">
        <v>505</v>
      </c>
      <c r="D32" s="342"/>
      <c r="E32" s="343"/>
      <c r="F32" s="345"/>
      <c r="G32" s="345">
        <v>0.63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46172</v>
      </c>
      <c r="B33" s="347">
        <f t="shared" si="3"/>
        <v>-530.36</v>
      </c>
      <c r="C33" s="348" t="s">
        <v>890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530.36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46168</v>
      </c>
      <c r="B34" s="347">
        <f t="shared" si="3"/>
        <v>-400</v>
      </c>
      <c r="C34" s="348" t="s">
        <v>887</v>
      </c>
      <c r="D34" s="342">
        <v>400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46170</v>
      </c>
      <c r="B35" s="347">
        <f t="shared" si="3"/>
        <v>87.5</v>
      </c>
      <c r="C35" s="348" t="s">
        <v>509</v>
      </c>
      <c r="D35" s="342"/>
      <c r="E35" s="343"/>
      <c r="F35" s="345"/>
      <c r="G35" s="345">
        <v>87.5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56.18</v>
      </c>
      <c r="C36" s="348" t="s">
        <v>504</v>
      </c>
      <c r="D36" s="342"/>
      <c r="E36" s="343"/>
      <c r="F36" s="345"/>
      <c r="G36" s="345">
        <v>56.18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-4500</v>
      </c>
      <c r="C37" s="348" t="s">
        <v>512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4500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46166</v>
      </c>
      <c r="B38" s="347">
        <f t="shared" si="3"/>
        <v>-69.2</v>
      </c>
      <c r="C38" s="348" t="s">
        <v>858</v>
      </c>
      <c r="D38" s="342">
        <v>69.2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46165</v>
      </c>
      <c r="B39" s="347">
        <f t="shared" si="3"/>
        <v>-138.44</v>
      </c>
      <c r="C39" s="348" t="s">
        <v>876</v>
      </c>
      <c r="D39" s="342">
        <v>138.44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46158</v>
      </c>
      <c r="B40" s="347">
        <f t="shared" si="3"/>
        <v>-87.13</v>
      </c>
      <c r="C40" s="348" t="s">
        <v>847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87.13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-95.85</v>
      </c>
      <c r="C41" s="348" t="s">
        <v>849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95.85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46157</v>
      </c>
      <c r="B42" s="347">
        <f t="shared" si="3"/>
        <v>-146.15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146.15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46155</v>
      </c>
      <c r="B43" s="347">
        <f t="shared" si="3"/>
        <v>-221.4</v>
      </c>
      <c r="C43" s="348" t="s">
        <v>856</v>
      </c>
      <c r="D43" s="342"/>
      <c r="E43" s="343"/>
      <c r="F43" s="345"/>
      <c r="G43" s="345"/>
      <c r="H43" s="343">
        <v>221.4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444.44</v>
      </c>
      <c r="C44" s="348" t="s">
        <v>519</v>
      </c>
      <c r="D44" s="342"/>
      <c r="E44" s="343">
        <v>444.44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351.69</v>
      </c>
      <c r="C45" s="348" t="s">
        <v>859</v>
      </c>
      <c r="D45" s="342"/>
      <c r="E45" s="343">
        <v>351.69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46153</v>
      </c>
      <c r="B46" s="347">
        <f t="shared" si="3"/>
        <v>-1045.8699999999999</v>
      </c>
      <c r="C46" s="348" t="s">
        <v>843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1045.8699999999999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46151</v>
      </c>
      <c r="B47" s="347">
        <f t="shared" si="3"/>
        <v>-903.88</v>
      </c>
      <c r="C47" s="348" t="s">
        <v>857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903.88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46149</v>
      </c>
      <c r="B48" s="347">
        <f t="shared" si="3"/>
        <v>69.400000000000006</v>
      </c>
      <c r="C48" s="348" t="s">
        <v>509</v>
      </c>
      <c r="D48" s="342"/>
      <c r="E48" s="343"/>
      <c r="F48" s="345"/>
      <c r="G48" s="345">
        <v>69.400000000000006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46148</v>
      </c>
      <c r="B49" s="347">
        <f t="shared" si="3"/>
        <v>-500.5</v>
      </c>
      <c r="C49" s="348" t="s">
        <v>212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>
        <v>500.5</v>
      </c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-457.94</v>
      </c>
      <c r="C50" s="348" t="s">
        <v>858</v>
      </c>
      <c r="D50" s="342">
        <v>457.94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46142</v>
      </c>
      <c r="B51" s="347">
        <f t="shared" si="3"/>
        <v>5616.82</v>
      </c>
      <c r="C51" s="348" t="s">
        <v>285</v>
      </c>
      <c r="D51" s="342"/>
      <c r="E51" s="343">
        <v>5616.82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2000</v>
      </c>
      <c r="C52" s="348" t="s">
        <v>503</v>
      </c>
      <c r="D52" s="342"/>
      <c r="E52" s="343"/>
      <c r="F52" s="345"/>
      <c r="G52" s="345"/>
      <c r="H52" s="343"/>
      <c r="I52" s="343">
        <v>350</v>
      </c>
      <c r="J52" s="345"/>
      <c r="K52" s="345">
        <v>320</v>
      </c>
      <c r="L52" s="343"/>
      <c r="M52" s="343">
        <v>25</v>
      </c>
      <c r="N52" s="345"/>
      <c r="O52" s="345">
        <v>25</v>
      </c>
      <c r="P52" s="343"/>
      <c r="Q52" s="343">
        <v>45</v>
      </c>
      <c r="R52" s="345"/>
      <c r="S52" s="345">
        <v>400</v>
      </c>
      <c r="T52" s="343"/>
      <c r="U52" s="343">
        <v>375</v>
      </c>
      <c r="V52" s="345"/>
      <c r="W52" s="345">
        <v>100</v>
      </c>
      <c r="X52" s="343"/>
      <c r="Y52" s="343">
        <v>85</v>
      </c>
      <c r="Z52" s="345"/>
      <c r="AA52" s="345">
        <v>230</v>
      </c>
      <c r="AB52" s="343"/>
      <c r="AC52" s="343">
        <v>45</v>
      </c>
    </row>
    <row r="53" spans="1:29" ht="14.25" customHeight="1" x14ac:dyDescent="0.3">
      <c r="A53" s="338">
        <v>46142</v>
      </c>
      <c r="B53" s="347">
        <f t="shared" si="3"/>
        <v>62.26</v>
      </c>
      <c r="C53" s="348" t="s">
        <v>504</v>
      </c>
      <c r="D53" s="342"/>
      <c r="E53" s="343"/>
      <c r="F53" s="345"/>
      <c r="G53" s="345">
        <v>62.26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-185.64</v>
      </c>
      <c r="C54" s="348" t="s">
        <v>423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3">
      <c r="A55" s="338">
        <v>46142</v>
      </c>
      <c r="B55" s="347">
        <f t="shared" si="3"/>
        <v>-127.68</v>
      </c>
      <c r="C55" s="348" t="s">
        <v>315</v>
      </c>
      <c r="D55" s="342"/>
      <c r="E55" s="343"/>
      <c r="F55" s="345"/>
      <c r="G55" s="345"/>
      <c r="H55" s="343"/>
      <c r="I55" s="343"/>
      <c r="J55" s="345"/>
      <c r="K55" s="345"/>
      <c r="L55" s="343">
        <v>63.84</v>
      </c>
      <c r="M55" s="343"/>
      <c r="N55" s="345">
        <v>63.84</v>
      </c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46142</v>
      </c>
      <c r="B56" s="347">
        <f t="shared" si="3"/>
        <v>0.52</v>
      </c>
      <c r="C56" s="348" t="s">
        <v>505</v>
      </c>
      <c r="D56" s="342"/>
      <c r="E56" s="343"/>
      <c r="F56" s="345"/>
      <c r="G56" s="345">
        <v>0.52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46130</v>
      </c>
      <c r="B57" s="347">
        <f t="shared" si="3"/>
        <v>-578.57000000000005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578.57000000000005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-93.71</v>
      </c>
      <c r="C58" s="348" t="s">
        <v>507</v>
      </c>
      <c r="D58" s="342"/>
      <c r="E58" s="343"/>
      <c r="F58" s="345"/>
      <c r="G58" s="345"/>
      <c r="H58" s="343">
        <v>93.71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-318.36</v>
      </c>
      <c r="C59" s="348" t="s">
        <v>508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318.36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46129</v>
      </c>
      <c r="B60" s="347">
        <f t="shared" si="3"/>
        <v>62.19</v>
      </c>
      <c r="C60" s="348" t="s">
        <v>509</v>
      </c>
      <c r="D60" s="342"/>
      <c r="E60" s="343"/>
      <c r="F60" s="345"/>
      <c r="G60" s="345">
        <v>62.19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46112</v>
      </c>
      <c r="B61" s="347">
        <f t="shared" si="3"/>
        <v>4309.58</v>
      </c>
      <c r="C61" s="348" t="s">
        <v>510</v>
      </c>
      <c r="D61" s="342"/>
      <c r="E61" s="343">
        <v>4309.58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2000</v>
      </c>
      <c r="C62" s="348" t="s">
        <v>511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46112</v>
      </c>
      <c r="B63" s="347">
        <f t="shared" si="3"/>
        <v>0.34</v>
      </c>
      <c r="C63" s="348" t="s">
        <v>505</v>
      </c>
      <c r="D63" s="342"/>
      <c r="E63" s="343"/>
      <c r="F63" s="345"/>
      <c r="G63" s="345">
        <v>0.34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46112</v>
      </c>
      <c r="B64" s="347">
        <f t="shared" si="3"/>
        <v>-1200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1200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46108</v>
      </c>
      <c r="B65" s="347">
        <f t="shared" si="3"/>
        <v>68.72</v>
      </c>
      <c r="C65" s="348" t="s">
        <v>504</v>
      </c>
      <c r="D65" s="342"/>
      <c r="E65" s="343"/>
      <c r="F65" s="345"/>
      <c r="G65" s="345">
        <v>68.72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46104</v>
      </c>
      <c r="B66" s="347">
        <f t="shared" si="3"/>
        <v>-6</v>
      </c>
      <c r="C66" s="348" t="s">
        <v>513</v>
      </c>
      <c r="D66" s="342">
        <v>6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-100</v>
      </c>
      <c r="C67" s="348" t="s">
        <v>514</v>
      </c>
      <c r="D67" s="342">
        <v>100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515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-50</v>
      </c>
      <c r="C69" s="348" t="s">
        <v>516</v>
      </c>
      <c r="D69" s="342">
        <v>50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-100</v>
      </c>
      <c r="C70" s="348" t="s">
        <v>517</v>
      </c>
      <c r="D70" s="342">
        <v>100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518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46102</v>
      </c>
      <c r="B72" s="347">
        <f t="shared" si="3"/>
        <v>-300</v>
      </c>
      <c r="C72" s="348" t="s">
        <v>519</v>
      </c>
      <c r="D72" s="342">
        <v>300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1384.5</v>
      </c>
      <c r="C73" s="348" t="s">
        <v>520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-1384.5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46094</v>
      </c>
      <c r="B74" s="347">
        <f t="shared" si="3"/>
        <v>55.66</v>
      </c>
      <c r="C74" s="348" t="s">
        <v>509</v>
      </c>
      <c r="D74" s="342"/>
      <c r="E74" s="343"/>
      <c r="F74" s="345"/>
      <c r="G74" s="345">
        <v>55.66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46090</v>
      </c>
      <c r="B75" s="347">
        <f t="shared" si="3"/>
        <v>-380</v>
      </c>
      <c r="C75" s="348" t="s">
        <v>521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380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46083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46081</v>
      </c>
      <c r="B77" s="347">
        <f t="shared" si="3"/>
        <v>3764.91</v>
      </c>
      <c r="C77" s="348" t="s">
        <v>425</v>
      </c>
      <c r="D77" s="342"/>
      <c r="E77" s="343">
        <v>3764.91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46081</v>
      </c>
      <c r="B78" s="347">
        <f t="shared" si="3"/>
        <v>2000</v>
      </c>
      <c r="C78" s="348" t="s">
        <v>522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46081</v>
      </c>
      <c r="B79" s="347">
        <f t="shared" si="3"/>
        <v>0.23</v>
      </c>
      <c r="C79" s="348" t="s">
        <v>505</v>
      </c>
      <c r="D79" s="342"/>
      <c r="E79" s="343"/>
      <c r="F79" s="345"/>
      <c r="G79" s="345">
        <v>0.23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46070</v>
      </c>
      <c r="B80" s="347">
        <f t="shared" si="3"/>
        <v>-1920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1920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46069</v>
      </c>
      <c r="B81" s="347">
        <f t="shared" si="3"/>
        <v>-243.8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243.8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46068</v>
      </c>
      <c r="B82" s="347">
        <f t="shared" si="3"/>
        <v>63.46</v>
      </c>
      <c r="C82" s="348" t="s">
        <v>509</v>
      </c>
      <c r="D82" s="342"/>
      <c r="E82" s="343"/>
      <c r="F82" s="345"/>
      <c r="G82" s="345">
        <v>63.46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46067</v>
      </c>
      <c r="B83" s="347">
        <f t="shared" si="3"/>
        <v>-1007.99</v>
      </c>
      <c r="C83" s="348" t="s">
        <v>524</v>
      </c>
      <c r="D83" s="342">
        <v>1007.99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46063</v>
      </c>
      <c r="B84" s="347">
        <f t="shared" si="3"/>
        <v>-1276.4000000000001</v>
      </c>
      <c r="C84" s="348" t="s">
        <v>525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>
        <v>1276.4000000000001</v>
      </c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-955</v>
      </c>
      <c r="C85" s="348" t="s">
        <v>526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955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59.19</v>
      </c>
      <c r="C86" s="348" t="s">
        <v>504</v>
      </c>
      <c r="D86" s="342"/>
      <c r="E86" s="343"/>
      <c r="F86" s="345"/>
      <c r="G86" s="345">
        <v>59.19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46061</v>
      </c>
      <c r="B87" s="347">
        <f t="shared" si="3"/>
        <v>-2203.44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2203.44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-831.92</v>
      </c>
      <c r="C88" s="348" t="s">
        <v>527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831.92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46055</v>
      </c>
      <c r="B89" s="347">
        <f t="shared" si="3"/>
        <v>-900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900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46053</v>
      </c>
      <c r="B90" s="347">
        <f t="shared" si="3"/>
        <v>3194.64</v>
      </c>
      <c r="C90" s="348" t="s">
        <v>459</v>
      </c>
      <c r="D90" s="342"/>
      <c r="E90" s="343">
        <v>3194.64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2000</v>
      </c>
      <c r="C91" s="348" t="s">
        <v>528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46053</v>
      </c>
      <c r="B92" s="347">
        <f t="shared" si="3"/>
        <v>0.38</v>
      </c>
      <c r="C92" s="348" t="s">
        <v>505</v>
      </c>
      <c r="D92" s="342"/>
      <c r="E92" s="343"/>
      <c r="F92" s="345"/>
      <c r="G92" s="345">
        <v>0.38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46053</v>
      </c>
      <c r="B93" s="347">
        <f t="shared" si="3"/>
        <v>54.55</v>
      </c>
      <c r="C93" s="348" t="s">
        <v>509</v>
      </c>
      <c r="D93" s="342"/>
      <c r="E93" s="343"/>
      <c r="F93" s="345"/>
      <c r="G93" s="345">
        <v>54.55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46048</v>
      </c>
      <c r="B94" s="347">
        <f t="shared" si="3"/>
        <v>-583</v>
      </c>
      <c r="C94" s="348" t="s">
        <v>529</v>
      </c>
      <c r="D94" s="342">
        <v>583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46044</v>
      </c>
      <c r="B95" s="347">
        <f t="shared" si="3"/>
        <v>-126.24</v>
      </c>
      <c r="C95" s="348" t="s">
        <v>315</v>
      </c>
      <c r="D95" s="342"/>
      <c r="E95" s="343"/>
      <c r="F95" s="345"/>
      <c r="G95" s="345"/>
      <c r="H95" s="343"/>
      <c r="I95" s="343"/>
      <c r="J95" s="345"/>
      <c r="K95" s="345"/>
      <c r="L95" s="343">
        <v>63.12</v>
      </c>
      <c r="M95" s="343"/>
      <c r="N95" s="345">
        <v>63.12</v>
      </c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46043</v>
      </c>
      <c r="B96" s="347">
        <f t="shared" si="3"/>
        <v>-100</v>
      </c>
      <c r="C96" s="348" t="s">
        <v>530</v>
      </c>
      <c r="D96" s="342"/>
      <c r="E96" s="343"/>
      <c r="F96" s="345"/>
      <c r="G96" s="345"/>
      <c r="H96" s="343">
        <v>100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-2724</v>
      </c>
      <c r="C97" s="348" t="s">
        <v>531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2724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46038</v>
      </c>
      <c r="B98" s="347">
        <f t="shared" si="3"/>
        <v>55.69</v>
      </c>
      <c r="C98" s="348" t="s">
        <v>509</v>
      </c>
      <c r="D98" s="342"/>
      <c r="E98" s="343"/>
      <c r="F98" s="345"/>
      <c r="G98" s="345">
        <v>55.69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46030</v>
      </c>
      <c r="B99" s="347">
        <f t="shared" si="3"/>
        <v>1049.3699999999999</v>
      </c>
      <c r="C99" s="340" t="s">
        <v>532</v>
      </c>
      <c r="D99" s="342"/>
      <c r="E99" s="343">
        <v>1049.3699999999999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46027</v>
      </c>
      <c r="B100" s="347">
        <f t="shared" si="3"/>
        <v>-113.94</v>
      </c>
      <c r="C100" s="348" t="s">
        <v>533</v>
      </c>
      <c r="D100" s="342"/>
      <c r="E100" s="343"/>
      <c r="F100" s="345"/>
      <c r="G100" s="345"/>
      <c r="H100" s="343">
        <v>113.94</v>
      </c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-622.1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622.1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44562</v>
      </c>
      <c r="B102" s="347">
        <f t="shared" si="3"/>
        <v>12240.49</v>
      </c>
      <c r="C102" s="348" t="s">
        <v>534</v>
      </c>
      <c r="D102" s="342"/>
      <c r="E102" s="343">
        <v>1710.49</v>
      </c>
      <c r="F102" s="345"/>
      <c r="G102" s="345">
        <v>500</v>
      </c>
      <c r="H102" s="343"/>
      <c r="I102" s="343">
        <v>2000</v>
      </c>
      <c r="J102" s="345"/>
      <c r="K102" s="345">
        <v>1000</v>
      </c>
      <c r="L102" s="343"/>
      <c r="M102" s="343">
        <v>65</v>
      </c>
      <c r="N102" s="345"/>
      <c r="O102" s="345">
        <v>65</v>
      </c>
      <c r="P102" s="343"/>
      <c r="Q102" s="343">
        <v>100</v>
      </c>
      <c r="R102" s="345"/>
      <c r="S102" s="345">
        <v>2000</v>
      </c>
      <c r="T102" s="343"/>
      <c r="U102" s="343">
        <v>2500</v>
      </c>
      <c r="V102" s="345"/>
      <c r="W102" s="345">
        <v>500</v>
      </c>
      <c r="X102" s="343"/>
      <c r="Y102" s="343">
        <v>200</v>
      </c>
      <c r="Z102" s="345"/>
      <c r="AA102" s="345">
        <v>1500</v>
      </c>
      <c r="AB102" s="343"/>
      <c r="AC102" s="343">
        <v>100</v>
      </c>
    </row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87.083333333333329</v>
      </c>
      <c r="F6" s="384">
        <f ca="1">'Isaac 401k'!D4</f>
        <v>83063</v>
      </c>
      <c r="G6" s="385">
        <f ca="1">(F6-B9)/365.25</f>
        <v>145.5359342915811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51.833333333333336</v>
      </c>
      <c r="F7" s="392">
        <f ca="1">'Lorri 401b'!D4</f>
        <v>70189</v>
      </c>
      <c r="G7" s="393">
        <f ca="1">(F7-C9)/365.25</f>
        <v>105.67830253251198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3240000.9749901178</v>
      </c>
      <c r="R11" s="25">
        <f t="array" aca="1" ref="R11" ca="1">INDEX('Lorri 401b'!L:L,MATCH('Retirement Calculator'!A11,'Lorri 401b'!N:N,0),0)</f>
        <v>3395443.7086846069</v>
      </c>
      <c r="S11" s="25">
        <f t="shared" ref="S11:S265" ca="1" si="7">SUM(Q11:R11)</f>
        <v>6635444.6836747248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3221910.4648363264</v>
      </c>
      <c r="R12" s="25">
        <f t="array" aca="1" ref="R12" ca="1">INDEX('Lorri 401b'!L:L,MATCH('Retirement Calculator'!A12,'Lorri 401b'!N:N,0),0)</f>
        <v>3409591.3908041259</v>
      </c>
      <c r="S12" s="25">
        <f t="shared" ca="1" si="7"/>
        <v>6631501.8556404524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3203744.5775568942</v>
      </c>
      <c r="R13" s="25">
        <f t="array" aca="1" ref="R13" ca="1">INDEX('Lorri 401b'!L:L,MATCH('Retirement Calculator'!A13,'Lorri 401b'!N:N,0),0)</f>
        <v>3423798.0215991433</v>
      </c>
      <c r="S13" s="25">
        <f t="shared" ca="1" si="7"/>
        <v>6627542.599156037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3185502.9990804642</v>
      </c>
      <c r="R14" s="25">
        <f t="array" aca="1" ref="R14" ca="1">INDEX('Lorri 401b'!L:L,MATCH('Retirement Calculator'!A14,'Lorri 401b'!N:N,0),0)</f>
        <v>3438063.8466891395</v>
      </c>
      <c r="S14" s="25">
        <f t="shared" ca="1" si="7"/>
        <v>6623566.8457696037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3167185.4140270492</v>
      </c>
      <c r="R15" s="25">
        <f t="array" aca="1" ref="R15" ca="1">INDEX('Lorri 401b'!L:L,MATCH('Retirement Calculator'!A15,'Lorri 401b'!N:N,0),0)</f>
        <v>3452389.112717011</v>
      </c>
      <c r="S15" s="25">
        <f t="shared" ca="1" si="7"/>
        <v>6619574.5267440602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3148791.505702578</v>
      </c>
      <c r="R16" s="25">
        <f t="array" aca="1" ref="R16" ca="1">INDEX('Lorri 401b'!L:L,MATCH('Retirement Calculator'!A16,'Lorri 401b'!N:N,0),0)</f>
        <v>3466774.0673533319</v>
      </c>
      <c r="S16" s="25">
        <f t="shared" ca="1" si="7"/>
        <v>6615565.5730559099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3130320.9560934217</v>
      </c>
      <c r="R17" s="25">
        <f t="array" aca="1" ref="R17" ca="1">INDEX('Lorri 401b'!L:L,MATCH('Retirement Calculator'!A17,'Lorri 401b'!N:N,0),0)</f>
        <v>3481218.9593006377</v>
      </c>
      <c r="S17" s="25">
        <f t="shared" ca="1" si="7"/>
        <v>6611539.9153940594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3111773.4458608939</v>
      </c>
      <c r="R18" s="25">
        <f t="array" aca="1" ref="R18" ca="1">INDEX('Lorri 401b'!L:L,MATCH('Retirement Calculator'!A18,'Lorri 401b'!N:N,0),0)</f>
        <v>3495724.0382977235</v>
      </c>
      <c r="S18" s="25">
        <f t="shared" ca="1" si="7"/>
        <v>6607497.4841586174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3093148.6543357307</v>
      </c>
      <c r="R19" s="25">
        <f t="array" aca="1" ref="R19" ca="1">INDEX('Lorri 401b'!L:L,MATCH('Retirement Calculator'!A19,'Lorri 401b'!N:N,0),0)</f>
        <v>3510289.5551239639</v>
      </c>
      <c r="S19" s="25">
        <f t="shared" ca="1" si="7"/>
        <v>6603438.2094596941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3074446.259512546</v>
      </c>
      <c r="R20" s="25">
        <f t="array" aca="1" ref="R20" ca="1">INDEX('Lorri 401b'!L:L,MATCH('Retirement Calculator'!A20,'Lorri 401b'!N:N,0),0)</f>
        <v>3524915.7616036469</v>
      </c>
      <c r="S20" s="25">
        <f t="shared" ca="1" si="7"/>
        <v>6599362.0211161934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3055665.9380442644</v>
      </c>
      <c r="R21" s="25">
        <f t="array" aca="1" ref="R21" ca="1">INDEX('Lorri 401b'!L:L,MATCH('Retirement Calculator'!A21,'Lorri 401b'!N:N,0),0)</f>
        <v>3539602.9106103289</v>
      </c>
      <c r="S21" s="25">
        <f t="shared" ca="1" si="7"/>
        <v>6595268.8486545933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3036807.3652365319</v>
      </c>
      <c r="R22" s="25">
        <f t="array" aca="1" ref="R22" ca="1">INDEX('Lorri 401b'!L:L,MATCH('Retirement Calculator'!A22,'Lorri 401b'!N:N,0),0)</f>
        <v>3554351.2560712053</v>
      </c>
      <c r="S22" s="25">
        <f t="shared" ca="1" si="7"/>
        <v>6591158.6213077372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3017870.2150421003</v>
      </c>
      <c r="R23" s="25">
        <f t="array" aca="1" ref="R23" ca="1">INDEX('Lorri 401b'!L:L,MATCH('Retirement Calculator'!A23,'Lorri 401b'!N:N,0),0)</f>
        <v>3569161.0529715018</v>
      </c>
      <c r="S23" s="25">
        <f t="shared" ca="1" si="7"/>
        <v>6587031.2680136021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2998854.1600551917</v>
      </c>
      <c r="R24" s="25">
        <f t="array" aca="1" ref="R24" ca="1">INDEX('Lorri 401b'!L:L,MATCH('Retirement Calculator'!A24,'Lorri 401b'!N:N,0),0)</f>
        <v>3584032.5573588833</v>
      </c>
      <c r="S24" s="25">
        <f t="shared" ca="1" si="7"/>
        <v>6582886.7174140755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2979758.8715058379</v>
      </c>
      <c r="R25" s="25">
        <f t="array" aca="1" ref="R25" ca="1">INDEX('Lorri 401b'!L:L,MATCH('Retirement Calculator'!A25,'Lorri 401b'!N:N,0),0)</f>
        <v>3598966.0263478789</v>
      </c>
      <c r="S25" s="25">
        <f t="shared" ca="1" si="7"/>
        <v>6578724.8978537172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2960584.019254195</v>
      </c>
      <c r="R26" s="25">
        <f t="array" aca="1" ref="R26" ca="1">INDEX('Lorri 401b'!L:L,MATCH('Retirement Calculator'!A26,'Lorri 401b'!N:N,0),0)</f>
        <v>3613961.7181243282</v>
      </c>
      <c r="S26" s="25">
        <f t="shared" ca="1" si="7"/>
        <v>6574545.7373785228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2941329.2717848369</v>
      </c>
      <c r="R27" s="25">
        <f t="array" aca="1" ref="R27" ca="1">INDEX('Lorri 401b'!L:L,MATCH('Retirement Calculator'!A27,'Lorri 401b'!N:N,0),0)</f>
        <v>3629019.8919498464</v>
      </c>
      <c r="S27" s="25">
        <f t="shared" ca="1" si="7"/>
        <v>6570349.1637346838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2921994.2962010233</v>
      </c>
      <c r="R28" s="25">
        <f t="array" aca="1" ref="R28" ca="1">INDEX('Lorri 401b'!L:L,MATCH('Retirement Calculator'!A28,'Lorri 401b'!N:N,0),0)</f>
        <v>3644140.8081663041</v>
      </c>
      <c r="S28" s="25">
        <f t="shared" ca="1" si="7"/>
        <v>6566135.1043673269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2902578.7582189436</v>
      </c>
      <c r="R29" s="25">
        <f t="array" aca="1" ref="R29" ca="1">INDEX('Lorri 401b'!L:L,MATCH('Retirement Calculator'!A29,'Lorri 401b'!N:N,0),0)</f>
        <v>3659324.7282003304</v>
      </c>
      <c r="S29" s="25">
        <f t="shared" ca="1" si="7"/>
        <v>6561903.4864192735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2883082.3221619385</v>
      </c>
      <c r="R30" s="25">
        <f t="array" aca="1" ref="R30" ca="1">INDEX('Lorri 401b'!L:L,MATCH('Retirement Calculator'!A30,'Lorri 401b'!N:N,0),0)</f>
        <v>3674571.9145678319</v>
      </c>
      <c r="S30" s="25">
        <f t="shared" ca="1" si="7"/>
        <v>6557654.2367297709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2863504.6509546963</v>
      </c>
      <c r="R31" s="25">
        <f t="array" aca="1" ref="R31" ca="1">INDEX('Lorri 401b'!L:L,MATCH('Retirement Calculator'!A31,'Lorri 401b'!N:N,0),0)</f>
        <v>3689882.6308785314</v>
      </c>
      <c r="S31" s="25">
        <f t="shared" ca="1" si="7"/>
        <v>6553387.2818332277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2843845.4061174239</v>
      </c>
      <c r="R32" s="25">
        <f t="array" aca="1" ref="R32" ca="1">INDEX('Lorri 401b'!L:L,MATCH('Retirement Calculator'!A32,'Lorri 401b'!N:N,0),0)</f>
        <v>3705257.1418405254</v>
      </c>
      <c r="S32" s="25">
        <f t="shared" ca="1" si="7"/>
        <v>6549102.5479579493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2824104.247759996</v>
      </c>
      <c r="R33" s="25">
        <f t="array" aca="1" ref="R33" ca="1">INDEX('Lorri 401b'!L:L,MATCH('Retirement Calculator'!A33,'Lorri 401b'!N:N,0),0)</f>
        <v>3720695.7132648611</v>
      </c>
      <c r="S33" s="25">
        <f t="shared" ca="1" si="7"/>
        <v>6544799.9610248571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2804280.8345760787</v>
      </c>
      <c r="R34" s="25">
        <f t="array" aca="1" ref="R34" ca="1">INDEX('Lorri 401b'!L:L,MATCH('Retirement Calculator'!A34,'Lorri 401b'!N:N,0),0)</f>
        <v>3736198.6120701316</v>
      </c>
      <c r="S34" s="25">
        <f t="shared" ca="1" si="7"/>
        <v>6540479.4466462098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2784374.8238372286</v>
      </c>
      <c r="R35" s="25">
        <f t="array" aca="1" ref="R35" ca="1">INDEX('Lorri 401b'!L:L,MATCH('Retirement Calculator'!A35,'Lorri 401b'!N:N,0),0)</f>
        <v>3751766.1062870906</v>
      </c>
      <c r="S35" s="25">
        <f t="shared" ca="1" si="7"/>
        <v>6536140.9301243192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2764385.8713869667</v>
      </c>
      <c r="R36" s="25">
        <f t="array" aca="1" ref="R36" ca="1">INDEX('Lorri 401b'!L:L,MATCH('Retirement Calculator'!A36,'Lorri 401b'!N:N,0),0)</f>
        <v>3767398.4650632869</v>
      </c>
      <c r="S36" s="25">
        <f t="shared" ca="1" si="7"/>
        <v>6531784.3364502536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2744313.6316348286</v>
      </c>
      <c r="R37" s="25">
        <f t="array" aca="1" ref="R37" ca="1">INDEX('Lorri 401b'!L:L,MATCH('Retirement Calculator'!A37,'Lorri 401b'!N:N,0),0)</f>
        <v>3783095.9586677174</v>
      </c>
      <c r="S37" s="25">
        <f t="shared" ca="1" si="7"/>
        <v>6527409.5903025456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2724157.75755039</v>
      </c>
      <c r="R38" s="25">
        <f t="array" aca="1" ref="R38" ca="1">INDEX('Lorri 401b'!L:L,MATCH('Retirement Calculator'!A38,'Lorri 401b'!N:N,0),0)</f>
        <v>3798858.8584954995</v>
      </c>
      <c r="S38" s="25">
        <f t="shared" ca="1" si="7"/>
        <v>6523016.6160458894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2703917.9006572659</v>
      </c>
      <c r="R39" s="25">
        <f t="array" aca="1" ref="R39" ca="1">INDEX('Lorri 401b'!L:L,MATCH('Retirement Calculator'!A39,'Lorri 401b'!N:N,0),0)</f>
        <v>3814687.4370725639</v>
      </c>
      <c r="S39" s="25">
        <f t="shared" ca="1" si="7"/>
        <v>6518605.3377298303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2683593.7110270872</v>
      </c>
      <c r="R40" s="25">
        <f t="array" aca="1" ref="R40" ca="1">INDEX('Lorri 401b'!L:L,MATCH('Retirement Calculator'!A40,'Lorri 401b'!N:N,0),0)</f>
        <v>3830581.9680603663</v>
      </c>
      <c r="S40" s="25">
        <f t="shared" ca="1" si="7"/>
        <v>6514175.6790874535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2663184.8372734496</v>
      </c>
      <c r="R41" s="25">
        <f t="array" aca="1" ref="R41" ca="1">INDEX('Lorri 401b'!L:L,MATCH('Retirement Calculator'!A41,'Lorri 401b'!N:N,0),0)</f>
        <v>3846542.7262606178</v>
      </c>
      <c r="S41" s="25">
        <f t="shared" ca="1" si="7"/>
        <v>6509727.5635340679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2642690.9265458384</v>
      </c>
      <c r="R42" s="25">
        <f t="array" aca="1" ref="R42" ca="1">INDEX('Lorri 401b'!L:L,MATCH('Retirement Calculator'!A42,'Lorri 401b'!N:N,0),0)</f>
        <v>3862569.987620037</v>
      </c>
      <c r="S42" s="25">
        <f t="shared" ca="1" si="7"/>
        <v>6505260.9141658749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2622111.6245235289</v>
      </c>
      <c r="R43" s="25">
        <f t="array" aca="1" ref="R43" ca="1">INDEX('Lorri 401b'!L:L,MATCH('Retirement Calculator'!A43,'Lorri 401b'!N:N,0),0)</f>
        <v>3878664.0292351204</v>
      </c>
      <c r="S43" s="25">
        <f t="shared" ca="1" si="7"/>
        <v>6500775.6537586488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2601446.5754094599</v>
      </c>
      <c r="R44" s="25">
        <f t="array" aca="1" ref="R44" ca="1">INDEX('Lorri 401b'!L:L,MATCH('Retirement Calculator'!A44,'Lorri 401b'!N:N,0),0)</f>
        <v>3894825.1293569333</v>
      </c>
      <c r="S44" s="25">
        <f t="shared" ca="1" si="7"/>
        <v>6496271.7047663927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2580695.4219240821</v>
      </c>
      <c r="R45" s="25">
        <f t="array" aca="1" ref="R45" ca="1">INDEX('Lorri 401b'!L:L,MATCH('Retirement Calculator'!A45,'Lorri 401b'!N:N,0),0)</f>
        <v>3911053.5673959204</v>
      </c>
      <c r="S45" s="25">
        <f t="shared" ca="1" si="7"/>
        <v>6491748.9893200025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2559857.805299182</v>
      </c>
      <c r="R46" s="25">
        <f t="array" aca="1" ref="R46" ca="1">INDEX('Lorri 401b'!L:L,MATCH('Retirement Calculator'!A46,'Lorri 401b'!N:N,0),0)</f>
        <v>3927349.6239267369</v>
      </c>
      <c r="S46" s="25">
        <f t="shared" ca="1" si="7"/>
        <v>6487207.4292259188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2538933.3652716782</v>
      </c>
      <c r="R47" s="25">
        <f t="array" aca="1" ref="R47" ca="1">INDEX('Lorri 401b'!L:L,MATCH('Retirement Calculator'!A47,'Lorri 401b'!N:N,0),0)</f>
        <v>3943713.5806930983</v>
      </c>
      <c r="S47" s="25">
        <f t="shared" ca="1" si="7"/>
        <v>6482646.945964776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2517921.7400773931</v>
      </c>
      <c r="R48" s="25">
        <f t="array" aca="1" ref="R48" ca="1">INDEX('Lorri 401b'!L:L,MATCH('Retirement Calculator'!A48,'Lorri 401b'!N:N,0),0)</f>
        <v>3960145.7206126526</v>
      </c>
      <c r="S48" s="25">
        <f t="shared" ca="1" si="7"/>
        <v>6478067.4606900457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2496822.5664447984</v>
      </c>
      <c r="R49" s="25">
        <f t="array" aca="1" ref="R49" ca="1">INDEX('Lorri 401b'!L:L,MATCH('Retirement Calculator'!A49,'Lorri 401b'!N:N,0),0)</f>
        <v>3976646.3277818719</v>
      </c>
      <c r="S49" s="25">
        <f t="shared" ca="1" si="7"/>
        <v>6473468.8942266703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2475635.4795887345</v>
      </c>
      <c r="R50" s="25">
        <f t="array" aca="1" ref="R50" ca="1">INDEX('Lorri 401b'!L:L,MATCH('Retirement Calculator'!A50,'Lorri 401b'!N:N,0),0)</f>
        <v>3993215.6874809628</v>
      </c>
      <c r="S50" s="25">
        <f t="shared" ca="1" si="7"/>
        <v>6468851.1670696978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2454360.1132041039</v>
      </c>
      <c r="R51" s="25">
        <f t="array" aca="1" ref="R51" ca="1">INDEX('Lorri 401b'!L:L,MATCH('Retirement Calculator'!A51,'Lorri 401b'!N:N,0),0)</f>
        <v>4009854.0861788001</v>
      </c>
      <c r="S51" s="25">
        <f t="shared" ca="1" si="7"/>
        <v>6464214.199382904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2432996.0994595373</v>
      </c>
      <c r="R52" s="25">
        <f t="array" aca="1" ref="R52" ca="1">INDEX('Lorri 401b'!L:L,MATCH('Retirement Calculator'!A52,'Lorri 401b'!N:N,0),0)</f>
        <v>4026561.8115378786</v>
      </c>
      <c r="S52" s="25">
        <f t="shared" ca="1" si="7"/>
        <v>6459557.9109974159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2412322.3023243682</v>
      </c>
      <c r="R53" s="25">
        <f t="array" aca="1" ref="R53" ca="1">INDEX('Lorri 401b'!L:L,MATCH('Retirement Calculator'!A53,'Lorri 401b'!N:N,0),0)</f>
        <v>4043339.1524192863</v>
      </c>
      <c r="S53" s="25">
        <f t="shared" ca="1" si="7"/>
        <v>6455661.4547436545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2391562.3643678026</v>
      </c>
      <c r="R54" s="25">
        <f t="array" aca="1" ref="R54" ca="1">INDEX('Lorri 401b'!L:L,MATCH('Retirement Calculator'!A54,'Lorri 401b'!N:N,0),0)</f>
        <v>4060186.3988876999</v>
      </c>
      <c r="S54" s="25">
        <f t="shared" ca="1" si="7"/>
        <v>6451748.763255503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2370715.9266697513</v>
      </c>
      <c r="R55" s="25">
        <f t="array" aca="1" ref="R55" ca="1">INDEX('Lorri 401b'!L:L,MATCH('Retirement Calculator'!A55,'Lorri 401b'!N:N,0),0)</f>
        <v>4077103.8422163986</v>
      </c>
      <c r="S55" s="25">
        <f t="shared" ca="1" si="7"/>
        <v>6447819.7688861499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2349782.6288146246</v>
      </c>
      <c r="R56" s="25">
        <f t="array" aca="1" ref="R56" ca="1">INDEX('Lorri 401b'!L:L,MATCH('Retirement Calculator'!A56,'Lorri 401b'!N:N,0),0)</f>
        <v>4094091.7748923004</v>
      </c>
      <c r="S56" s="25">
        <f t="shared" ca="1" si="7"/>
        <v>6443874.403706925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2328762.108885102</v>
      </c>
      <c r="R57" s="25">
        <f t="array" aca="1" ref="R57" ca="1">INDEX('Lorri 401b'!L:L,MATCH('Retirement Calculator'!A57,'Lorri 401b'!N:N,0),0)</f>
        <v>4111150.4906210182</v>
      </c>
      <c r="S57" s="25">
        <f t="shared" ca="1" si="7"/>
        <v>6439912.5995061202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2307654.0034558726</v>
      </c>
      <c r="R58" s="25">
        <f t="array" aca="1" ref="R58" ca="1">INDEX('Lorri 401b'!L:L,MATCH('Retirement Calculator'!A58,'Lorri 401b'!N:N,0),0)</f>
        <v>4128280.2843319392</v>
      </c>
      <c r="S58" s="25">
        <f t="shared" ca="1" si="7"/>
        <v>6435934.2877878118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2286457.947587355</v>
      </c>
      <c r="R59" s="25">
        <f t="array" aca="1" ref="R59" ca="1">INDEX('Lorri 401b'!L:L,MATCH('Retirement Calculator'!A59,'Lorri 401b'!N:N,0),0)</f>
        <v>4145481.452183322</v>
      </c>
      <c r="S59" s="25">
        <f t="shared" ca="1" si="7"/>
        <v>6431939.3997706771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2265173.5748193851</v>
      </c>
      <c r="R60" s="25">
        <f t="array" aca="1" ref="R60" ca="1">INDEX('Lorri 401b'!L:L,MATCH('Retirement Calculator'!A60,'Lorri 401b'!N:N,0),0)</f>
        <v>4162754.2915674192</v>
      </c>
      <c r="S60" s="25">
        <f t="shared" ca="1" si="7"/>
        <v>6427927.8663868047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2243800.5171648823</v>
      </c>
      <c r="R61" s="25">
        <f t="array" aca="1" ref="R61" ca="1">INDEX('Lorri 401b'!L:L,MATCH('Retirement Calculator'!A61,'Lorri 401b'!N:N,0),0)</f>
        <v>4180099.101115617</v>
      </c>
      <c r="S61" s="25">
        <f t="shared" ca="1" si="7"/>
        <v>6423899.6182804992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2222338.4051034856</v>
      </c>
      <c r="R62" s="25">
        <f t="array" aca="1" ref="R62" ca="1">INDEX('Lorri 401b'!L:L,MATCH('Retirement Calculator'!A62,'Lorri 401b'!N:N,0),0)</f>
        <v>4197516.180703599</v>
      </c>
      <c r="S62" s="25">
        <f t="shared" ca="1" si="7"/>
        <v>6419854.585807085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2200786.8675751663</v>
      </c>
      <c r="R63" s="25">
        <f t="array" aca="1" ref="R63" ca="1">INDEX('Lorri 401b'!L:L,MATCH('Retirement Calculator'!A63,'Lorri 401b'!N:N,0),0)</f>
        <v>4215005.8314565308</v>
      </c>
      <c r="S63" s="25">
        <f t="shared" ca="1" si="7"/>
        <v>6415792.6990316976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2179145.5319738123</v>
      </c>
      <c r="R64" s="25">
        <f t="array" aca="1" ref="R64" ca="1">INDEX('Lorri 401b'!L:L,MATCH('Retirement Calculator'!A64,'Lorri 401b'!N:N,0),0)</f>
        <v>4232568.3557542665</v>
      </c>
      <c r="S64" s="25">
        <f t="shared" ca="1" si="7"/>
        <v>6411713.8877280783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2157414.0241407859</v>
      </c>
      <c r="R65" s="25">
        <f t="array" aca="1" ref="R65" ca="1">INDEX('Lorri 401b'!L:L,MATCH('Retirement Calculator'!A65,'Lorri 401b'!N:N,0),0)</f>
        <v>4250204.0572365755</v>
      </c>
      <c r="S65" s="25">
        <f t="shared" ca="1" si="7"/>
        <v>6407618.081377361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2135591.9683584552</v>
      </c>
      <c r="R66" s="25">
        <f t="array" aca="1" ref="R66" ca="1">INDEX('Lorri 401b'!L:L,MATCH('Retirement Calculator'!A66,'Lorri 401b'!N:N,0),0)</f>
        <v>4267913.2408083947</v>
      </c>
      <c r="S66" s="25">
        <f t="shared" ca="1" si="7"/>
        <v>6403505.20916685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2113678.9873436983</v>
      </c>
      <c r="R67" s="25">
        <f t="array" aca="1" ref="R67" ca="1">INDEX('Lorri 401b'!L:L,MATCH('Retirement Calculator'!A67,'Lorri 401b'!N:N,0),0)</f>
        <v>4285696.2126450967</v>
      </c>
      <c r="S67" s="25">
        <f t="shared" ca="1" si="7"/>
        <v>6399375.1999887954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2091674.7022413798</v>
      </c>
      <c r="R68" s="25">
        <f t="array" aca="1" ref="R68" ca="1">INDEX('Lorri 401b'!L:L,MATCH('Retirement Calculator'!A68,'Lorri 401b'!N:N,0),0)</f>
        <v>4303553.2801977843</v>
      </c>
      <c r="S68" s="25">
        <f t="shared" ca="1" si="7"/>
        <v>6395227.9824391641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2069578.7326178015</v>
      </c>
      <c r="R69" s="25">
        <f t="array" aca="1" ref="R69" ca="1">INDEX('Lorri 401b'!L:L,MATCH('Retirement Calculator'!A69,'Lorri 401b'!N:N,0),0)</f>
        <v>4321484.7521986086</v>
      </c>
      <c r="S69" s="25">
        <f t="shared" ca="1" si="7"/>
        <v>6391063.4848164096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2047390.696454125</v>
      </c>
      <c r="R70" s="25">
        <f t="array" aca="1" ref="R70" ca="1">INDEX('Lorri 401b'!L:L,MATCH('Retirement Calculator'!A70,'Lorri 401b'!N:N,0),0)</f>
        <v>4339490.9386661025</v>
      </c>
      <c r="S70" s="25">
        <f t="shared" ca="1" si="7"/>
        <v>6386881.6351202279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2025110.2101397666</v>
      </c>
      <c r="R71" s="25">
        <f t="array" aca="1" ref="R71" ca="1">INDEX('Lorri 401b'!L:L,MATCH('Retirement Calculator'!A71,'Lorri 401b'!N:N,0),0)</f>
        <v>4357572.1509105442</v>
      </c>
      <c r="S71" s="25">
        <f t="shared" ca="1" si="7"/>
        <v>6382682.3610503105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2002736.8884657649</v>
      </c>
      <c r="R72" s="25">
        <f t="array" aca="1" ref="R72" ca="1">INDEX('Lorri 401b'!L:L,MATCH('Retirement Calculator'!A72,'Lorri 401b'!N:N,0),0)</f>
        <v>4375728.7015393386</v>
      </c>
      <c r="S72" s="25">
        <f t="shared" ca="1" si="7"/>
        <v>6378465.5900051035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1980270.3446181216</v>
      </c>
      <c r="R73" s="25">
        <f t="array" aca="1" ref="R73" ca="1">INDEX('Lorri 401b'!L:L,MATCH('Retirement Calculator'!A73,'Lorri 401b'!N:N,0),0)</f>
        <v>4393960.9044624195</v>
      </c>
      <c r="S73" s="25">
        <f t="shared" ca="1" si="7"/>
        <v>6374231.2490805406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1957710.190171113</v>
      </c>
      <c r="R74" s="25">
        <f t="array" aca="1" ref="R74" ca="1">INDEX('Lorri 401b'!L:L,MATCH('Retirement Calculator'!A74,'Lorri 401b'!N:N,0),0)</f>
        <v>4412269.0748976795</v>
      </c>
      <c r="S74" s="25">
        <f t="shared" ca="1" si="7"/>
        <v>6369979.2650687927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1935056.0350805754</v>
      </c>
      <c r="R75" s="25">
        <f t="array" aca="1" ref="R75" ca="1">INDEX('Lorri 401b'!L:L,MATCH('Retirement Calculator'!A75,'Lorri 401b'!N:N,0),0)</f>
        <v>4430653.5293764202</v>
      </c>
      <c r="S75" s="25">
        <f t="shared" ca="1" si="7"/>
        <v>6365709.5644569956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1912307.4876771604</v>
      </c>
      <c r="R76" s="25">
        <f t="array" aca="1" ref="R76" ca="1">INDEX('Lorri 401b'!L:L,MATCH('Retirement Calculator'!A76,'Lorri 401b'!N:N,0),0)</f>
        <v>4449114.5857488215</v>
      </c>
      <c r="S76" s="25">
        <f t="shared" ca="1" si="7"/>
        <v>6361422.0734259821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1889464.1546595646</v>
      </c>
      <c r="R77" s="25">
        <f t="array" aca="1" ref="R77" ca="1">INDEX('Lorri 401b'!L:L,MATCH('Retirement Calculator'!A77,'Lorri 401b'!N:N,0),0)</f>
        <v>4467652.5631894413</v>
      </c>
      <c r="S77" s="25">
        <f t="shared" ca="1" si="7"/>
        <v>6357116.7178490059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1888728.8663175767</v>
      </c>
      <c r="R78" s="25">
        <f t="array" aca="1" ref="R78" ca="1">INDEX('Lorri 401b'!L:L,MATCH('Retirement Calculator'!A78,'Lorri 401b'!N:N,0),0)</f>
        <v>4464064.5569728827</v>
      </c>
      <c r="S78" s="25">
        <f t="shared" ca="1" si="7"/>
        <v>6352793.4232904594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1887990.5142741639</v>
      </c>
      <c r="R79" s="25">
        <f t="array" aca="1" ref="R79" ca="1">INDEX('Lorri 401b'!L:L,MATCH('Retirement Calculator'!A79,'Lorri 401b'!N:N,0),0)</f>
        <v>4460461.600730422</v>
      </c>
      <c r="S79" s="25">
        <f t="shared" ca="1" si="7"/>
        <v>6348452.1150045861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1887249.0857639036</v>
      </c>
      <c r="R80" s="25">
        <f t="array" aca="1" ref="R80" ca="1">INDEX('Lorri 401b'!L:L,MATCH('Retirement Calculator'!A80,'Lorri 401b'!N:N,0),0)</f>
        <v>4456843.6321702842</v>
      </c>
      <c r="S80" s="25">
        <f t="shared" ca="1" si="7"/>
        <v>6344092.7179341875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1886504.5679681839</v>
      </c>
      <c r="R81" s="25">
        <f t="array" aca="1" ref="R81" ca="1">INDEX('Lorri 401b'!L:L,MATCH('Retirement Calculator'!A81,'Lorri 401b'!N:N,0),0)</f>
        <v>4453210.588741146</v>
      </c>
      <c r="S81" s="25">
        <f t="shared" ca="1" si="7"/>
        <v>6339715.1567093302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1885756.948014982</v>
      </c>
      <c r="R82" s="25">
        <f t="array" aca="1" ref="R82" ca="1">INDEX('Lorri 401b'!L:L,MATCH('Retirement Calculator'!A82,'Lorri 401b'!N:N,0),0)</f>
        <v>4449562.4076310536</v>
      </c>
      <c r="S82" s="25">
        <f t="shared" ca="1" si="7"/>
        <v>6335319.3556460356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1885006.2129786417</v>
      </c>
      <c r="R83" s="25">
        <f t="array" aca="1" ref="R83" ca="1">INDEX('Lorri 401b'!L:L,MATCH('Retirement Calculator'!A83,'Lorri 401b'!N:N,0),0)</f>
        <v>4445899.0257663354</v>
      </c>
      <c r="S83" s="25">
        <f t="shared" ca="1" si="7"/>
        <v>6330905.2387449769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1884252.3498796502</v>
      </c>
      <c r="R84" s="25">
        <f t="array" aca="1" ref="R84" ca="1">INDEX('Lorri 401b'!L:L,MATCH('Retirement Calculator'!A84,'Lorri 401b'!N:N,0),0)</f>
        <v>4442220.3798105139</v>
      </c>
      <c r="S84" s="25">
        <f t="shared" ca="1" si="7"/>
        <v>6326472.7296901643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1883495.3456844126</v>
      </c>
      <c r="R85" s="25">
        <f t="array" aca="1" ref="R85" ca="1">INDEX('Lorri 401b'!L:L,MATCH('Retirement Calculator'!A85,'Lorri 401b'!N:N,0),0)</f>
        <v>4438526.40616321</v>
      </c>
      <c r="S85" s="25">
        <f t="shared" ca="1" si="7"/>
        <v>6322021.7518476229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1882735.1873050283</v>
      </c>
      <c r="R86" s="25">
        <f t="array" aca="1" ref="R86" ca="1">INDEX('Lorri 401b'!L:L,MATCH('Retirement Calculator'!A86,'Lorri 401b'!N:N,0),0)</f>
        <v>4434817.0409590425</v>
      </c>
      <c r="S86" s="25">
        <f t="shared" ca="1" si="7"/>
        <v>6317552.228264071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1881971.8615990633</v>
      </c>
      <c r="R87" s="25">
        <f t="array" aca="1" ref="R87" ca="1">INDEX('Lorri 401b'!L:L,MATCH('Retirement Calculator'!A87,'Lorri 401b'!N:N,0),0)</f>
        <v>4431092.2200665241</v>
      </c>
      <c r="S87" s="25">
        <f t="shared" ca="1" si="7"/>
        <v>6313064.0816655876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1881205.3553693234</v>
      </c>
      <c r="R88" s="25">
        <f t="array" aca="1" ref="R88" ca="1">INDEX('Lorri 401b'!L:L,MATCH('Retirement Calculator'!A88,'Lorri 401b'!N:N,0),0)</f>
        <v>4427351.8790869536</v>
      </c>
      <c r="S88" s="25">
        <f t="shared" ca="1" si="7"/>
        <v>6308557.2344562765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1880435.6553636263</v>
      </c>
      <c r="R89" s="25">
        <f t="array" aca="1" ref="R89" ca="1">INDEX('Lorri 401b'!L:L,MATCH('Retirement Calculator'!A89,'Lorri 401b'!N:N,0),0)</f>
        <v>4423595.9533533016</v>
      </c>
      <c r="S89" s="25">
        <f t="shared" ca="1" si="7"/>
        <v>6304031.6087169275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1879662.7482745722</v>
      </c>
      <c r="R90" s="25">
        <f t="array" aca="1" ref="R90" ca="1">INDEX('Lorri 401b'!L:L,MATCH('Retirement Calculator'!A90,'Lorri 401b'!N:N,0),0)</f>
        <v>4419824.3779290924</v>
      </c>
      <c r="S90" s="25">
        <f t="shared" ca="1" si="7"/>
        <v>6299487.1262036646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1878886.6207393135</v>
      </c>
      <c r="R91" s="25">
        <f t="array" aca="1" ref="R91" ca="1">INDEX('Lorri 401b'!L:L,MATCH('Retirement Calculator'!A91,'Lorri 401b'!N:N,0),0)</f>
        <v>4416037.0876072831</v>
      </c>
      <c r="S91" s="25">
        <f t="shared" ca="1" si="7"/>
        <v>6294923.7083465969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1878107.2593393247</v>
      </c>
      <c r="R92" s="25">
        <f t="array" aca="1" ref="R92" ca="1">INDEX('Lorri 401b'!L:L,MATCH('Retirement Calculator'!A92,'Lorri 401b'!N:N,0),0)</f>
        <v>4412234.0169091327</v>
      </c>
      <c r="S92" s="25">
        <f t="shared" ca="1" si="7"/>
        <v>6290341.2762484569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1877324.6506001691</v>
      </c>
      <c r="R93" s="25">
        <f t="array" aca="1" ref="R93" ca="1">INDEX('Lorri 401b'!L:L,MATCH('Retirement Calculator'!A93,'Lorri 401b'!N:N,0),0)</f>
        <v>4408415.1000830736</v>
      </c>
      <c r="S93" s="25">
        <f t="shared" ca="1" si="7"/>
        <v>6285739.7506832425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1876538.7809912672</v>
      </c>
      <c r="R94" s="25">
        <f t="array" aca="1" ref="R94" ca="1">INDEX('Lorri 401b'!L:L,MATCH('Retirement Calculator'!A94,'Lorri 401b'!N:N,0),0)</f>
        <v>4404580.2711035721</v>
      </c>
      <c r="S94" s="25">
        <f t="shared" ca="1" si="7"/>
        <v>6281119.0520948395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1875749.6369256615</v>
      </c>
      <c r="R95" s="25">
        <f t="array" aca="1" ref="R95" ca="1">INDEX('Lorri 401b'!L:L,MATCH('Retirement Calculator'!A95,'Lorri 401b'!N:N,0),0)</f>
        <v>4400729.4636699893</v>
      </c>
      <c r="S95" s="25">
        <f t="shared" ca="1" si="7"/>
        <v>6276479.1005956512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1874957.2047597824</v>
      </c>
      <c r="R96" s="25">
        <f t="array" aca="1" ref="R96" ca="1">INDEX('Lorri 401b'!L:L,MATCH('Retirement Calculator'!A96,'Lorri 401b'!N:N,0),0)</f>
        <v>4396862.6112054335</v>
      </c>
      <c r="S96" s="25">
        <f t="shared" ca="1" si="7"/>
        <v>6271819.8159652157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1874161.4707932123</v>
      </c>
      <c r="R97" s="25">
        <f t="array" aca="1" ref="R97" ca="1">INDEX('Lorri 401b'!L:L,MATCH('Retirement Calculator'!A97,'Lorri 401b'!N:N,0),0)</f>
        <v>4392979.6468556086</v>
      </c>
      <c r="S97" s="25">
        <f t="shared" ca="1" si="7"/>
        <v>6267141.1176488213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1873362.421268448</v>
      </c>
      <c r="R98" s="25">
        <f t="array" aca="1" ref="R98" ca="1">INDEX('Lorri 401b'!L:L,MATCH('Retirement Calculator'!A98,'Lorri 401b'!N:N,0),0)</f>
        <v>4389080.5034876596</v>
      </c>
      <c r="S98" s="25">
        <f t="shared" ca="1" si="7"/>
        <v>6262442.9247561079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1872560.042370664</v>
      </c>
      <c r="R99" s="25">
        <f t="array" aca="1" ref="R99" ca="1">INDEX('Lorri 401b'!L:L,MATCH('Retirement Calculator'!A99,'Lorri 401b'!N:N,0),0)</f>
        <v>4385165.113689011</v>
      </c>
      <c r="S99" s="25">
        <f t="shared" ca="1" si="7"/>
        <v>6257725.1560596749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1871754.3202274723</v>
      </c>
      <c r="R100" s="25">
        <f t="array" aca="1" ref="R100" ca="1">INDEX('Lorri 401b'!L:L,MATCH('Retirement Calculator'!A100,'Lorri 401b'!N:N,0),0)</f>
        <v>4381233.4097662009</v>
      </c>
      <c r="S100" s="25">
        <f t="shared" ca="1" si="7"/>
        <v>6252987.729993673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1870945.2409086842</v>
      </c>
      <c r="R101" s="25">
        <f t="array" aca="1" ref="R101" ca="1">INDEX('Lorri 401b'!L:L,MATCH('Retirement Calculator'!A101,'Lorri 401b'!N:N,0),0)</f>
        <v>4377285.3237437122</v>
      </c>
      <c r="S101" s="25">
        <f t="shared" ca="1" si="7"/>
        <v>6248230.5646523964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1870132.7904260678</v>
      </c>
      <c r="R102" s="25">
        <f t="array" aca="1" ref="R102" ca="1">INDEX('Lorri 401b'!L:L,MATCH('Retirement Calculator'!A102,'Lorri 401b'!N:N,0),0)</f>
        <v>4373320.7873627972</v>
      </c>
      <c r="S102" s="25">
        <f t="shared" ca="1" si="7"/>
        <v>6243453.5777888652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1869316.954733107</v>
      </c>
      <c r="R103" s="25">
        <f t="array" aca="1" ref="R103" ca="1">INDEX('Lorri 401b'!L:L,MATCH('Retirement Calculator'!A103,'Lorri 401b'!N:N,0),0)</f>
        <v>4369339.7320802948</v>
      </c>
      <c r="S103" s="25">
        <f t="shared" ca="1" si="7"/>
        <v>6238656.686813402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1868497.719724759</v>
      </c>
      <c r="R104" s="25">
        <f t="array" aca="1" ref="R104" ca="1">INDEX('Lorri 401b'!L:L,MATCH('Retirement Calculator'!A104,'Lorri 401b'!N:N,0),0)</f>
        <v>4365342.0890674489</v>
      </c>
      <c r="S104" s="25">
        <f t="shared" ca="1" si="7"/>
        <v>6233839.8087922074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1867675.0712372095</v>
      </c>
      <c r="R105" s="25">
        <f t="array" aca="1" ref="R105" ca="1">INDEX('Lorri 401b'!L:L,MATCH('Retirement Calculator'!A105,'Lorri 401b'!N:N,0),0)</f>
        <v>4361327.7892087158</v>
      </c>
      <c r="S105" s="25">
        <f t="shared" ca="1" si="7"/>
        <v>6229002.860445925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1866848.9950476286</v>
      </c>
      <c r="R106" s="25">
        <f t="array" aca="1" ref="R106" ca="1">INDEX('Lorri 401b'!L:L,MATCH('Retirement Calculator'!A106,'Lorri 401b'!N:N,0),0)</f>
        <v>4357296.763100571</v>
      </c>
      <c r="S106" s="25">
        <f t="shared" ca="1" si="7"/>
        <v>6224145.7581481999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1866019.4768739245</v>
      </c>
      <c r="R107" s="25">
        <f t="array" aca="1" ref="R107" ca="1">INDEX('Lorri 401b'!L:L,MATCH('Retirement Calculator'!A107,'Lorri 401b'!N:N,0),0)</f>
        <v>4353248.9410503088</v>
      </c>
      <c r="S107" s="25">
        <f t="shared" ca="1" si="7"/>
        <v>6219268.4179242328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1865865.4190561629</v>
      </c>
      <c r="R108" s="25">
        <f t="array" aca="1" ref="R108" ca="1">INDEX('Lorri 401b'!L:L,MATCH('Retirement Calculator'!A108,'Lorri 401b'!N:N,0),0)</f>
        <v>4350935.419726504</v>
      </c>
      <c r="S108" s="25">
        <f t="shared" ca="1" si="7"/>
        <v>6216800.8387826672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1865710.7193308275</v>
      </c>
      <c r="R109" s="25">
        <f t="array" aca="1" ref="R109" ca="1">INDEX('Lorri 401b'!L:L,MATCH('Retirement Calculator'!A109,'Lorri 401b'!N:N,0),0)</f>
        <v>4348612.2587305168</v>
      </c>
      <c r="S109" s="25">
        <f t="shared" ca="1" si="7"/>
        <v>6214322.9780613445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1865555.3750233031</v>
      </c>
      <c r="R110" s="25">
        <f t="array" aca="1" ref="R110" ca="1">INDEX('Lorri 401b'!L:L,MATCH('Retirement Calculator'!A110,'Lorri 401b'!N:N,0),0)</f>
        <v>4346279.4178970456</v>
      </c>
      <c r="S110" s="25">
        <f t="shared" ca="1" si="7"/>
        <v>6211834.7929203492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1865399.3834478308</v>
      </c>
      <c r="R111" s="25">
        <f t="array" aca="1" ref="R111" ca="1">INDEX('Lorri 401b'!L:L,MATCH('Retirement Calculator'!A111,'Lorri 401b'!N:N,0),0)</f>
        <v>4343936.8568934351</v>
      </c>
      <c r="S111" s="25">
        <f t="shared" ca="1" si="7"/>
        <v>6209336.2403412657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1865242.7419074606</v>
      </c>
      <c r="R112" s="25">
        <f t="array" aca="1" ref="R112" ca="1">INDEX('Lorri 401b'!L:L,MATCH('Retirement Calculator'!A112,'Lorri 401b'!N:N,0),0)</f>
        <v>4341584.5352189764</v>
      </c>
      <c r="S112" s="25">
        <f t="shared" ca="1" si="7"/>
        <v>6206827.2771264371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1865085.4476940054</v>
      </c>
      <c r="R113" s="25">
        <f t="array" aca="1" ref="R113" ca="1">INDEX('Lorri 401b'!L:L,MATCH('Retirement Calculator'!A113,'Lorri 401b'!N:N,0),0)</f>
        <v>4339222.4122042079</v>
      </c>
      <c r="S113" s="25">
        <f t="shared" ca="1" si="7"/>
        <v>6204307.8598982133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1864927.4980879943</v>
      </c>
      <c r="R114" s="25">
        <f t="array" aca="1" ref="R114" ca="1">INDEX('Lorri 401b'!L:L,MATCH('Retirement Calculator'!A114,'Lorri 401b'!N:N,0),0)</f>
        <v>4336850.4470102107</v>
      </c>
      <c r="S114" s="25">
        <f t="shared" ca="1" si="7"/>
        <v>6201777.9450982045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1864768.8903586247</v>
      </c>
      <c r="R115" s="25">
        <f t="array" aca="1" ref="R115" ca="1">INDEX('Lorri 401b'!L:L,MATCH('Retirement Calculator'!A115,'Lorri 401b'!N:N,0),0)</f>
        <v>4334468.5986279054</v>
      </c>
      <c r="S115" s="25">
        <f t="shared" ca="1" si="7"/>
        <v>6199237.4889865303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1864609.6217637162</v>
      </c>
      <c r="R116" s="25">
        <f t="array" aca="1" ref="R116" ca="1">INDEX('Lorri 401b'!L:L,MATCH('Retirement Calculator'!A116,'Lorri 401b'!N:N,0),0)</f>
        <v>4332076.8258773405</v>
      </c>
      <c r="S116" s="25">
        <f t="shared" ca="1" si="7"/>
        <v>6196686.447641057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1864449.6895496622</v>
      </c>
      <c r="R117" s="25">
        <f t="array" aca="1" ref="R117" ca="1">INDEX('Lorri 401b'!L:L,MATCH('Retirement Calculator'!A117,'Lorri 401b'!N:N,0),0)</f>
        <v>4329675.0874069817</v>
      </c>
      <c r="S117" s="25">
        <f t="shared" ca="1" si="7"/>
        <v>6194124.7769566439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1864289.0909513829</v>
      </c>
      <c r="R118" s="25">
        <f t="array" aca="1" ref="R118" ca="1">INDEX('Lorri 401b'!L:L,MATCH('Retirement Calculator'!A118,'Lorri 401b'!N:N,0),0)</f>
        <v>4327263.3416929962</v>
      </c>
      <c r="S118" s="25">
        <f t="shared" ca="1" si="7"/>
        <v>6191552.4326443793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1864127.8231922775</v>
      </c>
      <c r="R119" s="25">
        <f t="array" aca="1" ref="R119" ca="1">INDEX('Lorri 401b'!L:L,MATCH('Retirement Calculator'!A119,'Lorri 401b'!N:N,0),0)</f>
        <v>4324841.5470385356</v>
      </c>
      <c r="S119" s="25">
        <f t="shared" ca="1" si="7"/>
        <v>6188969.3702308126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1863965.8834841759</v>
      </c>
      <c r="R120" s="25">
        <f t="array" aca="1" ref="R120" ca="1">INDEX('Lorri 401b'!L:L,MATCH('Retirement Calculator'!A120,'Lorri 401b'!N:N,0),0)</f>
        <v>4322409.6615730152</v>
      </c>
      <c r="S120" s="25">
        <f t="shared" ca="1" si="7"/>
        <v>6186375.5450571906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1863803.2690272904</v>
      </c>
      <c r="R121" s="25">
        <f t="array" aca="1" ref="R121" ca="1">INDEX('Lorri 401b'!L:L,MATCH('Retirement Calculator'!A121,'Lorri 401b'!N:N,0),0)</f>
        <v>4319967.6432513883</v>
      </c>
      <c r="S121" s="25">
        <f t="shared" ca="1" si="7"/>
        <v>6183770.9122786783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1863639.9770101679</v>
      </c>
      <c r="R122" s="25">
        <f t="array" aca="1" ref="R122" ca="1">INDEX('Lorri 401b'!L:L,MATCH('Retirement Calculator'!A122,'Lorri 401b'!N:N,0),0)</f>
        <v>4317515.4498534212</v>
      </c>
      <c r="S122" s="25">
        <f t="shared" ca="1" si="7"/>
        <v>6181155.4268635893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1863476.0046096407</v>
      </c>
      <c r="R123" s="25">
        <f t="array" aca="1" ref="R123" ca="1">INDEX('Lorri 401b'!L:L,MATCH('Retirement Calculator'!A123,'Lorri 401b'!N:N,0),0)</f>
        <v>4315053.0389829623</v>
      </c>
      <c r="S123" s="25">
        <f t="shared" ca="1" si="7"/>
        <v>6178529.0435926029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1863311.348990778</v>
      </c>
      <c r="R124" s="25">
        <f t="array" aca="1" ref="R124" ca="1">INDEX('Lorri 401b'!L:L,MATCH('Retirement Calculator'!A124,'Lorri 401b'!N:N,0),0)</f>
        <v>4312580.3680672096</v>
      </c>
      <c r="S124" s="25">
        <f t="shared" ca="1" si="7"/>
        <v>6175891.717057988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1863146.0073068368</v>
      </c>
      <c r="R125" s="25">
        <f t="array" aca="1" ref="R125" ca="1">INDEX('Lorri 401b'!L:L,MATCH('Retirement Calculator'!A125,'Lorri 401b'!N:N,0),0)</f>
        <v>4310097.3943559751</v>
      </c>
      <c r="S125" s="25">
        <f t="shared" ca="1" si="7"/>
        <v>6173243.4016628116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1862979.9766992126</v>
      </c>
      <c r="R126" s="25">
        <f t="array" aca="1" ref="R126" ca="1">INDEX('Lorri 401b'!L:L,MATCH('Retirement Calculator'!A126,'Lorri 401b'!N:N,0),0)</f>
        <v>4307604.0749209439</v>
      </c>
      <c r="S126" s="25">
        <f t="shared" ca="1" si="7"/>
        <v>6170584.0516201565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1862813.2542973899</v>
      </c>
      <c r="R127" s="25">
        <f t="array" aca="1" ref="R127" ca="1">INDEX('Lorri 401b'!L:L,MATCH('Retirement Calculator'!A127,'Lorri 401b'!N:N,0),0)</f>
        <v>4305100.3666549334</v>
      </c>
      <c r="S127" s="25">
        <f t="shared" ca="1" si="7"/>
        <v>6167913.6209523231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1862645.8372188928</v>
      </c>
      <c r="R128" s="25">
        <f t="array" aca="1" ref="R128" ca="1">INDEX('Lorri 401b'!L:L,MATCH('Retirement Calculator'!A128,'Lorri 401b'!N:N,0),0)</f>
        <v>4302586.2262711478</v>
      </c>
      <c r="S128" s="25">
        <f t="shared" ca="1" si="7"/>
        <v>6165232.0634900406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1862477.7225692354</v>
      </c>
      <c r="R129" s="25">
        <f t="array" aca="1" ref="R129" ca="1">INDEX('Lorri 401b'!L:L,MATCH('Retirement Calculator'!A129,'Lorri 401b'!N:N,0),0)</f>
        <v>4300061.6103024296</v>
      </c>
      <c r="S129" s="25">
        <f t="shared" ca="1" si="7"/>
        <v>6162539.3328716652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1862308.907441871</v>
      </c>
      <c r="R130" s="25">
        <f t="array" aca="1" ref="R130" ca="1">INDEX('Lorri 401b'!L:L,MATCH('Retirement Calculator'!A130,'Lorri 401b'!N:N,0),0)</f>
        <v>4297526.4751005089</v>
      </c>
      <c r="S130" s="25">
        <f t="shared" ca="1" si="7"/>
        <v>6159835.3825423801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1862139.3889181428</v>
      </c>
      <c r="R131" s="25">
        <f t="array" aca="1" ref="R131" ca="1">INDEX('Lorri 401b'!L:L,MATCH('Retirement Calculator'!A131,'Lorri 401b'!N:N,0),0)</f>
        <v>4294980.776835246</v>
      </c>
      <c r="S131" s="25">
        <f t="shared" ca="1" si="7"/>
        <v>6157120.1657533888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1861969.1640672323</v>
      </c>
      <c r="R132" s="25">
        <f t="array" aca="1" ref="R132" ca="1">INDEX('Lorri 401b'!L:L,MATCH('Retirement Calculator'!A132,'Lorri 401b'!N:N,0),0)</f>
        <v>4292424.4714938784</v>
      </c>
      <c r="S132" s="25">
        <f t="shared" ca="1" si="7"/>
        <v>6154393.6355611105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1861798.2299461097</v>
      </c>
      <c r="R133" s="25">
        <f t="array" aca="1" ref="R133" ca="1">INDEX('Lorri 401b'!L:L,MATCH('Retirement Calculator'!A133,'Lorri 401b'!N:N,0),0)</f>
        <v>4289857.5148802549</v>
      </c>
      <c r="S133" s="25">
        <f t="shared" ca="1" si="7"/>
        <v>6151655.7448263643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1861626.5835994824</v>
      </c>
      <c r="R134" s="25">
        <f t="array" aca="1" ref="R134" ca="1">INDEX('Lorri 401b'!L:L,MATCH('Retirement Calculator'!A134,'Lorri 401b'!N:N,0),0)</f>
        <v>4287279.8626140747</v>
      </c>
      <c r="S134" s="25">
        <f t="shared" ca="1" si="7"/>
        <v>6148906.4462135574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1861454.2220597442</v>
      </c>
      <c r="R135" s="25">
        <f t="array" aca="1" ref="R135" ca="1">INDEX('Lorri 401b'!L:L,MATCH('Retirement Calculator'!A135,'Lorri 401b'!N:N,0),0)</f>
        <v>4284691.4701301185</v>
      </c>
      <c r="S135" s="25">
        <f t="shared" ca="1" si="7"/>
        <v>6146145.692189863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1861281.1423469237</v>
      </c>
      <c r="R136" s="25">
        <f t="array" aca="1" ref="R136" ca="1">INDEX('Lorri 401b'!L:L,MATCH('Retirement Calculator'!A136,'Lorri 401b'!N:N,0),0)</f>
        <v>4282092.2926774798</v>
      </c>
      <c r="S136" s="25">
        <f t="shared" ca="1" si="7"/>
        <v>6143373.435024403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1861107.3414686332</v>
      </c>
      <c r="R137" s="25">
        <f t="array" aca="1" ref="R137" ca="1">INDEX('Lorri 401b'!L:L,MATCH('Retirement Calculator'!A137,'Lorri 401b'!N:N,0),0)</f>
        <v>4279482.2853187881</v>
      </c>
      <c r="S137" s="25">
        <f t="shared" ca="1" si="7"/>
        <v>6140589.6267874213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1860932.8164200163</v>
      </c>
      <c r="R138" s="25">
        <f t="array" aca="1" ref="R138" ca="1">INDEX('Lorri 401b'!L:L,MATCH('Retirement Calculator'!A138,'Lorri 401b'!N:N,0),0)</f>
        <v>4276861.4029294355</v>
      </c>
      <c r="S138" s="25">
        <f t="shared" ca="1" si="7"/>
        <v>6137794.2193494514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1860757.5641836969</v>
      </c>
      <c r="R139" s="25">
        <f t="array" aca="1" ref="R139" ca="1">INDEX('Lorri 401b'!L:L,MATCH('Retirement Calculator'!A139,'Lorri 401b'!N:N,0),0)</f>
        <v>4274229.6001967937</v>
      </c>
      <c r="S139" s="25">
        <f t="shared" ca="1" si="7"/>
        <v>6134987.1643804908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1860581.5817297262</v>
      </c>
      <c r="R140" s="25">
        <f t="array" aca="1" ref="R140" ca="1">INDEX('Lorri 401b'!L:L,MATCH('Retirement Calculator'!A140,'Lorri 401b'!N:N,0),0)</f>
        <v>4271586.8316194322</v>
      </c>
      <c r="S140" s="25">
        <f t="shared" ca="1" si="7"/>
        <v>6132168.4133491581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1860404.8660155307</v>
      </c>
      <c r="R141" s="25">
        <f t="array" aca="1" ref="R141" ca="1">INDEX('Lorri 401b'!L:L,MATCH('Retirement Calculator'!A141,'Lorri 401b'!N:N,0),0)</f>
        <v>4268933.0515063321</v>
      </c>
      <c r="S141" s="25">
        <f t="shared" ca="1" si="7"/>
        <v>6129337.9175218623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1860227.4139858591</v>
      </c>
      <c r="R142" s="25">
        <f t="array" aca="1" ref="R142" ca="1">INDEX('Lorri 401b'!L:L,MATCH('Retirement Calculator'!A142,'Lorri 401b'!N:N,0),0)</f>
        <v>4266268.2139760936</v>
      </c>
      <c r="S142" s="25">
        <f t="shared" ca="1" si="7"/>
        <v>6126495.6279619522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1860049.2225727306</v>
      </c>
      <c r="R143" s="25">
        <f t="array" aca="1" ref="R143" ca="1">INDEX('Lorri 401b'!L:L,MATCH('Retirement Calculator'!A143,'Lorri 401b'!N:N,0),0)</f>
        <v>4263592.2729561459</v>
      </c>
      <c r="S143" s="25">
        <f t="shared" ca="1" si="7"/>
        <v>6123641.4955288768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1859870.2886953808</v>
      </c>
      <c r="R144" s="25">
        <f t="array" aca="1" ref="R144" ca="1">INDEX('Lorri 401b'!L:L,MATCH('Retirement Calculator'!A144,'Lorri 401b'!N:N,0),0)</f>
        <v>4260905.1821819488</v>
      </c>
      <c r="S144" s="25">
        <f t="shared" ca="1" si="7"/>
        <v>6120775.4708773298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1859690.6092602087</v>
      </c>
      <c r="R145" s="25">
        <f t="array" aca="1" ref="R145" ca="1">INDEX('Lorri 401b'!L:L,MATCH('Retirement Calculator'!A145,'Lorri 401b'!N:N,0),0)</f>
        <v>4258206.895196192</v>
      </c>
      <c r="S145" s="25">
        <f t="shared" ca="1" si="7"/>
        <v>6117897.5044564009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1859510.1811607233</v>
      </c>
      <c r="R146" s="25">
        <f t="array" aca="1" ref="R146" ca="1">INDEX('Lorri 401b'!L:L,MATCH('Retirement Calculator'!A146,'Lorri 401b'!N:N,0),0)</f>
        <v>4255497.3653479945</v>
      </c>
      <c r="S146" s="25">
        <f t="shared" ca="1" si="7"/>
        <v>6115007.5465087183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1859329.0012774903</v>
      </c>
      <c r="R147" s="25">
        <f t="array" aca="1" ref="R147" ca="1">INDEX('Lorri 401b'!L:L,MATCH('Retirement Calculator'!A147,'Lorri 401b'!N:N,0),0)</f>
        <v>4252776.5457920963</v>
      </c>
      <c r="S147" s="25">
        <f t="shared" ca="1" si="7"/>
        <v>6112105.5470695868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1859147.0664780771</v>
      </c>
      <c r="R148" s="25">
        <f t="array" aca="1" ref="R148" ca="1">INDEX('Lorri 401b'!L:L,MATCH('Retirement Calculator'!A148,'Lorri 401b'!N:N,0),0)</f>
        <v>4250044.3894880489</v>
      </c>
      <c r="S148" s="25">
        <f t="shared" ca="1" si="7"/>
        <v>6109191.4559661262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1858964.3736169995</v>
      </c>
      <c r="R149" s="25">
        <f t="array" aca="1" ref="R149" ca="1">INDEX('Lorri 401b'!L:L,MATCH('Retirement Calculator'!A149,'Lorri 401b'!N:N,0),0)</f>
        <v>4247300.8491994012</v>
      </c>
      <c r="S149" s="25">
        <f t="shared" ca="1" si="7"/>
        <v>6106265.2228164002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1858780.9195356674</v>
      </c>
      <c r="R150" s="25">
        <f t="array" aca="1" ref="R150" ca="1">INDEX('Lorri 401b'!L:L,MATCH('Retirement Calculator'!A150,'Lorri 401b'!N:N,0),0)</f>
        <v>4244545.8774928842</v>
      </c>
      <c r="S150" s="25">
        <f t="shared" ca="1" si="7"/>
        <v>6103326.7970285518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1858596.7010623298</v>
      </c>
      <c r="R151" s="25">
        <f t="array" aca="1" ref="R151" ca="1">INDEX('Lorri 401b'!L:L,MATCH('Retirement Calculator'!A151,'Lorri 401b'!N:N,0),0)</f>
        <v>4241779.4267375898</v>
      </c>
      <c r="S151" s="25">
        <f t="shared" ca="1" si="7"/>
        <v>6100376.1277999198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1858411.71501202</v>
      </c>
      <c r="R152" s="25">
        <f t="array" aca="1" ref="R152" ca="1">INDEX('Lorri 401b'!L:L,MATCH('Retirement Calculator'!A152,'Lorri 401b'!N:N,0),0)</f>
        <v>4239001.4491041489</v>
      </c>
      <c r="S152" s="25">
        <f t="shared" ca="1" si="7"/>
        <v>6097413.1641161684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1858225.9581865005</v>
      </c>
      <c r="R153" s="25">
        <f t="array" aca="1" ref="R153" ca="1">INDEX('Lorri 401b'!L:L,MATCH('Retirement Calculator'!A153,'Lorri 401b'!N:N,0),0)</f>
        <v>4236211.8965639016</v>
      </c>
      <c r="S153" s="25">
        <f t="shared" ca="1" si="7"/>
        <v>6094437.8547504023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1858039.4273742081</v>
      </c>
      <c r="R154" s="25">
        <f t="array" aca="1" ref="R154" ca="1">INDEX('Lorri 401b'!L:L,MATCH('Retirement Calculator'!A154,'Lorri 401b'!N:N,0),0)</f>
        <v>4233410.7208880698</v>
      </c>
      <c r="S154" s="25">
        <f t="shared" ca="1" si="7"/>
        <v>6091450.1482622782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1857852.1193501977</v>
      </c>
      <c r="R155" s="25">
        <f t="array" aca="1" ref="R155" ca="1">INDEX('Lorri 401b'!L:L,MATCH('Retirement Calculator'!A155,'Lorri 401b'!N:N,0),0)</f>
        <v>4230597.8736469224</v>
      </c>
      <c r="S155" s="25">
        <f t="shared" ca="1" si="7"/>
        <v>6088449.9929971201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1857664.0308760875</v>
      </c>
      <c r="R156" s="25">
        <f t="array" aca="1" ref="R156" ca="1">INDEX('Lorri 401b'!L:L,MATCH('Retirement Calculator'!A156,'Lorri 401b'!N:N,0),0)</f>
        <v>4227773.3062089365</v>
      </c>
      <c r="S156" s="25">
        <f t="shared" ca="1" si="7"/>
        <v>6085437.3370850235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1857475.1587000017</v>
      </c>
      <c r="R157" s="25">
        <f t="array" aca="1" ref="R157" ca="1">INDEX('Lorri 401b'!L:L,MATCH('Retirement Calculator'!A157,'Lorri 401b'!N:N,0),0)</f>
        <v>4224936.9697399596</v>
      </c>
      <c r="S157" s="25">
        <f t="shared" ca="1" si="7"/>
        <v>6082412.128439961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1857285.4995565156</v>
      </c>
      <c r="R158" s="25">
        <f t="array" aca="1" ref="R158" ca="1">INDEX('Lorri 401b'!L:L,MATCH('Retirement Calculator'!A158,'Lorri 401b'!N:N,0),0)</f>
        <v>4222088.8152023619</v>
      </c>
      <c r="S158" s="25">
        <f t="shared" ca="1" si="7"/>
        <v>6079374.3147588773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1857095.0501665983</v>
      </c>
      <c r="R159" s="25">
        <f t="array" aca="1" ref="R159" ca="1">INDEX('Lorri 401b'!L:L,MATCH('Retirement Calculator'!A159,'Lorri 401b'!N:N,0),0)</f>
        <v>4219228.7933541909</v>
      </c>
      <c r="S159" s="25">
        <f t="shared" ca="1" si="7"/>
        <v>6076323.8435207894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1856903.8072375562</v>
      </c>
      <c r="R160" s="25">
        <f t="array" aca="1" ref="R160" ca="1">INDEX('Lorri 401b'!L:L,MATCH('Retirement Calculator'!A160,'Lorri 401b'!N:N,0),0)</f>
        <v>4216356.8547483189</v>
      </c>
      <c r="S160" s="25">
        <f t="shared" ca="1" si="7"/>
        <v>6073260.6619858751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1856711.7674629765</v>
      </c>
      <c r="R161" s="25">
        <f t="array" aca="1" ref="R161" ca="1">INDEX('Lorri 401b'!L:L,MATCH('Retirement Calculator'!A161,'Lorri 401b'!N:N,0),0)</f>
        <v>4213472.9497315893</v>
      </c>
      <c r="S161" s="25">
        <f t="shared" ca="1" si="7"/>
        <v>6070184.7171945656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1856518.9275226695</v>
      </c>
      <c r="R162" s="25">
        <f t="array" aca="1" ref="R162" ca="1">INDEX('Lorri 401b'!L:L,MATCH('Retirement Calculator'!A162,'Lorri 401b'!N:N,0),0)</f>
        <v>4210577.0284439567</v>
      </c>
      <c r="S162" s="25">
        <f t="shared" ca="1" si="7"/>
        <v>6067095.9559666263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1856325.2840826111</v>
      </c>
      <c r="R163" s="25">
        <f t="array" aca="1" ref="R163" ca="1">INDEX('Lorri 401b'!L:L,MATCH('Retirement Calculator'!A163,'Lorri 401b'!N:N,0),0)</f>
        <v>4207669.0408176258</v>
      </c>
      <c r="S163" s="25">
        <f t="shared" ca="1" si="7"/>
        <v>6063994.3249002369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1856130.8337948858</v>
      </c>
      <c r="R164" s="25">
        <f t="array" aca="1" ref="R164" ca="1">INDEX('Lorri 401b'!L:L,MATCH('Retirement Calculator'!A164,'Lorri 401b'!N:N,0),0)</f>
        <v>4204748.9365761848</v>
      </c>
      <c r="S164" s="25">
        <f t="shared" ca="1" si="7"/>
        <v>6060879.7703710701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1855935.5732976284</v>
      </c>
      <c r="R165" s="25">
        <f t="array" aca="1" ref="R165" ca="1">INDEX('Lorri 401b'!L:L,MATCH('Retirement Calculator'!A165,'Lorri 401b'!N:N,0),0)</f>
        <v>4201816.6652337378</v>
      </c>
      <c r="S165" s="25">
        <f t="shared" ca="1" si="7"/>
        <v>6057752.238531366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1855739.4992149659</v>
      </c>
      <c r="R166" s="25">
        <f t="array" aca="1" ref="R166" ca="1">INDEX('Lorri 401b'!L:L,MATCH('Retirement Calculator'!A166,'Lorri 401b'!N:N,0),0)</f>
        <v>4198872.17609403</v>
      </c>
      <c r="S166" s="25">
        <f t="shared" ca="1" si="7"/>
        <v>6054611.6753089959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1855542.6081569588</v>
      </c>
      <c r="R167" s="25">
        <f t="array" aca="1" ref="R167" ca="1">INDEX('Lorri 401b'!L:L,MATCH('Retirement Calculator'!A167,'Lorri 401b'!N:N,0),0)</f>
        <v>4195915.4182495736</v>
      </c>
      <c r="S167" s="25">
        <f t="shared" ca="1" si="7"/>
        <v>6051458.0264065322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1855344.8967195433</v>
      </c>
      <c r="R168" s="25">
        <f t="array" aca="1" ref="R168" ca="1">INDEX('Lorri 401b'!L:L,MATCH('Retirement Calculator'!A168,'Lorri 401b'!N:N,0),0)</f>
        <v>4192946.3405807656</v>
      </c>
      <c r="S168" s="25">
        <f t="shared" ca="1" si="7"/>
        <v>6048291.2373003084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1855146.3614844719</v>
      </c>
      <c r="R169" s="25">
        <f t="array" aca="1" ref="R169" ca="1">INDEX('Lorri 401b'!L:L,MATCH('Retirement Calculator'!A169,'Lorri 401b'!N:N,0),0)</f>
        <v>4189964.8917550044</v>
      </c>
      <c r="S169" s="25">
        <f t="shared" ca="1" si="7"/>
        <v>6045111.2532394761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1854946.9990192545</v>
      </c>
      <c r="R170" s="25">
        <f t="array" aca="1" ref="R170" ca="1">INDEX('Lorri 401b'!L:L,MATCH('Retirement Calculator'!A170,'Lorri 401b'!N:N,0),0)</f>
        <v>4186971.0202258024</v>
      </c>
      <c r="S170" s="25">
        <f t="shared" ca="1" si="7"/>
        <v>6041918.0192450564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1854746.8058770986</v>
      </c>
      <c r="R171" s="25">
        <f t="array" aca="1" ref="R171" ca="1">INDEX('Lorri 401b'!L:L,MATCH('Retirement Calculator'!A171,'Lorri 401b'!N:N,0),0)</f>
        <v>4183964.6742318952</v>
      </c>
      <c r="S171" s="25">
        <f t="shared" ca="1" si="7"/>
        <v>6038711.4801089941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1854545.7785968503</v>
      </c>
      <c r="R172" s="25">
        <f t="array" aca="1" ref="R172" ca="1">INDEX('Lorri 401b'!L:L,MATCH('Retirement Calculator'!A172,'Lorri 401b'!N:N,0),0)</f>
        <v>4180945.8017963469</v>
      </c>
      <c r="S172" s="25">
        <f t="shared" ca="1" si="7"/>
        <v>6035491.580393197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1854343.9137029345</v>
      </c>
      <c r="R173" s="25">
        <f t="array" aca="1" ref="R173" ca="1">INDEX('Lorri 401b'!L:L,MATCH('Retirement Calculator'!A173,'Lorri 401b'!N:N,0),0)</f>
        <v>4177914.3507256503</v>
      </c>
      <c r="S173" s="25">
        <f t="shared" ca="1" si="7"/>
        <v>6032258.2644285848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1854141.207705294</v>
      </c>
      <c r="R174" s="25">
        <f t="array" aca="1" ref="R174" ca="1">INDEX('Lorri 401b'!L:L,MATCH('Retirement Calculator'!A174,'Lorri 401b'!N:N,0),0)</f>
        <v>4174870.2686088262</v>
      </c>
      <c r="S174" s="25">
        <f t="shared" ca="1" si="7"/>
        <v>6029011.47631412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1853937.6570993299</v>
      </c>
      <c r="R175" s="25">
        <f t="array" aca="1" ref="R175" ca="1">INDEX('Lorri 401b'!L:L,MATCH('Retirement Calculator'!A175,'Lorri 401b'!N:N,0),0)</f>
        <v>4171813.502816515</v>
      </c>
      <c r="S175" s="25">
        <f t="shared" ca="1" si="7"/>
        <v>6025751.1599158449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1853733.2583658409</v>
      </c>
      <c r="R176" s="25">
        <f t="array" aca="1" ref="R176" ca="1">INDEX('Lorri 401b'!L:L,MATCH('Retirement Calculator'!A176,'Lorri 401b'!N:N,0),0)</f>
        <v>4168744.0005000695</v>
      </c>
      <c r="S176" s="25">
        <f t="shared" ca="1" si="7"/>
        <v>6022477.2588659106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1853528.0079709624</v>
      </c>
      <c r="R177" s="25">
        <f t="array" aca="1" ref="R177" ca="1">INDEX('Lorri 401b'!L:L,MATCH('Retirement Calculator'!A177,'Lorri 401b'!N:N,0),0)</f>
        <v>4165661.7085906384</v>
      </c>
      <c r="S177" s="25">
        <f t="shared" ca="1" si="7"/>
        <v>6019189.7165616006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1853321.9023661052</v>
      </c>
      <c r="R178" s="25">
        <f t="array" aca="1" ref="R178" ca="1">INDEX('Lorri 401b'!L:L,MATCH('Retirement Calculator'!A178,'Lorri 401b'!N:N,0),0)</f>
        <v>4162566.5737982513</v>
      </c>
      <c r="S178" s="25">
        <f t="shared" ca="1" si="7"/>
        <v>6015888.4761643568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1853114.9379878945</v>
      </c>
      <c r="R179" s="25">
        <f t="array" aca="1" ref="R179" ca="1">INDEX('Lorri 401b'!L:L,MATCH('Retirement Calculator'!A179,'Lorri 401b'!N:N,0),0)</f>
        <v>4159458.5426108963</v>
      </c>
      <c r="S179" s="25">
        <f t="shared" ca="1" si="7"/>
        <v>6012573.4805987906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1852907.1112581079</v>
      </c>
      <c r="R180" s="25">
        <f t="array" aca="1" ref="R180" ca="1">INDEX('Lorri 401b'!L:L,MATCH('Retirement Calculator'!A180,'Lorri 401b'!N:N,0),0)</f>
        <v>4156337.5612935936</v>
      </c>
      <c r="S180" s="25">
        <f t="shared" ca="1" si="7"/>
        <v>6009244.6725517018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1852698.4185836138</v>
      </c>
      <c r="R181" s="25">
        <f t="array" aca="1" ref="R181" ca="1">INDEX('Lorri 401b'!L:L,MATCH('Retirement Calculator'!A181,'Lorri 401b'!N:N,0),0)</f>
        <v>4153203.5758874691</v>
      </c>
      <c r="S181" s="25">
        <f t="shared" ca="1" si="7"/>
        <v>6005901.9944710825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1852488.8563563095</v>
      </c>
      <c r="R182" s="25">
        <f t="array" aca="1" ref="R182" ca="1">INDEX('Lorri 401b'!L:L,MATCH('Retirement Calculator'!A182,'Lorri 401b'!N:N,0),0)</f>
        <v>4150056.5322088189</v>
      </c>
      <c r="S182" s="25">
        <f t="shared" ca="1" si="7"/>
        <v>6002545.3885651287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1852278.4209530579</v>
      </c>
      <c r="R183" s="25">
        <f t="array" aca="1" ref="R183" ca="1">INDEX('Lorri 401b'!L:L,MATCH('Retirement Calculator'!A183,'Lorri 401b'!N:N,0),0)</f>
        <v>4146896.3758481746</v>
      </c>
      <c r="S183" s="25">
        <f t="shared" ca="1" si="7"/>
        <v>5999174.7968012327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1852067.1087356261</v>
      </c>
      <c r="R184" s="25">
        <f t="array" aca="1" ref="R184" ca="1">INDEX('Lorri 401b'!L:L,MATCH('Retirement Calculator'!A184,'Lorri 401b'!N:N,0),0)</f>
        <v>4143723.0521693607</v>
      </c>
      <c r="S184" s="25">
        <f t="shared" ca="1" si="7"/>
        <v>5995790.1609049868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1851854.9160506218</v>
      </c>
      <c r="R185" s="25">
        <f t="array" aca="1" ref="R185" ca="1">INDEX('Lorri 401b'!L:L,MATCH('Retirement Calculator'!A185,'Lorri 401b'!N:N,0),0)</f>
        <v>4140536.5063085519</v>
      </c>
      <c r="S185" s="25">
        <f t="shared" ca="1" si="7"/>
        <v>5992391.4223591741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1851641.8392294298</v>
      </c>
      <c r="R186" s="25">
        <f t="array" aca="1" ref="R186" ca="1">INDEX('Lorri 401b'!L:L,MATCH('Retirement Calculator'!A186,'Lorri 401b'!N:N,0),0)</f>
        <v>4137336.6831733231</v>
      </c>
      <c r="S186" s="25">
        <f t="shared" ca="1" si="7"/>
        <v>5988978.5224027531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1851427.8745881496</v>
      </c>
      <c r="R187" s="25">
        <f t="array" aca="1" ref="R187" ca="1">INDEX('Lorri 401b'!L:L,MATCH('Retirement Calculator'!A187,'Lorri 401b'!N:N,0),0)</f>
        <v>4134123.5274416972</v>
      </c>
      <c r="S187" s="25">
        <f t="shared" ca="1" si="7"/>
        <v>5985551.4020298468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1851213.0184275308</v>
      </c>
      <c r="R188" s="25">
        <f t="array" aca="1" ref="R188" ca="1">INDEX('Lorri 401b'!L:L,MATCH('Retirement Calculator'!A188,'Lorri 401b'!N:N,0),0)</f>
        <v>4130896.9835611898</v>
      </c>
      <c r="S188" s="25">
        <f t="shared" ca="1" si="7"/>
        <v>5982110.0019887201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1850997.2670329094</v>
      </c>
      <c r="R189" s="25">
        <f t="array" aca="1" ref="R189" ca="1">INDEX('Lorri 401b'!L:L,MATCH('Retirement Calculator'!A189,'Lorri 401b'!N:N,0),0)</f>
        <v>4127656.995747847</v>
      </c>
      <c r="S189" s="25">
        <f t="shared" ca="1" si="7"/>
        <v>5978654.2627807567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1850780.6166741438</v>
      </c>
      <c r="R190" s="25">
        <f t="array" aca="1" ref="R190" ca="1">INDEX('Lorri 401b'!L:L,MATCH('Retirement Calculator'!A190,'Lorri 401b'!N:N,0),0)</f>
        <v>4124403.5079852818</v>
      </c>
      <c r="S190" s="25">
        <f t="shared" ca="1" si="7"/>
        <v>5975184.1246594256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1850563.06360555</v>
      </c>
      <c r="R191" s="25">
        <f t="array" aca="1" ref="R191" ca="1">INDEX('Lorri 401b'!L:L,MATCH('Retirement Calculator'!A191,'Lorri 401b'!N:N,0),0)</f>
        <v>4121136.464023706</v>
      </c>
      <c r="S191" s="25">
        <f t="shared" ca="1" si="7"/>
        <v>5971699.5276292562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1850344.6040658369</v>
      </c>
      <c r="R192" s="25">
        <f t="array" aca="1" ref="R192" ca="1">INDEX('Lorri 401b'!L:L,MATCH('Retirement Calculator'!A192,'Lorri 401b'!N:N,0),0)</f>
        <v>4117855.807378957</v>
      </c>
      <c r="S192" s="25">
        <f t="shared" ca="1" si="7"/>
        <v>5968200.4114447944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1850125.2342780416</v>
      </c>
      <c r="R193" s="25">
        <f t="array" aca="1" ref="R193" ca="1">INDEX('Lorri 401b'!L:L,MATCH('Retirement Calculator'!A193,'Lorri 401b'!N:N,0),0)</f>
        <v>4114561.4813315216</v>
      </c>
      <c r="S193" s="25">
        <f t="shared" ca="1" si="7"/>
        <v>5964686.7156095635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1849904.9504494639</v>
      </c>
      <c r="R194" s="25">
        <f t="array" aca="1" ref="R194" ca="1">INDEX('Lorri 401b'!L:L,MATCH('Retirement Calculator'!A194,'Lorri 401b'!N:N,0),0)</f>
        <v>4111253.4289255552</v>
      </c>
      <c r="S194" s="25">
        <f t="shared" ca="1" si="7"/>
        <v>5961158.3793750191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1849683.7487716004</v>
      </c>
      <c r="R195" s="25">
        <f t="array" aca="1" ref="R195" ca="1">INDEX('Lorri 401b'!L:L,MATCH('Retirement Calculator'!A195,'Lorri 401b'!N:N,0),0)</f>
        <v>4107931.5929678972</v>
      </c>
      <c r="S195" s="25">
        <f t="shared" ca="1" si="7"/>
        <v>5957615.3417394981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1849461.6254200793</v>
      </c>
      <c r="R196" s="25">
        <f t="array" aca="1" ref="R196" ca="1">INDEX('Lorri 401b'!L:L,MATCH('Retirement Calculator'!A196,'Lorri 401b'!N:N,0),0)</f>
        <v>4104595.9160270821</v>
      </c>
      <c r="S196" s="25">
        <f t="shared" ca="1" si="7"/>
        <v>5954057.5414471617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1849238.5765545936</v>
      </c>
      <c r="R197" s="25">
        <f t="array" aca="1" ref="R197" ca="1">INDEX('Lorri 401b'!L:L,MATCH('Retirement Calculator'!A197,'Lorri 401b'!N:N,0),0)</f>
        <v>4101246.3404323473</v>
      </c>
      <c r="S197" s="25">
        <f t="shared" ca="1" si="7"/>
        <v>5950484.9169869404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1849014.598318835</v>
      </c>
      <c r="R198" s="25">
        <f t="array" aca="1" ref="R198" ca="1">INDEX('Lorri 401b'!L:L,MATCH('Retirement Calculator'!A198,'Lorri 401b'!N:N,0),0)</f>
        <v>4097882.8082726342</v>
      </c>
      <c r="S198" s="25">
        <f t="shared" ca="1" si="7"/>
        <v>5946897.4065914694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1848789.6868404273</v>
      </c>
      <c r="R199" s="25">
        <f t="array" aca="1" ref="R199" ca="1">INDEX('Lorri 401b'!L:L,MATCH('Retirement Calculator'!A199,'Lorri 401b'!N:N,0),0)</f>
        <v>4094505.261395589</v>
      </c>
      <c r="S199" s="25">
        <f t="shared" ca="1" si="7"/>
        <v>5943294.9482360166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1848563.8382308597</v>
      </c>
      <c r="R200" s="25">
        <f t="array" aca="1" ref="R200" ca="1">INDEX('Lorri 401b'!L:L,MATCH('Retirement Calculator'!A200,'Lorri 401b'!N:N,0),0)</f>
        <v>4091113.6414065561</v>
      </c>
      <c r="S200" s="25">
        <f t="shared" ca="1" si="7"/>
        <v>5939677.4796374161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1848337.0485854188</v>
      </c>
      <c r="R201" s="25">
        <f t="array" aca="1" ref="R201" ca="1">INDEX('Lorri 401b'!L:L,MATCH('Retirement Calculator'!A201,'Lorri 401b'!N:N,0),0)</f>
        <v>4087707.8896675687</v>
      </c>
      <c r="S201" s="25">
        <f t="shared" ca="1" si="7"/>
        <v>5936044.9382529873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1848109.3139831219</v>
      </c>
      <c r="R202" s="25">
        <f t="array" aca="1" ref="R202" ca="1">INDEX('Lorri 401b'!L:L,MATCH('Retirement Calculator'!A202,'Lorri 401b'!N:N,0),0)</f>
        <v>4084287.9472963358</v>
      </c>
      <c r="S202" s="25">
        <f t="shared" ca="1" si="7"/>
        <v>5932397.2612794582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1847880.6304866488</v>
      </c>
      <c r="R203" s="25">
        <f t="array" aca="1" ref="R203" ca="1">INDEX('Lorri 401b'!L:L,MATCH('Retirement Calculator'!A203,'Lorri 401b'!N:N,0),0)</f>
        <v>4080853.7551652226</v>
      </c>
      <c r="S203" s="25">
        <f t="shared" ca="1" si="7"/>
        <v>5928734.3856518716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1847650.9941422737</v>
      </c>
      <c r="R204" s="25">
        <f t="array" aca="1" ref="R204" ca="1">INDEX('Lorri 401b'!L:L,MATCH('Retirement Calculator'!A204,'Lorri 401b'!N:N,0),0)</f>
        <v>4077405.2539002299</v>
      </c>
      <c r="S204" s="25">
        <f t="shared" ca="1" si="7"/>
        <v>5925056.2480425034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1847420.4009797969</v>
      </c>
      <c r="R205" s="25">
        <f t="array" aca="1" ref="R205" ca="1">INDEX('Lorri 401b'!L:L,MATCH('Retirement Calculator'!A205,'Lorri 401b'!N:N,0),0)</f>
        <v>4073942.3838799666</v>
      </c>
      <c r="S205" s="25">
        <f t="shared" ca="1" si="7"/>
        <v>5921362.7848597635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1847188.8470124765</v>
      </c>
      <c r="R206" s="25">
        <f t="array" aca="1" ref="R206" ca="1">INDEX('Lorri 401b'!L:L,MATCH('Retirement Calculator'!A206,'Lorri 401b'!N:N,0),0)</f>
        <v>4070465.0852346187</v>
      </c>
      <c r="S206" s="25">
        <f t="shared" ca="1" si="7"/>
        <v>5917653.9322470948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1846956.3282369589</v>
      </c>
      <c r="R207" s="25">
        <f t="array" aca="1" ref="R207" ca="1">INDEX('Lorri 401b'!L:L,MATCH('Retirement Calculator'!A207,'Lorri 401b'!N:N,0),0)</f>
        <v>4066973.2978449152</v>
      </c>
      <c r="S207" s="25">
        <f t="shared" ca="1" si="7"/>
        <v>5913929.6260818746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1846722.84063321</v>
      </c>
      <c r="R208" s="25">
        <f t="array" aca="1" ref="R208" ca="1">INDEX('Lorri 401b'!L:L,MATCH('Retirement Calculator'!A208,'Lorri 401b'!N:N,0),0)</f>
        <v>4063466.9613410877</v>
      </c>
      <c r="S208" s="25">
        <f t="shared" ca="1" si="7"/>
        <v>5910189.8019742975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1846488.3801644456</v>
      </c>
      <c r="R209" s="25">
        <f t="array" aca="1" ref="R209" ca="1">INDEX('Lorri 401b'!L:L,MATCH('Retirement Calculator'!A209,'Lorri 401b'!N:N,0),0)</f>
        <v>4059946.0151018277</v>
      </c>
      <c r="S209" s="25">
        <f t="shared" ca="1" si="7"/>
        <v>5906434.3952662731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1846252.9427770614</v>
      </c>
      <c r="R210" s="25">
        <f t="array" aca="1" ref="R210" ca="1">INDEX('Lorri 401b'!L:L,MATCH('Retirement Calculator'!A210,'Lorri 401b'!N:N,0),0)</f>
        <v>4056410.3982532374</v>
      </c>
      <c r="S210" s="25">
        <f t="shared" ca="1" si="7"/>
        <v>5902663.3410302987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1846016.524400563</v>
      </c>
      <c r="R211" s="25">
        <f t="array" aca="1" ref="R211" ca="1">INDEX('Lorri 401b'!L:L,MATCH('Retirement Calculator'!A211,'Lorri 401b'!N:N,0),0)</f>
        <v>4052860.049667778</v>
      </c>
      <c r="S211" s="25">
        <f t="shared" ca="1" si="7"/>
        <v>5898876.5740683414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1845779.1209474958</v>
      </c>
      <c r="R212" s="25">
        <f t="array" aca="1" ref="R212" ca="1">INDEX('Lorri 401b'!L:L,MATCH('Retirement Calculator'!A212,'Lorri 401b'!N:N,0),0)</f>
        <v>4049294.9079632126</v>
      </c>
      <c r="S212" s="25">
        <f t="shared" ca="1" si="7"/>
        <v>5895074.0289107086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1845540.7283133743</v>
      </c>
      <c r="R213" s="25">
        <f t="array" aca="1" ref="R213" ca="1">INDEX('Lorri 401b'!L:L,MATCH('Retirement Calculator'!A213,'Lorri 401b'!N:N,0),0)</f>
        <v>4045714.9115015445</v>
      </c>
      <c r="S213" s="25">
        <f t="shared" ca="1" si="7"/>
        <v>5891255.6398149189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1845301.3423766105</v>
      </c>
      <c r="R214" s="25">
        <f t="array" aca="1" ref="R214" ca="1">INDEX('Lorri 401b'!L:L,MATCH('Retirement Calculator'!A214,'Lorri 401b'!N:N,0),0)</f>
        <v>4042119.9983879533</v>
      </c>
      <c r="S214" s="25">
        <f t="shared" ca="1" si="7"/>
        <v>5887421.3407645635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1845060.9589984436</v>
      </c>
      <c r="R215" s="25">
        <f t="array" aca="1" ref="R215" ca="1">INDEX('Lorri 401b'!L:L,MATCH('Retirement Calculator'!A215,'Lorri 401b'!N:N,0),0)</f>
        <v>4038510.106469722</v>
      </c>
      <c r="S215" s="25">
        <f t="shared" ca="1" si="7"/>
        <v>5883571.065468166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1844819.5740228675</v>
      </c>
      <c r="R216" s="25">
        <f t="array" aca="1" ref="R216" ca="1">INDEX('Lorri 401b'!L:L,MATCH('Retirement Calculator'!A216,'Lorri 401b'!N:N,0),0)</f>
        <v>4034885.1733351648</v>
      </c>
      <c r="S216" s="25">
        <f t="shared" ca="1" si="7"/>
        <v>5879704.7473580325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1844577.1832765599</v>
      </c>
      <c r="R217" s="25">
        <f t="array" aca="1" ref="R217" ca="1">INDEX('Lorri 401b'!L:L,MATCH('Retirement Calculator'!A217,'Lorri 401b'!N:N,0),0)</f>
        <v>4031245.1363125467</v>
      </c>
      <c r="S217" s="25">
        <f t="shared" ca="1" si="7"/>
        <v>5875822.3195891064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1844333.7825688093</v>
      </c>
      <c r="R218" s="25">
        <f t="array" aca="1" ref="R218" ca="1">INDEX('Lorri 401b'!L:L,MATCH('Retirement Calculator'!A218,'Lorri 401b'!N:N,0),0)</f>
        <v>4027589.932469001</v>
      </c>
      <c r="S218" s="25">
        <f t="shared" ca="1" si="7"/>
        <v>5871923.7150378106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1844089.3676914433</v>
      </c>
      <c r="R219" s="25">
        <f t="array" aca="1" ref="R219" ca="1">INDEX('Lorri 401b'!L:L,MATCH('Retirement Calculator'!A219,'Lorri 401b'!N:N,0),0)</f>
        <v>4023919.4986094409</v>
      </c>
      <c r="S219" s="25">
        <f t="shared" ca="1" si="7"/>
        <v>5868008.8663008846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1843843.9344187549</v>
      </c>
      <c r="R220" s="25">
        <f t="array" aca="1" ref="R220" ca="1">INDEX('Lorri 401b'!L:L,MATCH('Retirement Calculator'!A220,'Lorri 401b'!N:N,0),0)</f>
        <v>4020233.7712754658</v>
      </c>
      <c r="S220" s="25">
        <f t="shared" ca="1" si="7"/>
        <v>5864077.705694221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1843597.4785074303</v>
      </c>
      <c r="R221" s="25">
        <f t="array" aca="1" ref="R221" ca="1">INDEX('Lorri 401b'!L:L,MATCH('Retirement Calculator'!A221,'Lorri 401b'!N:N,0),0)</f>
        <v>4016532.6867442657</v>
      </c>
      <c r="S221" s="25">
        <f t="shared" ca="1" si="7"/>
        <v>5860130.1652516965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1843349.995696475</v>
      </c>
      <c r="R222" s="25">
        <f t="array" aca="1" ref="R222" ca="1">INDEX('Lorri 401b'!L:L,MATCH('Retirement Calculator'!A222,'Lorri 401b'!N:N,0),0)</f>
        <v>4012816.1810275191</v>
      </c>
      <c r="S222" s="25">
        <f t="shared" ca="1" si="7"/>
        <v>5856166.1767239943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1843101.4817071408</v>
      </c>
      <c r="R223" s="25">
        <f t="array" aca="1" ref="R223" ca="1">INDEX('Lorri 401b'!L:L,MATCH('Retirement Calculator'!A223,'Lorri 401b'!N:N,0),0)</f>
        <v>4009084.1898702858</v>
      </c>
      <c r="S223" s="25">
        <f t="shared" ca="1" si="7"/>
        <v>5852185.6715774266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1842851.932242851</v>
      </c>
      <c r="R224" s="25">
        <f t="array" aca="1" ref="R224" ca="1">INDEX('Lorri 401b'!L:L,MATCH('Retirement Calculator'!A224,'Lorri 401b'!N:N,0),0)</f>
        <v>4005336.6487498973</v>
      </c>
      <c r="S224" s="25">
        <f t="shared" ca="1" si="7"/>
        <v>5848188.580992748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1842601.3429891267</v>
      </c>
      <c r="R225" s="25">
        <f t="array" aca="1" ref="R225" ca="1">INDEX('Lorri 401b'!L:L,MATCH('Retirement Calculator'!A225,'Lorri 401b'!N:N,0),0)</f>
        <v>4001573.4928748407</v>
      </c>
      <c r="S225" s="25">
        <f t="shared" ca="1" si="7"/>
        <v>5844174.8358639674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1842349.7096135118</v>
      </c>
      <c r="R226" s="25">
        <f t="array" aca="1" ref="R226" ca="1">INDEX('Lorri 401b'!L:L,MATCH('Retirement Calculator'!A226,'Lorri 401b'!N:N,0),0)</f>
        <v>3997794.6571836378</v>
      </c>
      <c r="S226" s="25">
        <f t="shared" ca="1" si="7"/>
        <v>5840144.3667971492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1842097.0277654987</v>
      </c>
      <c r="R227" s="25">
        <f t="array" aca="1" ref="R227" ca="1">INDEX('Lorri 401b'!L:L,MATCH('Retirement Calculator'!A227,'Lorri 401b'!N:N,0),0)</f>
        <v>3994000.0763437217</v>
      </c>
      <c r="S227" s="25">
        <f t="shared" ca="1" si="7"/>
        <v>5836097.1041092202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1841843.2930764521</v>
      </c>
      <c r="R228" s="25">
        <f t="array" aca="1" ref="R228" ca="1">INDEX('Lorri 401b'!L:L,MATCH('Retirement Calculator'!A228,'Lorri 401b'!N:N,0),0)</f>
        <v>3990189.684750306</v>
      </c>
      <c r="S228" s="25">
        <f t="shared" ca="1" si="7"/>
        <v>5832032.9778267583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1841588.5011595346</v>
      </c>
      <c r="R229" s="25">
        <f t="array" aca="1" ref="R229" ca="1">INDEX('Lorri 401b'!L:L,MATCH('Retirement Calculator'!A229,'Lorri 401b'!N:N,0),0)</f>
        <v>3986363.4165252512</v>
      </c>
      <c r="S229" s="25">
        <f t="shared" ca="1" si="7"/>
        <v>5827951.917684786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1841332.6476096299</v>
      </c>
      <c r="R230" s="25">
        <f t="array" aca="1" ref="R230" ca="1">INDEX('Lorri 401b'!L:L,MATCH('Retirement Calculator'!A230,'Lorri 401b'!N:N,0),0)</f>
        <v>3982521.2055159253</v>
      </c>
      <c r="S230" s="25">
        <f t="shared" ca="1" si="7"/>
        <v>5823853.8531255554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1841075.7280032672</v>
      </c>
      <c r="R231" s="25">
        <f t="array" aca="1" ref="R231" ca="1">INDEX('Lorri 401b'!L:L,MATCH('Retirement Calculator'!A231,'Lorri 401b'!N:N,0),0)</f>
        <v>3978662.9852940603</v>
      </c>
      <c r="S231" s="25">
        <f t="shared" ca="1" si="7"/>
        <v>5819738.713297328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1840817.7378985446</v>
      </c>
      <c r="R232" s="25">
        <f t="array" aca="1" ref="R232" ca="1">INDEX('Lorri 401b'!L:L,MATCH('Retirement Calculator'!A232,'Lorri 401b'!N:N,0),0)</f>
        <v>3974788.6891546044</v>
      </c>
      <c r="S232" s="25">
        <f t="shared" ca="1" si="7"/>
        <v>5815606.4270531489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1840558.6728350525</v>
      </c>
      <c r="R233" s="25">
        <f t="array" aca="1" ref="R233" ca="1">INDEX('Lorri 401b'!L:L,MATCH('Retirement Calculator'!A233,'Lorri 401b'!N:N,0),0)</f>
        <v>3970898.2501145676</v>
      </c>
      <c r="S233" s="25">
        <f t="shared" ca="1" si="7"/>
        <v>5811456.9229496196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1840298.5283337957</v>
      </c>
      <c r="R234" s="25">
        <f t="array" aca="1" ref="R234" ca="1">INDEX('Lorri 401b'!L:L,MATCH('Retirement Calculator'!A234,'Lorri 401b'!N:N,0),0)</f>
        <v>3966991.6009118636</v>
      </c>
      <c r="S234" s="25">
        <f t="shared" ca="1" si="7"/>
        <v>5807290.1292456593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1840037.2998971171</v>
      </c>
      <c r="R235" s="25">
        <f t="array" aca="1" ref="R235" ca="1">INDEX('Lorri 401b'!L:L,MATCH('Retirement Calculator'!A235,'Lorri 401b'!N:N,0),0)</f>
        <v>3963068.6740041487</v>
      </c>
      <c r="S235" s="25">
        <f t="shared" ca="1" si="7"/>
        <v>5803105.9739012662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1839774.9830086189</v>
      </c>
      <c r="R236" s="25">
        <f t="array" aca="1" ref="R236" ca="1">INDEX('Lorri 401b'!L:L,MATCH('Retirement Calculator'!A236,'Lorri 401b'!N:N,0),0)</f>
        <v>3959129.4015676514</v>
      </c>
      <c r="S236" s="25">
        <f t="shared" ca="1" si="7"/>
        <v>5798904.3845762704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1839511.5731330854</v>
      </c>
      <c r="R237" s="25">
        <f t="array" aca="1" ref="R237" ca="1">INDEX('Lorri 401b'!L:L,MATCH('Retirement Calculator'!A237,'Lorri 401b'!N:N,0),0)</f>
        <v>3955173.7154960022</v>
      </c>
      <c r="S237" s="25">
        <f t="shared" ca="1" si="7"/>
        <v>5794685.2886290876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1839247.0657164038</v>
      </c>
      <c r="R238" s="25">
        <f t="array" aca="1" ref="R238" ca="1">INDEX('Lorri 401b'!L:L,MATCH('Retirement Calculator'!A238,'Lorri 401b'!N:N,0),0)</f>
        <v>3951201.5473990543</v>
      </c>
      <c r="S238" s="25">
        <f t="shared" ca="1" si="7"/>
        <v>5790448.6131154578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1838981.4561854859</v>
      </c>
      <c r="R239" s="25">
        <f t="array" aca="1" ref="R239" ca="1">INDEX('Lorri 401b'!L:L,MATCH('Retirement Calculator'!A239,'Lorri 401b'!N:N,0),0)</f>
        <v>3947212.8286017026</v>
      </c>
      <c r="S239" s="25">
        <f t="shared" ca="1" si="7"/>
        <v>5786194.2847871883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1838714.7399481894</v>
      </c>
      <c r="R240" s="25">
        <f t="array" aca="1" ref="R240" ca="1">INDEX('Lorri 401b'!L:L,MATCH('Retirement Calculator'!A240,'Lorri 401b'!N:N,0),0)</f>
        <v>3943207.4901426951</v>
      </c>
      <c r="S240" s="25">
        <f t="shared" ca="1" si="7"/>
        <v>5781922.2300908845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1838446.9123932372</v>
      </c>
      <c r="R241" s="25">
        <f t="array" aca="1" ref="R241" ca="1">INDEX('Lorri 401b'!L:L,MATCH('Retirement Calculator'!A241,'Lorri 401b'!N:N,0),0)</f>
        <v>3939185.4627734418</v>
      </c>
      <c r="S241" s="25">
        <f t="shared" ca="1" si="7"/>
        <v>5777632.3751666788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1838177.9688901396</v>
      </c>
      <c r="R242" s="25">
        <f t="array" aca="1" ref="R242" ca="1">INDEX('Lorri 401b'!L:L,MATCH('Retirement Calculator'!A242,'Lorri 401b'!N:N,0),0)</f>
        <v>3935146.6769568166</v>
      </c>
      <c r="S242" s="25">
        <f t="shared" ca="1" si="7"/>
        <v>5773324.6458469564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1837907.9047891123</v>
      </c>
      <c r="R243" s="25">
        <f t="array" aca="1" ref="R243" ca="1">INDEX('Lorri 401b'!L:L,MATCH('Retirement Calculator'!A243,'Lorri 401b'!N:N,0),0)</f>
        <v>3931091.0628659553</v>
      </c>
      <c r="S243" s="25">
        <f t="shared" ca="1" si="7"/>
        <v>5768998.9676550673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1837636.7154209975</v>
      </c>
      <c r="R244" s="25">
        <f t="array" aca="1" ref="R244" ca="1">INDEX('Lorri 401b'!L:L,MATCH('Retirement Calculator'!A244,'Lorri 401b'!N:N,0),0)</f>
        <v>3927018.5503830491</v>
      </c>
      <c r="S244" s="25">
        <f t="shared" ca="1" si="7"/>
        <v>5764655.2658040468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1837364.3960971821</v>
      </c>
      <c r="R245" s="25">
        <f t="array" aca="1" ref="R245" ca="1">INDEX('Lorri 401b'!L:L,MATCH('Retirement Calculator'!A245,'Lorri 401b'!N:N,0),0)</f>
        <v>3922929.0690981303</v>
      </c>
      <c r="S245" s="25">
        <f t="shared" ca="1" si="7"/>
        <v>5760293.4651953122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1837090.9421095175</v>
      </c>
      <c r="R246" s="25">
        <f t="array" aca="1" ref="R246" ca="1">INDEX('Lorri 401b'!L:L,MATCH('Retirement Calculator'!A246,'Lorri 401b'!N:N,0),0)</f>
        <v>3918822.5483078579</v>
      </c>
      <c r="S246" s="25">
        <f t="shared" ca="1" si="7"/>
        <v>5755913.4904173752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1836816.3487302377</v>
      </c>
      <c r="R247" s="25">
        <f t="array" aca="1" ref="R247" ca="1">INDEX('Lorri 401b'!L:L,MATCH('Retirement Calculator'!A247,'Lorri 401b'!N:N,0),0)</f>
        <v>3914698.9170142929</v>
      </c>
      <c r="S247" s="25">
        <f t="shared" ca="1" si="7"/>
        <v>5751515.2657445306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1836540.6112118775</v>
      </c>
      <c r="R248" s="25">
        <f t="array" aca="1" ref="R248" ca="1">INDEX('Lorri 401b'!L:L,MATCH('Retirement Calculator'!A248,'Lorri 401b'!N:N,0),0)</f>
        <v>3910558.1039236714</v>
      </c>
      <c r="S248" s="25">
        <f t="shared" ca="1" si="7"/>
        <v>5747098.7151355492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1836263.7247871908</v>
      </c>
      <c r="R249" s="25">
        <f t="array" aca="1" ref="R249" ca="1">INDEX('Lorri 401b'!L:L,MATCH('Retirement Calculator'!A249,'Lorri 401b'!N:N,0),0)</f>
        <v>3906400.0374451722</v>
      </c>
      <c r="S249" s="25">
        <f t="shared" ca="1" si="7"/>
        <v>5742663.7622323632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1835985.6846690679</v>
      </c>
      <c r="R250" s="25">
        <f t="array" aca="1" ref="R250" ca="1">INDEX('Lorri 401b'!L:L,MATCH('Retirement Calculator'!A250,'Lorri 401b'!N:N,0),0)</f>
        <v>3902224.6456896793</v>
      </c>
      <c r="S250" s="25">
        <f t="shared" ca="1" si="7"/>
        <v>5738210.3303587474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1835706.4860504528</v>
      </c>
      <c r="R251" s="25">
        <f t="array" aca="1" ref="R251" ca="1">INDEX('Lorri 401b'!L:L,MATCH('Retirement Calculator'!A251,'Lorri 401b'!N:N,0),0)</f>
        <v>3898031.8564685383</v>
      </c>
      <c r="S251" s="25">
        <f t="shared" ca="1" si="7"/>
        <v>5733738.3425189909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1835426.1241042602</v>
      </c>
      <c r="R252" s="25">
        <f t="array" aca="1" ref="R252" ca="1">INDEX('Lorri 401b'!L:L,MATCH('Retirement Calculator'!A252,'Lorri 401b'!N:N,0),0)</f>
        <v>3893821.5972923092</v>
      </c>
      <c r="S252" s="25">
        <f t="shared" ca="1" si="7"/>
        <v>5729247.7213965692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1835144.5939832919</v>
      </c>
      <c r="R253" s="25">
        <f t="array" aca="1" ref="R253" ca="1">INDEX('Lorri 401b'!L:L,MATCH('Retirement Calculator'!A253,'Lorri 401b'!N:N,0),0)</f>
        <v>3889593.7953695124</v>
      </c>
      <c r="S253" s="25">
        <f t="shared" ca="1" si="7"/>
        <v>5724738.389352804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1834861.8908201528</v>
      </c>
      <c r="R254" s="25">
        <f t="array" aca="1" ref="R254" ca="1">INDEX('Lorri 401b'!L:L,MATCH('Retirement Calculator'!A254,'Lorri 401b'!N:N,0),0)</f>
        <v>3885348.3776053707</v>
      </c>
      <c r="S254" s="25">
        <f t="shared" ca="1" si="7"/>
        <v>5720210.2684255233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1834578.0097271672</v>
      </c>
      <c r="R255" s="25">
        <f t="array" aca="1" ref="R255" ca="1">INDEX('Lorri 401b'!L:L,MATCH('Retirement Calculator'!A255,'Lorri 401b'!N:N,0),0)</f>
        <v>3881085.2706005452</v>
      </c>
      <c r="S255" s="25">
        <f t="shared" ca="1" si="7"/>
        <v>5715663.2803277122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1834292.9457962941</v>
      </c>
      <c r="R256" s="25">
        <f t="array" aca="1" ref="R256" ca="1">INDEX('Lorri 401b'!L:L,MATCH('Retirement Calculator'!A256,'Lorri 401b'!N:N,0),0)</f>
        <v>3876804.4006498661</v>
      </c>
      <c r="S256" s="25">
        <f t="shared" ca="1" si="7"/>
        <v>5711097.3464461602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1834006.6940990426</v>
      </c>
      <c r="R257" s="25">
        <f t="array" aca="1" ref="R257" ca="1">INDEX('Lorri 401b'!L:L,MATCH('Retirement Calculator'!A257,'Lorri 401b'!N:N,0),0)</f>
        <v>3872505.6937410594</v>
      </c>
      <c r="S257" s="25">
        <f t="shared" ca="1" si="7"/>
        <v>5706512.3878401015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1833719.2496863857</v>
      </c>
      <c r="R258" s="25">
        <f t="array" aca="1" ref="R258" ca="1">INDEX('Lorri 401b'!L:L,MATCH('Retirement Calculator'!A258,'Lorri 401b'!N:N,0),0)</f>
        <v>3868189.0755534661</v>
      </c>
      <c r="S258" s="25">
        <f t="shared" ca="1" si="7"/>
        <v>5701908.3252398521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1833430.6075886763</v>
      </c>
      <c r="R259" s="25">
        <f t="array" aca="1" ref="R259" ca="1">INDEX('Lorri 401b'!L:L,MATCH('Retirement Calculator'!A259,'Lorri 401b'!N:N,0),0)</f>
        <v>3863854.4714567577</v>
      </c>
      <c r="S259" s="25">
        <f t="shared" ca="1" si="7"/>
        <v>5697285.0790454336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1833140.7628155595</v>
      </c>
      <c r="R260" s="25">
        <f t="array" aca="1" ref="R260" ca="1">INDEX('Lorri 401b'!L:L,MATCH('Retirement Calculator'!A260,'Lorri 401b'!N:N,0),0)</f>
        <v>3859501.8065096466</v>
      </c>
      <c r="S260" s="25">
        <f t="shared" ca="1" si="7"/>
        <v>5692642.5693252059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1832849.7103558881</v>
      </c>
      <c r="R261" s="25">
        <f t="array" aca="1" ref="R261" ca="1">INDEX('Lorri 401b'!L:L,MATCH('Retirement Calculator'!A261,'Lorri 401b'!N:N,0),0)</f>
        <v>3855131.0054585887</v>
      </c>
      <c r="S261" s="25">
        <f t="shared" ca="1" si="7"/>
        <v>5687980.7158144768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1832557.4451776349</v>
      </c>
      <c r="R262" s="25">
        <f t="array" aca="1" ref="R262" ca="1">INDEX('Lorri 401b'!L:L,MATCH('Retirement Calculator'!A262,'Lorri 401b'!N:N,0),0)</f>
        <v>3850741.9927364849</v>
      </c>
      <c r="S262" s="25">
        <f t="shared" ca="1" si="7"/>
        <v>5683299.43791412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1832263.9622278055</v>
      </c>
      <c r="R263" s="25">
        <f t="array" aca="1" ref="R263" ca="1">INDEX('Lorri 401b'!L:L,MATCH('Retirement Calculator'!A263,'Lorri 401b'!N:N,0),0)</f>
        <v>3846334.6924613724</v>
      </c>
      <c r="S263" s="25">
        <f t="shared" ca="1" si="7"/>
        <v>5678598.6546891779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1831969.2564323519</v>
      </c>
      <c r="R264" s="25">
        <f t="array" aca="1" ref="R264" ca="1">INDEX('Lorri 401b'!L:L,MATCH('Retirement Calculator'!A264,'Lorri 401b'!N:N,0),0)</f>
        <v>3841909.0284351134</v>
      </c>
      <c r="S264" s="25">
        <f t="shared" ca="1" si="7"/>
        <v>5673878.2848674655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1831673.3226960839</v>
      </c>
      <c r="R265" s="25">
        <f t="array" aca="1" ref="R265" ca="1">INDEX('Lorri 401b'!L:L,MATCH('Retirement Calculator'!A265,'Lorri 401b'!N:N,0),0)</f>
        <v>3837464.9241420785</v>
      </c>
      <c r="S265" s="25">
        <f t="shared" ca="1" si="7"/>
        <v>5669138.2468381627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1831376.1559025815</v>
      </c>
      <c r="R266" s="25">
        <f t="array" aca="1" ref="R266" ca="1">INDEX('Lorri 401b'!L:L,MATCH('Retirement Calculator'!A266,'Lorri 401b'!N:N,0),0)</f>
        <v>3833002.3027478228</v>
      </c>
      <c r="S266" s="25">
        <f t="shared" ref="S266:S520" ca="1" si="267">SUM(Q266:R266)</f>
        <v>5664378.4586504046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1831077.7509141061</v>
      </c>
      <c r="R267" s="25">
        <f t="array" aca="1" ref="R267" ca="1">INDEX('Lorri 401b'!L:L,MATCH('Retirement Calculator'!A267,'Lorri 401b'!N:N,0),0)</f>
        <v>3828521.0870977575</v>
      </c>
      <c r="S267" s="25">
        <f t="shared" ca="1" si="267"/>
        <v>5659598.8380118636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1830778.1025715121</v>
      </c>
      <c r="R268" s="25">
        <f t="array" aca="1" ref="R268" ca="1">INDEX('Lorri 401b'!L:L,MATCH('Retirement Calculator'!A268,'Lorri 401b'!N:N,0),0)</f>
        <v>3824021.1997158169</v>
      </c>
      <c r="S268" s="25">
        <f t="shared" ca="1" si="267"/>
        <v>5654799.302287329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1830477.2056941572</v>
      </c>
      <c r="R269" s="25">
        <f t="array" aca="1" ref="R269" ca="1">INDEX('Lorri 401b'!L:L,MATCH('Retirement Calculator'!A269,'Lorri 401b'!N:N,0),0)</f>
        <v>3819502.562803118</v>
      </c>
      <c r="S269" s="25">
        <f t="shared" ca="1" si="267"/>
        <v>5649979.7684972752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1830175.0550798133</v>
      </c>
      <c r="R270" s="25">
        <f t="array" aca="1" ref="R270" ca="1">INDEX('Lorri 401b'!L:L,MATCH('Retirement Calculator'!A270,'Lorri 401b'!N:N,0),0)</f>
        <v>3814965.0982366167</v>
      </c>
      <c r="S270" s="25">
        <f t="shared" ca="1" si="267"/>
        <v>5645140.1533164298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1829871.6455045764</v>
      </c>
      <c r="R271" s="25">
        <f t="array" aca="1" ref="R271" ca="1">INDEX('Lorri 401b'!L:L,MATCH('Retirement Calculator'!A271,'Lorri 401b'!N:N,0),0)</f>
        <v>3810408.7275677547</v>
      </c>
      <c r="S271" s="25">
        <f t="shared" ca="1" si="267"/>
        <v>5640280.3730723308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1829566.9717227761</v>
      </c>
      <c r="R272" s="25">
        <f t="array" aca="1" ref="R272" ca="1">INDEX('Lorri 401b'!L:L,MATCH('Retirement Calculator'!A272,'Lorri 401b'!N:N,0),0)</f>
        <v>3805833.3720211056</v>
      </c>
      <c r="S272" s="25">
        <f t="shared" ca="1" si="267"/>
        <v>5635400.3437438812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1829261.0284668847</v>
      </c>
      <c r="R273" s="25">
        <f t="array" aca="1" ref="R273" ca="1">INDEX('Lorri 401b'!L:L,MATCH('Retirement Calculator'!A273,'Lorri 401b'!N:N,0),0)</f>
        <v>3801238.9524930124</v>
      </c>
      <c r="S273" s="25">
        <f t="shared" ca="1" si="267"/>
        <v>5630499.9809598969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1828953.8104474272</v>
      </c>
      <c r="R274" s="25">
        <f t="array" aca="1" ref="R274" ca="1">INDEX('Lorri 401b'!L:L,MATCH('Retirement Calculator'!A274,'Lorri 401b'!N:N,0),0)</f>
        <v>3796625.3895502188</v>
      </c>
      <c r="S274" s="25">
        <f t="shared" ca="1" si="267"/>
        <v>5625579.1999976458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1828645.3123528888</v>
      </c>
      <c r="R275" s="25">
        <f t="array" aca="1" ref="R275" ca="1">INDEX('Lorri 401b'!L:L,MATCH('Retirement Calculator'!A275,'Lorri 401b'!N:N,0),0)</f>
        <v>3791992.603428497</v>
      </c>
      <c r="S275" s="25">
        <f t="shared" ca="1" si="267"/>
        <v>5620637.9157813862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1828335.5288496229</v>
      </c>
      <c r="R276" s="25">
        <f t="array" aca="1" ref="R276" ca="1">INDEX('Lorri 401b'!L:L,MATCH('Retirement Calculator'!A276,'Lorri 401b'!N:N,0),0)</f>
        <v>3787340.5140312677</v>
      </c>
      <c r="S276" s="25">
        <f t="shared" ca="1" si="267"/>
        <v>5615676.0428808909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1828024.4545817601</v>
      </c>
      <c r="R277" s="25">
        <f t="array" aca="1" ref="R277" ca="1">INDEX('Lorri 401b'!L:L,MATCH('Retirement Calculator'!A277,'Lorri 401b'!N:N,0),0)</f>
        <v>3782669.0409282167</v>
      </c>
      <c r="S277" s="25">
        <f t="shared" ca="1" si="267"/>
        <v>5610693.4955099765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1827712.0841711147</v>
      </c>
      <c r="R278" s="25">
        <f t="array" aca="1" ref="R278" ca="1">INDEX('Lorri 401b'!L:L,MATCH('Retirement Calculator'!A278,'Lorri 401b'!N:N,0),0)</f>
        <v>3777978.1033539032</v>
      </c>
      <c r="S278" s="25">
        <f t="shared" ca="1" si="267"/>
        <v>5605690.1875250181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1827398.4122170915</v>
      </c>
      <c r="R279" s="25">
        <f t="array" aca="1" ref="R279" ca="1">INDEX('Lorri 401b'!L:L,MATCH('Retirement Calculator'!A279,'Lorri 401b'!N:N,0),0)</f>
        <v>3773267.620206363</v>
      </c>
      <c r="S279" s="25">
        <f t="shared" ca="1" si="267"/>
        <v>5600666.0324234543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1827083.4332965934</v>
      </c>
      <c r="R280" s="25">
        <f t="array" aca="1" ref="R280" ca="1">INDEX('Lorri 401b'!L:L,MATCH('Retirement Calculator'!A280,'Lorri 401b'!N:N,0),0)</f>
        <v>3768537.5100457082</v>
      </c>
      <c r="S280" s="25">
        <f t="shared" ca="1" si="267"/>
        <v>5595620.943342302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1826767.1419639264</v>
      </c>
      <c r="R281" s="25">
        <f t="array" aca="1" ref="R281" ca="1">INDEX('Lorri 401b'!L:L,MATCH('Retirement Calculator'!A281,'Lorri 401b'!N:N,0),0)</f>
        <v>3763787.6910927175</v>
      </c>
      <c r="S281" s="25">
        <f t="shared" ca="1" si="267"/>
        <v>5590554.8330566436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1826449.5327507067</v>
      </c>
      <c r="R282" s="25">
        <f t="array" aca="1" ref="R282" ca="1">INDEX('Lorri 401b'!L:L,MATCH('Retirement Calculator'!A282,'Lorri 401b'!N:N,0),0)</f>
        <v>3759018.0812274227</v>
      </c>
      <c r="S282" s="25">
        <f t="shared" ca="1" si="267"/>
        <v>5585467.6139781289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1826130.600165765</v>
      </c>
      <c r="R283" s="25">
        <f t="array" aca="1" ref="R283" ca="1">INDEX('Lorri 401b'!L:L,MATCH('Retirement Calculator'!A283,'Lorri 401b'!N:N,0),0)</f>
        <v>3754228.5979876891</v>
      </c>
      <c r="S283" s="25">
        <f t="shared" ca="1" si="267"/>
        <v>5580359.1981534539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1825810.338695053</v>
      </c>
      <c r="R284" s="25">
        <f t="array" aca="1" ref="R284" ca="1">INDEX('Lorri 401b'!L:L,MATCH('Retirement Calculator'!A284,'Lorri 401b'!N:N,0),0)</f>
        <v>3749419.1585677899</v>
      </c>
      <c r="S284" s="25">
        <f t="shared" ca="1" si="267"/>
        <v>5575229.497262843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1825488.7428015464</v>
      </c>
      <c r="R285" s="25">
        <f t="array" aca="1" ref="R285" ca="1">INDEX('Lorri 401b'!L:L,MATCH('Retirement Calculator'!A285,'Lorri 401b'!N:N,0),0)</f>
        <v>3744589.6798169743</v>
      </c>
      <c r="S285" s="25">
        <f t="shared" ca="1" si="267"/>
        <v>5570078.4226185204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1825165.8069251499</v>
      </c>
      <c r="R286" s="25">
        <f t="array" aca="1" ref="R286" ca="1">INDEX('Lorri 401b'!L:L,MATCH('Retirement Calculator'!A286,'Lorri 401b'!N:N,0),0)</f>
        <v>3739740.0782380304</v>
      </c>
      <c r="S286" s="25">
        <f t="shared" ca="1" si="267"/>
        <v>5564905.8851631805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1824841.525482602</v>
      </c>
      <c r="R287" s="25">
        <f t="array" aca="1" ref="R287" ca="1">INDEX('Lorri 401b'!L:L,MATCH('Retirement Calculator'!A287,'Lorri 401b'!N:N,0),0)</f>
        <v>3734870.2699858411</v>
      </c>
      <c r="S287" s="25">
        <f t="shared" ca="1" si="267"/>
        <v>5559711.7954684431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1824515.8928673766</v>
      </c>
      <c r="R288" s="25">
        <f t="array" aca="1" ref="R288" ca="1">INDEX('Lorri 401b'!L:L,MATCH('Retirement Calculator'!A288,'Lorri 401b'!N:N,0),0)</f>
        <v>3729980.1708659343</v>
      </c>
      <c r="S288" s="25">
        <f t="shared" ca="1" si="267"/>
        <v>5554496.0637333114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1824188.9034495878</v>
      </c>
      <c r="R289" s="25">
        <f t="array" aca="1" ref="R289" ca="1">INDEX('Lorri 401b'!L:L,MATCH('Retirement Calculator'!A289,'Lorri 401b'!N:N,0),0)</f>
        <v>3725069.6963330279</v>
      </c>
      <c r="S289" s="25">
        <f t="shared" ca="1" si="267"/>
        <v>5549258.5997826159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1823860.5515758914</v>
      </c>
      <c r="R290" s="25">
        <f t="array" aca="1" ref="R290" ca="1">INDEX('Lorri 401b'!L:L,MATCH('Retirement Calculator'!A290,'Lorri 401b'!N:N,0),0)</f>
        <v>3720138.7614895678</v>
      </c>
      <c r="S290" s="25">
        <f t="shared" ca="1" si="267"/>
        <v>5543999.313065459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1823530.8315693883</v>
      </c>
      <c r="R291" s="25">
        <f t="array" aca="1" ref="R291" ca="1">INDEX('Lorri 401b'!L:L,MATCH('Retirement Calculator'!A291,'Lorri 401b'!N:N,0),0)</f>
        <v>3715187.28108426</v>
      </c>
      <c r="S291" s="25">
        <f t="shared" ca="1" si="267"/>
        <v>5538718.1126536485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1823199.7377295245</v>
      </c>
      <c r="R292" s="25">
        <f t="array" aca="1" ref="R292" ca="1">INDEX('Lorri 401b'!L:L,MATCH('Retirement Calculator'!A292,'Lorri 401b'!N:N,0),0)</f>
        <v>3710215.1695105964</v>
      </c>
      <c r="S292" s="25">
        <f t="shared" ca="1" si="267"/>
        <v>5533414.9072401207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1822867.2643319948</v>
      </c>
      <c r="R293" s="25">
        <f t="array" aca="1" ref="R293" ca="1">INDEX('Lorri 401b'!L:L,MATCH('Retirement Calculator'!A293,'Lorri 401b'!N:N,0),0)</f>
        <v>3705222.3408053759</v>
      </c>
      <c r="S293" s="25">
        <f t="shared" ca="1" si="267"/>
        <v>5528089.6051373705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1822533.4056286421</v>
      </c>
      <c r="R294" s="25">
        <f t="array" aca="1" ref="R294" ca="1">INDEX('Lorri 401b'!L:L,MATCH('Retirement Calculator'!A294,'Lorri 401b'!N:N,0),0)</f>
        <v>3700208.7086472171</v>
      </c>
      <c r="S294" s="25">
        <f t="shared" ca="1" si="267"/>
        <v>5522742.1142758597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1822198.1558473585</v>
      </c>
      <c r="R295" s="25">
        <f t="array" aca="1" ref="R295" ca="1">INDEX('Lorri 401b'!L:L,MATCH('Retirement Calculator'!A295,'Lorri 401b'!N:N,0),0)</f>
        <v>3695174.186355066</v>
      </c>
      <c r="S295" s="25">
        <f t="shared" ca="1" si="267"/>
        <v>5517372.342202425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1821861.5091919864</v>
      </c>
      <c r="R296" s="25">
        <f t="array" aca="1" ref="R296" ca="1">INDEX('Lorri 401b'!L:L,MATCH('Retirement Calculator'!A296,'Lorri 401b'!N:N,0),0)</f>
        <v>3690118.6868866975</v>
      </c>
      <c r="S296" s="25">
        <f t="shared" ca="1" si="267"/>
        <v>5511980.1960786842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1821523.4598422169</v>
      </c>
      <c r="R297" s="25">
        <f t="array" aca="1" ref="R297" ca="1">INDEX('Lorri 401b'!L:L,MATCH('Retirement Calculator'!A297,'Lorri 401b'!N:N,0),0)</f>
        <v>3685042.122837211</v>
      </c>
      <c r="S297" s="25">
        <f t="shared" ca="1" si="267"/>
        <v>5506565.5826794282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1821184.0019534901</v>
      </c>
      <c r="R298" s="25">
        <f t="array" aca="1" ref="R298" ca="1">INDEX('Lorri 401b'!L:L,MATCH('Retirement Calculator'!A298,'Lorri 401b'!N:N,0),0)</f>
        <v>3679944.4064375181</v>
      </c>
      <c r="S298" s="25">
        <f t="shared" ca="1" si="267"/>
        <v>5501128.4083910082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1820843.1296568934</v>
      </c>
      <c r="R299" s="25">
        <f t="array" aca="1" ref="R299" ca="1">INDEX('Lorri 401b'!L:L,MATCH('Retirement Calculator'!A299,'Lorri 401b'!N:N,0),0)</f>
        <v>3674825.4495528266</v>
      </c>
      <c r="S299" s="25">
        <f t="shared" ca="1" si="267"/>
        <v>5495668.5792097198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1820500.837059061</v>
      </c>
      <c r="R300" s="25">
        <f t="array" aca="1" ref="R300" ca="1">INDEX('Lorri 401b'!L:L,MATCH('Retirement Calculator'!A300,'Lorri 401b'!N:N,0),0)</f>
        <v>3669685.1636811155</v>
      </c>
      <c r="S300" s="25">
        <f t="shared" ca="1" si="267"/>
        <v>5490186.0007401761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1820157.118242071</v>
      </c>
      <c r="R301" s="25">
        <f t="array" aca="1" ref="R301" ca="1">INDEX('Lorri 401b'!L:L,MATCH('Retirement Calculator'!A301,'Lorri 401b'!N:N,0),0)</f>
        <v>3664523.4599516056</v>
      </c>
      <c r="S301" s="25">
        <f t="shared" ca="1" si="267"/>
        <v>5484680.5781936767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1819811.9672633435</v>
      </c>
      <c r="R302" s="25">
        <f t="array" aca="1" ref="R302" ca="1">INDEX('Lorri 401b'!L:L,MATCH('Retirement Calculator'!A302,'Lorri 401b'!N:N,0),0)</f>
        <v>3659340.2491232227</v>
      </c>
      <c r="S302" s="25">
        <f t="shared" ca="1" si="267"/>
        <v>5479152.2163865659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1819465.3781555379</v>
      </c>
      <c r="R303" s="25">
        <f t="array" aca="1" ref="R303" ca="1">INDEX('Lorri 401b'!L:L,MATCH('Retirement Calculator'!A303,'Lorri 401b'!N:N,0),0)</f>
        <v>3654135.4415830551</v>
      </c>
      <c r="S303" s="25">
        <f t="shared" ca="1" si="267"/>
        <v>5473600.819738593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1819117.3449264497</v>
      </c>
      <c r="R304" s="25">
        <f t="array" aca="1" ref="R304" ca="1">INDEX('Lorri 401b'!L:L,MATCH('Retirement Calculator'!A304,'Lorri 401b'!N:N,0),0)</f>
        <v>3648908.9473448033</v>
      </c>
      <c r="S304" s="25">
        <f t="shared" ca="1" si="267"/>
        <v>5468026.2922712527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1818767.8615589072</v>
      </c>
      <c r="R305" s="25">
        <f t="array" aca="1" ref="R305" ca="1">INDEX('Lorri 401b'!L:L,MATCH('Retirement Calculator'!A305,'Lorri 401b'!N:N,0),0)</f>
        <v>3643660.6760472255</v>
      </c>
      <c r="S305" s="25">
        <f t="shared" ca="1" si="267"/>
        <v>5462428.5376061331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1818416.9220106665</v>
      </c>
      <c r="R306" s="25">
        <f t="array" aca="1" ref="R306" ca="1">INDEX('Lorri 401b'!L:L,MATCH('Retirement Calculator'!A306,'Lorri 401b'!N:N,0),0)</f>
        <v>3638390.5369525743</v>
      </c>
      <c r="S306" s="25">
        <f t="shared" ca="1" si="267"/>
        <v>5456807.4589632405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1818064.5202143081</v>
      </c>
      <c r="R307" s="25">
        <f t="array" aca="1" ref="R307" ca="1">INDEX('Lorri 401b'!L:L,MATCH('Retirement Calculator'!A307,'Lorri 401b'!N:N,0),0)</f>
        <v>3633098.4389450289</v>
      </c>
      <c r="S307" s="25">
        <f t="shared" ca="1" si="267"/>
        <v>5451162.959159337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1817710.6500771316</v>
      </c>
      <c r="R308" s="25">
        <f t="array" aca="1" ref="R308" ca="1">INDEX('Lorri 401b'!L:L,MATCH('Retirement Calculator'!A308,'Lorri 401b'!N:N,0),0)</f>
        <v>3627784.2905291189</v>
      </c>
      <c r="S308" s="25">
        <f t="shared" ca="1" si="267"/>
        <v>5445494.9406062504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1817355.3054810502</v>
      </c>
      <c r="R309" s="25">
        <f t="array" aca="1" ref="R309" ca="1">INDEX('Lorri 401b'!L:L,MATCH('Retirement Calculator'!A309,'Lorri 401b'!N:N,0),0)</f>
        <v>3622447.9998281421</v>
      </c>
      <c r="S309" s="25">
        <f t="shared" ca="1" si="267"/>
        <v>5439803.3053091923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1816998.480282485</v>
      </c>
      <c r="R310" s="25">
        <f t="array" aca="1" ref="R310" ca="1">INDEX('Lorri 401b'!L:L,MATCH('Retirement Calculator'!A310,'Lorri 401b'!N:N,0),0)</f>
        <v>3617089.4745825781</v>
      </c>
      <c r="S310" s="25">
        <f t="shared" ca="1" si="267"/>
        <v>5434087.9548650626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1816640.1683122593</v>
      </c>
      <c r="R311" s="25">
        <f t="array" aca="1" ref="R311" ca="1">INDEX('Lorri 401b'!L:L,MATCH('Retirement Calculator'!A311,'Lorri 401b'!N:N,0),0)</f>
        <v>3611708.622148491</v>
      </c>
      <c r="S311" s="25">
        <f t="shared" ca="1" si="267"/>
        <v>5428348.7904607505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1816280.3633754908</v>
      </c>
      <c r="R312" s="25">
        <f t="array" aca="1" ref="R312" ca="1">INDEX('Lorri 401b'!L:L,MATCH('Retirement Calculator'!A312,'Lorri 401b'!N:N,0),0)</f>
        <v>3606305.3494959283</v>
      </c>
      <c r="S312" s="25">
        <f t="shared" ca="1" si="267"/>
        <v>5422585.7128714193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1815919.0592514859</v>
      </c>
      <c r="R313" s="25">
        <f t="array" aca="1" ref="R313" ca="1">INDEX('Lorri 401b'!L:L,MATCH('Retirement Calculator'!A313,'Lorri 401b'!N:N,0),0)</f>
        <v>3600879.5632073134</v>
      </c>
      <c r="S313" s="25">
        <f t="shared" ca="1" si="267"/>
        <v>5416798.6224587988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1815556.249693631</v>
      </c>
      <c r="R314" s="25">
        <f t="array" aca="1" ref="R314" ca="1">INDEX('Lorri 401b'!L:L,MATCH('Retirement Calculator'!A314,'Lorri 401b'!N:N,0),0)</f>
        <v>3595431.1694758292</v>
      </c>
      <c r="S314" s="25">
        <f t="shared" ca="1" si="267"/>
        <v>5410987.4191694604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1815191.9284292848</v>
      </c>
      <c r="R315" s="25">
        <f t="array" aca="1" ref="R315" ca="1">INDEX('Lorri 401b'!L:L,MATCH('Retirement Calculator'!A315,'Lorri 401b'!N:N,0),0)</f>
        <v>3589960.0741037973</v>
      </c>
      <c r="S315" s="25">
        <f t="shared" ca="1" si="267"/>
        <v>5405152.0025330819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1814826.0891596708</v>
      </c>
      <c r="R316" s="25">
        <f t="array" aca="1" ref="R316" ca="1">INDEX('Lorri 401b'!L:L,MATCH('Retirement Calculator'!A316,'Lorri 401b'!N:N,0),0)</f>
        <v>3584466.1825010488</v>
      </c>
      <c r="S316" s="25">
        <f t="shared" ca="1" si="267"/>
        <v>5399292.2716607191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1814458.7255597666</v>
      </c>
      <c r="R317" s="25">
        <f t="array" aca="1" ref="R317" ca="1">INDEX('Lorri 401b'!L:L,MATCH('Retirement Calculator'!A317,'Lorri 401b'!N:N,0),0)</f>
        <v>3578949.3996832888</v>
      </c>
      <c r="S317" s="25">
        <f t="shared" ca="1" si="267"/>
        <v>5393408.1252430556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1814089.8312781961</v>
      </c>
      <c r="R318" s="25">
        <f t="array" aca="1" ref="R318" ca="1">INDEX('Lorri 401b'!L:L,MATCH('Retirement Calculator'!A318,'Lorri 401b'!N:N,0),0)</f>
        <v>3573409.6302704546</v>
      </c>
      <c r="S318" s="25">
        <f t="shared" ca="1" si="267"/>
        <v>5387499.4615486506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1813719.3999371191</v>
      </c>
      <c r="R319" s="25">
        <f t="array" aca="1" ref="R319" ca="1">INDEX('Lorri 401b'!L:L,MATCH('Retirement Calculator'!A319,'Lorri 401b'!N:N,0),0)</f>
        <v>3567846.7784850667</v>
      </c>
      <c r="S319" s="25">
        <f t="shared" ca="1" si="267"/>
        <v>5381566.1784221856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1813347.425132121</v>
      </c>
      <c r="R320" s="25">
        <f t="array" aca="1" ref="R320" ca="1">INDEX('Lorri 401b'!L:L,MATCH('Retirement Calculator'!A320,'Lorri 401b'!N:N,0),0)</f>
        <v>3562260.7481505731</v>
      </c>
      <c r="S320" s="25">
        <f t="shared" ca="1" si="267"/>
        <v>5375608.1732826941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1812973.9004321019</v>
      </c>
      <c r="R321" s="25">
        <f t="array" aca="1" ref="R321" ca="1">INDEX('Lorri 401b'!L:L,MATCH('Retirement Calculator'!A321,'Lorri 401b'!N:N,0),0)</f>
        <v>3556651.4426896861</v>
      </c>
      <c r="S321" s="25">
        <f t="shared" ca="1" si="267"/>
        <v>5369625.3431217875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1812598.8193791662</v>
      </c>
      <c r="R322" s="25">
        <f t="array" aca="1" ref="R322" ca="1">INDEX('Lorri 401b'!L:L,MATCH('Retirement Calculator'!A322,'Lorri 401b'!N:N,0),0)</f>
        <v>3551018.7651227121</v>
      </c>
      <c r="S322" s="25">
        <f t="shared" ca="1" si="267"/>
        <v>5363617.5845018784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1812222.1754885099</v>
      </c>
      <c r="R323" s="25">
        <f t="array" aca="1" ref="R323" ca="1">INDEX('Lorri 401b'!L:L,MATCH('Retirement Calculator'!A323,'Lorri 401b'!N:N,0),0)</f>
        <v>3545362.6180658755</v>
      </c>
      <c r="S323" s="25">
        <f t="shared" ca="1" si="267"/>
        <v>5357584.7935543852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1811843.9622483093</v>
      </c>
      <c r="R324" s="25">
        <f t="array" aca="1" ref="R324" ca="1">INDEX('Lorri 401b'!L:L,MATCH('Retirement Calculator'!A324,'Lorri 401b'!N:N,0),0)</f>
        <v>3539682.9037296353</v>
      </c>
      <c r="S324" s="25">
        <f t="shared" ca="1" si="267"/>
        <v>5351526.8659779448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1811464.1731196078</v>
      </c>
      <c r="R325" s="25">
        <f t="array" aca="1" ref="R325" ca="1">INDEX('Lorri 401b'!L:L,MATCH('Retirement Calculator'!A325,'Lorri 401b'!N:N,0),0)</f>
        <v>3533979.5239169942</v>
      </c>
      <c r="S325" s="25">
        <f t="shared" ca="1" si="267"/>
        <v>5345443.6970366016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1811082.8015362034</v>
      </c>
      <c r="R326" s="25">
        <f t="array" aca="1" ref="R326" ca="1">INDEX('Lorri 401b'!L:L,MATCH('Retirement Calculator'!A326,'Lorri 401b'!N:N,0),0)</f>
        <v>3528252.3800218003</v>
      </c>
      <c r="S326" s="25">
        <f t="shared" ca="1" si="267"/>
        <v>5339335.1815580036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1810699.8409045348</v>
      </c>
      <c r="R327" s="25">
        <f t="array" aca="1" ref="R327" ca="1">INDEX('Lorri 401b'!L:L,MATCH('Retirement Calculator'!A327,'Lorri 401b'!N:N,0),0)</f>
        <v>3522501.3730270434</v>
      </c>
      <c r="S327" s="25">
        <f t="shared" ca="1" si="267"/>
        <v>5333201.2139315782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1810315.2846035676</v>
      </c>
      <c r="R328" s="25">
        <f t="array" aca="1" ref="R328" ca="1">INDEX('Lorri 401b'!L:L,MATCH('Retirement Calculator'!A328,'Lorri 401b'!N:N,0),0)</f>
        <v>3516726.4035031414</v>
      </c>
      <c r="S328" s="25">
        <f t="shared" ca="1" si="267"/>
        <v>5327041.6881067092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1809929.1259846797</v>
      </c>
      <c r="R329" s="25">
        <f t="array" aca="1" ref="R329" ca="1">INDEX('Lorri 401b'!L:L,MATCH('Retirement Calculator'!A329,'Lorri 401b'!N:N,0),0)</f>
        <v>3510927.3716062233</v>
      </c>
      <c r="S329" s="25">
        <f t="shared" ca="1" si="267"/>
        <v>5320856.4975909032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1809541.3583715463</v>
      </c>
      <c r="R330" s="25">
        <f t="array" aca="1" ref="R330" ca="1">INDEX('Lorri 401b'!L:L,MATCH('Retirement Calculator'!A330,'Lorri 401b'!N:N,0),0)</f>
        <v>3505104.1770764012</v>
      </c>
      <c r="S330" s="25">
        <f t="shared" ca="1" si="267"/>
        <v>5314645.5354479477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1809151.975060025</v>
      </c>
      <c r="R331" s="25">
        <f t="array" aca="1" ref="R331" ca="1">INDEX('Lorri 401b'!L:L,MATCH('Retirement Calculator'!A331,'Lorri 401b'!N:N,0),0)</f>
        <v>3499256.7192360382</v>
      </c>
      <c r="S331" s="25">
        <f t="shared" ca="1" si="267"/>
        <v>5308408.6942960629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1808760.969318039</v>
      </c>
      <c r="R332" s="25">
        <f t="array" aca="1" ref="R332" ca="1">INDEX('Lorri 401b'!L:L,MATCH('Retirement Calculator'!A332,'Lorri 401b'!N:N,0),0)</f>
        <v>3493384.8969880072</v>
      </c>
      <c r="S332" s="25">
        <f t="shared" ca="1" si="267"/>
        <v>5302145.866306046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1808368.3343854614</v>
      </c>
      <c r="R333" s="25">
        <f t="array" aca="1" ref="R333" ca="1">INDEX('Lorri 401b'!L:L,MATCH('Retirement Calculator'!A333,'Lorri 401b'!N:N,0),0)</f>
        <v>3487488.6088139429</v>
      </c>
      <c r="S333" s="25">
        <f t="shared" ca="1" si="267"/>
        <v>5295856.9431994045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1807974.0634739981</v>
      </c>
      <c r="R334" s="25">
        <f t="array" aca="1" ref="R334" ca="1">INDEX('Lorri 401b'!L:L,MATCH('Retirement Calculator'!A334,'Lorri 401b'!N:N,0),0)</f>
        <v>3481567.7527724863</v>
      </c>
      <c r="S334" s="25">
        <f t="shared" ca="1" si="267"/>
        <v>5289541.8162464844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1807578.1497670703</v>
      </c>
      <c r="R335" s="25">
        <f t="array" aca="1" ref="R335" ca="1">INDEX('Lorri 401b'!L:L,MATCH('Retirement Calculator'!A335,'Lorri 401b'!N:N,0),0)</f>
        <v>3475622.226497524</v>
      </c>
      <c r="S335" s="25">
        <f t="shared" ca="1" si="267"/>
        <v>5283200.3762645945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1807180.5864196969</v>
      </c>
      <c r="R336" s="25">
        <f t="array" aca="1" ref="R336" ca="1">INDEX('Lorri 401b'!L:L,MATCH('Retirement Calculator'!A336,'Lorri 401b'!N:N,0),0)</f>
        <v>3469651.9271964156</v>
      </c>
      <c r="S336" s="25">
        <f t="shared" ca="1" si="267"/>
        <v>5276832.513616113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1806781.3665583762</v>
      </c>
      <c r="R337" s="25">
        <f t="array" aca="1" ref="R337" ca="1">INDEX('Lorri 401b'!L:L,MATCH('Retirement Calculator'!A337,'Lorri 401b'!N:N,0),0)</f>
        <v>3463656.7516482193</v>
      </c>
      <c r="S337" s="25">
        <f t="shared" ca="1" si="267"/>
        <v>5270438.118206596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1806380.4832809668</v>
      </c>
      <c r="R338" s="25">
        <f t="array" aca="1" ref="R338" ca="1">INDEX('Lorri 401b'!L:L,MATCH('Retirement Calculator'!A338,'Lorri 401b'!N:N,0),0)</f>
        <v>3457636.5962019055</v>
      </c>
      <c r="S338" s="25">
        <f t="shared" ca="1" si="267"/>
        <v>5264017.079482872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1805977.929656568</v>
      </c>
      <c r="R339" s="25">
        <f t="array" aca="1" ref="R339" ca="1">INDEX('Lorri 401b'!L:L,MATCH('Retirement Calculator'!A339,'Lorri 401b'!N:N,0),0)</f>
        <v>3451591.3567745658</v>
      </c>
      <c r="S339" s="25">
        <f t="shared" ca="1" si="267"/>
        <v>5257569.2864311337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1805573.698725401</v>
      </c>
      <c r="R340" s="25">
        <f t="array" aca="1" ref="R340" ca="1">INDEX('Lorri 401b'!L:L,MATCH('Retirement Calculator'!A340,'Lorri 401b'!N:N,0),0)</f>
        <v>3445520.9288496119</v>
      </c>
      <c r="S340" s="25">
        <f t="shared" ca="1" si="267"/>
        <v>5251094.6275750129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1805167.7834986872</v>
      </c>
      <c r="R341" s="25">
        <f t="array" aca="1" ref="R341" ca="1">INDEX('Lorri 401b'!L:L,MATCH('Retirement Calculator'!A341,'Lorri 401b'!N:N,0),0)</f>
        <v>3439425.2074749707</v>
      </c>
      <c r="S341" s="25">
        <f t="shared" ca="1" si="267"/>
        <v>5244592.9909736579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1804760.1769585288</v>
      </c>
      <c r="R342" s="25">
        <f t="array" aca="1" ref="R342" ca="1">INDEX('Lorri 401b'!L:L,MATCH('Retirement Calculator'!A342,'Lorri 401b'!N:N,0),0)</f>
        <v>3433304.0872612684</v>
      </c>
      <c r="S342" s="25">
        <f t="shared" ca="1" si="267"/>
        <v>5238064.2642197972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1804350.8720577864</v>
      </c>
      <c r="R343" s="25">
        <f t="array" aca="1" ref="R343" ca="1">INDEX('Lorri 401b'!L:L,MATCH('Retirement Calculator'!A343,'Lorri 401b'!N:N,0),0)</f>
        <v>3427157.4623800092</v>
      </c>
      <c r="S343" s="25">
        <f t="shared" ca="1" si="267"/>
        <v>5231508.3344377959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1803939.8617199578</v>
      </c>
      <c r="R344" s="25">
        <f t="array" aca="1" ref="R344" ca="1">INDEX('Lorri 401b'!L:L,MATCH('Retirement Calculator'!A344,'Lorri 401b'!N:N,0),0)</f>
        <v>3420985.2265617447</v>
      </c>
      <c r="S344" s="25">
        <f t="shared" ca="1" si="267"/>
        <v>5224925.0882817023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1803527.1388390549</v>
      </c>
      <c r="R345" s="25">
        <f t="array" aca="1" ref="R345" ca="1">INDEX('Lorri 401b'!L:L,MATCH('Retirement Calculator'!A345,'Lorri 401b'!N:N,0),0)</f>
        <v>3414787.2730942373</v>
      </c>
      <c r="S345" s="25">
        <f t="shared" ca="1" si="267"/>
        <v>5218314.4119332917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1803112.6962794815</v>
      </c>
      <c r="R346" s="25">
        <f t="array" aca="1" ref="R346" ca="1">INDEX('Lorri 401b'!L:L,MATCH('Retirement Calculator'!A346,'Lorri 401b'!N:N,0),0)</f>
        <v>3408563.4948206153</v>
      </c>
      <c r="S346" s="25">
        <f t="shared" ca="1" si="267"/>
        <v>5211676.1911000963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1802696.5268759099</v>
      </c>
      <c r="R347" s="25">
        <f t="array" aca="1" ref="R347" ca="1">INDEX('Lorri 401b'!L:L,MATCH('Retirement Calculator'!A347,'Lorri 401b'!N:N,0),0)</f>
        <v>3402313.78413752</v>
      </c>
      <c r="S347" s="25">
        <f t="shared" ca="1" si="267"/>
        <v>5205010.3110134304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1802278.6234331566</v>
      </c>
      <c r="R348" s="25">
        <f t="array" aca="1" ref="R348" ca="1">INDEX('Lorri 401b'!L:L,MATCH('Retirement Calculator'!A348,'Lorri 401b'!N:N,0),0)</f>
        <v>3396038.0329932449</v>
      </c>
      <c r="S348" s="25">
        <f t="shared" ca="1" si="267"/>
        <v>5198316.6564264018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1801858.9787260587</v>
      </c>
      <c r="R349" s="25">
        <f t="array" aca="1" ref="R349" ca="1">INDEX('Lorri 401b'!L:L,MATCH('Retirement Calculator'!A349,'Lorri 401b'!N:N,0),0)</f>
        <v>3389736.1328858691</v>
      </c>
      <c r="S349" s="25">
        <f t="shared" ca="1" si="267"/>
        <v>5191595.1116119279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1801437.5854993479</v>
      </c>
      <c r="R350" s="25">
        <f t="array" aca="1" ref="R350" ca="1">INDEX('Lorri 401b'!L:L,MATCH('Retirement Calculator'!A350,'Lorri 401b'!N:N,0),0)</f>
        <v>3383407.9748613792</v>
      </c>
      <c r="S350" s="25">
        <f t="shared" ca="1" si="267"/>
        <v>5184845.5603607269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1801014.4364675258</v>
      </c>
      <c r="R351" s="25">
        <f t="array" aca="1" ref="R351" ca="1">INDEX('Lorri 401b'!L:L,MATCH('Retirement Calculator'!A351,'Lorri 401b'!N:N,0),0)</f>
        <v>3377053.4495117869</v>
      </c>
      <c r="S351" s="25">
        <f t="shared" ca="1" si="267"/>
        <v>5178067.8859793125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1800589.5243147376</v>
      </c>
      <c r="R352" s="25">
        <f t="array" aca="1" ref="R352" ca="1">INDEX('Lorri 401b'!L:L,MATCH('Retirement Calculator'!A352,'Lorri 401b'!N:N,0),0)</f>
        <v>3370672.4469732381</v>
      </c>
      <c r="S352" s="25">
        <f t="shared" ca="1" si="267"/>
        <v>5171261.971287976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1800162.8416946463</v>
      </c>
      <c r="R353" s="25">
        <f t="array" aca="1" ref="R353" ca="1">INDEX('Lorri 401b'!L:L,MATCH('Retirement Calculator'!A353,'Lorri 401b'!N:N,0),0)</f>
        <v>3364264.856924112</v>
      </c>
      <c r="S353" s="25">
        <f t="shared" ca="1" si="267"/>
        <v>5164427.6986187585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1799734.3812303045</v>
      </c>
      <c r="R354" s="25">
        <f t="array" aca="1" ref="R354" ca="1">INDEX('Lorri 401b'!L:L,MATCH('Retirement Calculator'!A354,'Lorri 401b'!N:N,0),0)</f>
        <v>3357830.5685831145</v>
      </c>
      <c r="S354" s="25">
        <f t="shared" ca="1" si="267"/>
        <v>5157564.949813419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1799304.1355140279</v>
      </c>
      <c r="R355" s="25">
        <f t="array" aca="1" ref="R355" ca="1">INDEX('Lorri 401b'!L:L,MATCH('Retirement Calculator'!A355,'Lorri 401b'!N:N,0),0)</f>
        <v>3351369.470707363</v>
      </c>
      <c r="S355" s="25">
        <f t="shared" ca="1" si="267"/>
        <v>5150673.6062213909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1798872.0971072668</v>
      </c>
      <c r="R356" s="25">
        <f t="array" aca="1" ref="R356" ca="1">INDEX('Lorri 401b'!L:L,MATCH('Retirement Calculator'!A356,'Lorri 401b'!N:N,0),0)</f>
        <v>3344881.4515904626</v>
      </c>
      <c r="S356" s="25">
        <f t="shared" ca="1" si="267"/>
        <v>5143753.5486977296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1798438.2585404776</v>
      </c>
      <c r="R357" s="25">
        <f t="array" aca="1" ref="R357" ca="1">INDEX('Lorri 401b'!L:L,MATCH('Retirement Calculator'!A357,'Lorri 401b'!N:N,0),0)</f>
        <v>3338366.3990605748</v>
      </c>
      <c r="S357" s="25">
        <f t="shared" ca="1" si="267"/>
        <v>5136804.6576010529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1798002.6123129935</v>
      </c>
      <c r="R358" s="25">
        <f t="array" aca="1" ref="R358" ca="1">INDEX('Lorri 401b'!L:L,MATCH('Retirement Calculator'!A358,'Lorri 401b'!N:N,0),0)</f>
        <v>3331824.2004784793</v>
      </c>
      <c r="S358" s="25">
        <f t="shared" ca="1" si="267"/>
        <v>5129826.8127914723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1797565.1508928947</v>
      </c>
      <c r="R359" s="25">
        <f t="array" aca="1" ref="R359" ca="1">INDEX('Lorri 401b'!L:L,MATCH('Retirement Calculator'!A359,'Lorri 401b'!N:N,0),0)</f>
        <v>3325254.7427356252</v>
      </c>
      <c r="S359" s="25">
        <f t="shared" ca="1" si="267"/>
        <v>5122819.89362852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1797125.866716879</v>
      </c>
      <c r="R360" s="25">
        <f t="array" aca="1" ref="R360" ca="1">INDEX('Lorri 401b'!L:L,MATCH('Retirement Calculator'!A360,'Lorri 401b'!N:N,0),0)</f>
        <v>3318657.9122521756</v>
      </c>
      <c r="S360" s="25">
        <f t="shared" ca="1" si="267"/>
        <v>5115783.778969055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1796684.7521901298</v>
      </c>
      <c r="R361" s="25">
        <f t="array" aca="1" ref="R361" ca="1">INDEX('Lorri 401b'!L:L,MATCH('Retirement Calculator'!A361,'Lorri 401b'!N:N,0),0)</f>
        <v>3312033.594975045</v>
      </c>
      <c r="S361" s="25">
        <f t="shared" ca="1" si="267"/>
        <v>5108718.3471651748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1796241.7996861858</v>
      </c>
      <c r="R362" s="25">
        <f t="array" aca="1" ref="R362" ca="1">INDEX('Lorri 401b'!L:L,MATCH('Retirement Calculator'!A362,'Lorri 401b'!N:N,0),0)</f>
        <v>3305381.6763759265</v>
      </c>
      <c r="S362" s="25">
        <f t="shared" ca="1" si="267"/>
        <v>5101623.4760621125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1795797.0015468088</v>
      </c>
      <c r="R363" s="25">
        <f t="array" aca="1" ref="R363" ca="1">INDEX('Lorri 401b'!L:L,MATCH('Retirement Calculator'!A363,'Lorri 401b'!N:N,0),0)</f>
        <v>3298702.0414493117</v>
      </c>
      <c r="S363" s="25">
        <f t="shared" ca="1" si="267"/>
        <v>5094499.0429961206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1795350.350081851</v>
      </c>
      <c r="R364" s="25">
        <f t="array" aca="1" ref="R364" ca="1">INDEX('Lorri 401b'!L:L,MATCH('Retirement Calculator'!A364,'Lorri 401b'!N:N,0),0)</f>
        <v>3291994.5747105028</v>
      </c>
      <c r="S364" s="25">
        <f t="shared" ca="1" si="267"/>
        <v>5087344.924792354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1794901.8375691227</v>
      </c>
      <c r="R365" s="25">
        <f t="array" aca="1" ref="R365" ca="1">INDEX('Lorri 401b'!L:L,MATCH('Retirement Calculator'!A365,'Lorri 401b'!N:N,0),0)</f>
        <v>3285259.1601936151</v>
      </c>
      <c r="S365" s="25">
        <f t="shared" ca="1" si="267"/>
        <v>5080160.9977627378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1794451.4562542578</v>
      </c>
      <c r="R366" s="25">
        <f t="array" aca="1" ref="R366" ca="1">INDEX('Lorri 401b'!L:L,MATCH('Retirement Calculator'!A366,'Lorri 401b'!N:N,0),0)</f>
        <v>3278495.681449574</v>
      </c>
      <c r="S366" s="25">
        <f t="shared" ca="1" si="267"/>
        <v>5072947.1377038322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1793999.1983505811</v>
      </c>
      <c r="R367" s="25">
        <f t="array" aca="1" ref="R367" ca="1">INDEX('Lorri 401b'!L:L,MATCH('Retirement Calculator'!A367,'Lorri 401b'!N:N,0),0)</f>
        <v>3271704.0215440993</v>
      </c>
      <c r="S367" s="25">
        <f t="shared" ca="1" si="267"/>
        <v>5065703.2198946802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1793545.0560389725</v>
      </c>
      <c r="R368" s="25">
        <f t="array" aca="1" ref="R368" ca="1">INDEX('Lorri 401b'!L:L,MATCH('Retirement Calculator'!A368,'Lorri 401b'!N:N,0),0)</f>
        <v>3264884.0630556853</v>
      </c>
      <c r="S368" s="25">
        <f t="shared" ca="1" si="267"/>
        <v>5058429.1190946577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1793089.021467732</v>
      </c>
      <c r="R369" s="25">
        <f t="array" aca="1" ref="R369" ca="1">INDEX('Lorri 401b'!L:L,MATCH('Retirement Calculator'!A369,'Lorri 401b'!N:N,0),0)</f>
        <v>3258035.6880735694</v>
      </c>
      <c r="S369" s="25">
        <f t="shared" ca="1" si="267"/>
        <v>5051124.7095413012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1792631.0867524447</v>
      </c>
      <c r="R370" s="25">
        <f t="array" aca="1" ref="R370" ca="1">INDEX('Lorri 401b'!L:L,MATCH('Retirement Calculator'!A370,'Lorri 401b'!N:N,0),0)</f>
        <v>3251158.7781956946</v>
      </c>
      <c r="S370" s="25">
        <f t="shared" ca="1" si="267"/>
        <v>5043789.8649481395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1792171.2439758438</v>
      </c>
      <c r="R371" s="25">
        <f t="array" aca="1" ref="R371" ca="1">INDEX('Lorri 401b'!L:L,MATCH('Retirement Calculator'!A371,'Lorri 401b'!N:N,0),0)</f>
        <v>3244253.2145266621</v>
      </c>
      <c r="S371" s="25">
        <f t="shared" ca="1" si="267"/>
        <v>5036424.4585025059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1791709.4851876737</v>
      </c>
      <c r="R372" s="25">
        <f t="array" aca="1" ref="R372" ca="1">INDEX('Lorri 401b'!L:L,MATCH('Retirement Calculator'!A372,'Lorri 401b'!N:N,0),0)</f>
        <v>3237318.8776756753</v>
      </c>
      <c r="S372" s="25">
        <f t="shared" ca="1" si="267"/>
        <v>5029028.3628633488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1791245.8024045529</v>
      </c>
      <c r="R373" s="25">
        <f t="array" aca="1" ref="R373" ca="1">INDEX('Lorri 401b'!L:L,MATCH('Retirement Calculator'!A373,'Lorri 401b'!N:N,0),0)</f>
        <v>3230355.6477544759</v>
      </c>
      <c r="S373" s="25">
        <f t="shared" ca="1" si="267"/>
        <v>5021601.4501590291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1790780.1876098358</v>
      </c>
      <c r="R374" s="25">
        <f t="array" aca="1" ref="R374" ca="1">INDEX('Lorri 401b'!L:L,MATCH('Retirement Calculator'!A374,'Lorri 401b'!N:N,0),0)</f>
        <v>3223363.4043752719</v>
      </c>
      <c r="S374" s="25">
        <f t="shared" ca="1" si="267"/>
        <v>5014143.5919851074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1790312.6327534739</v>
      </c>
      <c r="R375" s="25">
        <f t="array" aca="1" ref="R375" ca="1">INDEX('Lorri 401b'!L:L,MATCH('Retirement Calculator'!A375,'Lorri 401b'!N:N,0),0)</f>
        <v>3216342.0266486541</v>
      </c>
      <c r="S375" s="25">
        <f t="shared" ca="1" si="267"/>
        <v>5006654.6594021283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1789843.1297518772</v>
      </c>
      <c r="R376" s="25">
        <f t="array" aca="1" ref="R376" ca="1">INDEX('Lorri 401b'!L:L,MATCH('Retirement Calculator'!A376,'Lorri 401b'!N:N,0),0)</f>
        <v>3209291.3931815089</v>
      </c>
      <c r="S376" s="25">
        <f t="shared" ca="1" si="267"/>
        <v>4999134.5229333863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1789371.6704877738</v>
      </c>
      <c r="R377" s="25">
        <f t="array" aca="1" ref="R377" ca="1">INDEX('Lorri 401b'!L:L,MATCH('Retirement Calculator'!A377,'Lorri 401b'!N:N,0),0)</f>
        <v>3202211.3820749172</v>
      </c>
      <c r="S377" s="25">
        <f t="shared" ca="1" si="267"/>
        <v>4991583.0525626913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1788898.24681007</v>
      </c>
      <c r="R378" s="25">
        <f t="array" aca="1" ref="R378" ca="1">INDEX('Lorri 401b'!L:L,MATCH('Retirement Calculator'!A378,'Lorri 401b'!N:N,0),0)</f>
        <v>3195101.8709220481</v>
      </c>
      <c r="S378" s="25">
        <f t="shared" ca="1" si="267"/>
        <v>4984000.1177321179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1788422.8505337092</v>
      </c>
      <c r="R379" s="25">
        <f t="array" aca="1" ref="R379" ca="1">INDEX('Lorri 401b'!L:L,MATCH('Retirement Calculator'!A379,'Lorri 401b'!N:N,0),0)</f>
        <v>3187962.736806042</v>
      </c>
      <c r="S379" s="25">
        <f t="shared" ca="1" si="267"/>
        <v>4976385.5873397514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1787945.4734395302</v>
      </c>
      <c r="R380" s="25">
        <f t="array" aca="1" ref="R380" ca="1">INDEX('Lorri 401b'!L:L,MATCH('Retirement Calculator'!A380,'Lorri 401b'!N:N,0),0)</f>
        <v>3180793.856297886</v>
      </c>
      <c r="S380" s="25">
        <f t="shared" ca="1" si="267"/>
        <v>4968739.3297374165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1787466.1072741256</v>
      </c>
      <c r="R381" s="25">
        <f t="array" aca="1" ref="R381" ca="1">INDEX('Lorri 401b'!L:L,MATCH('Retirement Calculator'!A381,'Lorri 401b'!N:N,0),0)</f>
        <v>3173595.1054542791</v>
      </c>
      <c r="S381" s="25">
        <f t="shared" ca="1" si="267"/>
        <v>4961061.2127284044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1786984.7437496982</v>
      </c>
      <c r="R382" s="25">
        <f t="array" aca="1" ref="R382" ca="1">INDEX('Lorri 401b'!L:L,MATCH('Retirement Calculator'!A382,'Lorri 401b'!N:N,0),0)</f>
        <v>3166366.3598154909</v>
      </c>
      <c r="S382" s="25">
        <f t="shared" ca="1" si="267"/>
        <v>4953351.1035651891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1786501.374543919</v>
      </c>
      <c r="R383" s="25">
        <f t="array" aca="1" ref="R383" ca="1">INDEX('Lorri 401b'!L:L,MATCH('Retirement Calculator'!A383,'Lorri 401b'!N:N,0),0)</f>
        <v>3159107.4944032077</v>
      </c>
      <c r="S383" s="25">
        <f t="shared" ca="1" si="267"/>
        <v>4945608.8689471269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1786015.9912997824</v>
      </c>
      <c r="R384" s="25">
        <f t="array" aca="1" ref="R384" ca="1">INDEX('Lorri 401b'!L:L,MATCH('Retirement Calculator'!A384,'Lorri 401b'!N:N,0),0)</f>
        <v>3151818.3837183733</v>
      </c>
      <c r="S384" s="25">
        <f t="shared" ca="1" si="267"/>
        <v>4937834.3750181552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1785528.585625462</v>
      </c>
      <c r="R385" s="25">
        <f t="array" aca="1" ref="R385" ca="1">INDEX('Lorri 401b'!L:L,MATCH('Retirement Calculator'!A385,'Lorri 401b'!N:N,0),0)</f>
        <v>3144498.9017390185</v>
      </c>
      <c r="S385" s="25">
        <f t="shared" ca="1" si="267"/>
        <v>4930027.4873644803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1785039.1490941653</v>
      </c>
      <c r="R386" s="25">
        <f t="array" aca="1" ref="R386" ca="1">INDEX('Lorri 401b'!L:L,MATCH('Retirement Calculator'!A386,'Lorri 401b'!N:N,0),0)</f>
        <v>3137148.921918083</v>
      </c>
      <c r="S386" s="25">
        <f t="shared" ca="1" si="267"/>
        <v>4922188.0710122483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1784547.6732439881</v>
      </c>
      <c r="R387" s="25">
        <f t="array" aca="1" ref="R387" ca="1">INDEX('Lorri 401b'!L:L,MATCH('Retirement Calculator'!A387,'Lorri 401b'!N:N,0),0)</f>
        <v>3129768.3171812273</v>
      </c>
      <c r="S387" s="25">
        <f t="shared" ca="1" si="267"/>
        <v>4914315.9904252151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1784054.1495777685</v>
      </c>
      <c r="R388" s="25">
        <f t="array" aca="1" ref="R388" ca="1">INDEX('Lorri 401b'!L:L,MATCH('Retirement Calculator'!A388,'Lorri 401b'!N:N,0),0)</f>
        <v>3122356.9599246345</v>
      </c>
      <c r="S388" s="25">
        <f t="shared" ca="1" si="267"/>
        <v>4906411.1095024031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1783558.5695629397</v>
      </c>
      <c r="R389" s="25">
        <f t="array" aca="1" ref="R389" ca="1">INDEX('Lorri 401b'!L:L,MATCH('Retirement Calculator'!A389,'Lorri 401b'!N:N,0),0)</f>
        <v>3114914.7220128058</v>
      </c>
      <c r="S389" s="25">
        <f t="shared" ca="1" si="267"/>
        <v>4898473.2915757457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1783060.9246313826</v>
      </c>
      <c r="R390" s="25">
        <f t="array" aca="1" ref="R390" ca="1">INDEX('Lorri 401b'!L:L,MATCH('Retirement Calculator'!A390,'Lorri 401b'!N:N,0),0)</f>
        <v>3107441.4747763444</v>
      </c>
      <c r="S390" s="25">
        <f t="shared" ca="1" si="267"/>
        <v>4890502.3994077267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1782561.2061792773</v>
      </c>
      <c r="R391" s="25">
        <f t="array" aca="1" ref="R391" ca="1">INDEX('Lorri 401b'!L:L,MATCH('Retirement Calculator'!A391,'Lorri 401b'!N:N,0),0)</f>
        <v>3099937.0890097311</v>
      </c>
      <c r="S391" s="25">
        <f t="shared" ca="1" si="267"/>
        <v>4882498.2951890081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1782059.4055669548</v>
      </c>
      <c r="R392" s="25">
        <f t="array" aca="1" ref="R392" ca="1">INDEX('Lorri 401b'!L:L,MATCH('Retirement Calculator'!A392,'Lorri 401b'!N:N,0),0)</f>
        <v>3092401.4349690904</v>
      </c>
      <c r="S392" s="25">
        <f t="shared" ca="1" si="267"/>
        <v>4874460.8405360449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1781555.5141187476</v>
      </c>
      <c r="R393" s="25">
        <f t="array" aca="1" ref="R393" ca="1">INDEX('Lorri 401b'!L:L,MATCH('Retirement Calculator'!A393,'Lorri 401b'!N:N,0),0)</f>
        <v>3084834.3823699472</v>
      </c>
      <c r="S393" s="25">
        <f t="shared" ca="1" si="267"/>
        <v>4866389.8964886945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1781049.5231228396</v>
      </c>
      <c r="R394" s="25">
        <f t="array" aca="1" ref="R394" ca="1">INDEX('Lorri 401b'!L:L,MATCH('Retirement Calculator'!A394,'Lorri 401b'!N:N,0),0)</f>
        <v>3077235.8003849741</v>
      </c>
      <c r="S394" s="25">
        <f t="shared" ca="1" si="267"/>
        <v>4858285.3235078137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1780541.4238311152</v>
      </c>
      <c r="R395" s="25">
        <f t="array" aca="1" ref="R395" ca="1">INDEX('Lorri 401b'!L:L,MATCH('Retirement Calculator'!A395,'Lorri 401b'!N:N,0),0)</f>
        <v>3069605.5576417302</v>
      </c>
      <c r="S395" s="25">
        <f t="shared" ca="1" si="267"/>
        <v>4850146.9814728452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1780031.2074590088</v>
      </c>
      <c r="R396" s="25">
        <f t="array" aca="1" ref="R396" ca="1">INDEX('Lorri 401b'!L:L,MATCH('Retirement Calculator'!A396,'Lorri 401b'!N:N,0),0)</f>
        <v>3061943.5222203895</v>
      </c>
      <c r="S396" s="25">
        <f t="shared" ca="1" si="267"/>
        <v>4841974.7296793982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1779518.8651853518</v>
      </c>
      <c r="R397" s="25">
        <f t="array" aca="1" ref="R397" ca="1">INDEX('Lorri 401b'!L:L,MATCH('Retirement Calculator'!A397,'Lorri 401b'!N:N,0),0)</f>
        <v>3054249.5616514599</v>
      </c>
      <c r="S397" s="25">
        <f t="shared" ca="1" si="267"/>
        <v>4833768.4268368119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1779004.3881522212</v>
      </c>
      <c r="R398" s="25">
        <f t="array" aca="1" ref="R398" ca="1">INDEX('Lorri 401b'!L:L,MATCH('Retirement Calculator'!A398,'Lorri 401b'!N:N,0),0)</f>
        <v>3046523.5429134932</v>
      </c>
      <c r="S398" s="25">
        <f t="shared" ca="1" si="267"/>
        <v>4825527.931065714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1778487.7674647861</v>
      </c>
      <c r="R399" s="25">
        <f t="array" aca="1" ref="R399" ca="1">INDEX('Lorri 401b'!L:L,MATCH('Retirement Calculator'!A399,'Lorri 401b'!N:N,0),0)</f>
        <v>3038765.3324307851</v>
      </c>
      <c r="S399" s="25">
        <f t="shared" ca="1" si="267"/>
        <v>4817253.0998955714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1777968.9941911532</v>
      </c>
      <c r="R400" s="25">
        <f t="array" aca="1" ref="R400" ca="1">INDEX('Lorri 401b'!L:L,MATCH('Retirement Calculator'!A400,'Lorri 401b'!N:N,0),0)</f>
        <v>3030974.7960710656</v>
      </c>
      <c r="S400" s="25">
        <f t="shared" ca="1" si="267"/>
        <v>4808943.7902622186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1777448.0593622136</v>
      </c>
      <c r="R401" s="25">
        <f t="array" aca="1" ref="R401" ca="1">INDEX('Lorri 401b'!L:L,MATCH('Retirement Calculator'!A401,'Lorri 401b'!N:N,0),0)</f>
        <v>3023151.7991431807</v>
      </c>
      <c r="S401" s="25">
        <f t="shared" ca="1" si="267"/>
        <v>4800599.8585053943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1776924.9539714868</v>
      </c>
      <c r="R402" s="25">
        <f t="array" aca="1" ref="R402" ca="1">INDEX('Lorri 401b'!L:L,MATCH('Retirement Calculator'!A402,'Lorri 401b'!N:N,0),0)</f>
        <v>3015296.2063947627</v>
      </c>
      <c r="S402" s="25">
        <f t="shared" ca="1" si="267"/>
        <v>4792221.1603662493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1776399.6689749651</v>
      </c>
      <c r="R403" s="25">
        <f t="array" aca="1" ref="R403" ca="1">INDEX('Lorri 401b'!L:L,MATCH('Retirement Calculator'!A403,'Lorri 401b'!N:N,0),0)</f>
        <v>3007407.8820098932</v>
      </c>
      <c r="S403" s="25">
        <f t="shared" ca="1" si="267"/>
        <v>4783807.5509848585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1775872.195290958</v>
      </c>
      <c r="R404" s="25">
        <f t="array" aca="1" ref="R404" ca="1">INDEX('Lorri 401b'!L:L,MATCH('Retirement Calculator'!A404,'Lorri 401b'!N:N,0),0)</f>
        <v>2999486.6896067532</v>
      </c>
      <c r="S404" s="25">
        <f t="shared" ca="1" si="267"/>
        <v>4775358.8848977108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1775342.5237999342</v>
      </c>
      <c r="R405" s="25">
        <f t="array" aca="1" ref="R405" ca="1">INDEX('Lorri 401b'!L:L,MATCH('Retirement Calculator'!A405,'Lorri 401b'!N:N,0),0)</f>
        <v>2991532.4922352666</v>
      </c>
      <c r="S405" s="25">
        <f t="shared" ca="1" si="267"/>
        <v>4766875.016035201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1774810.6453443645</v>
      </c>
      <c r="R406" s="25">
        <f t="array" aca="1" ref="R406" ca="1">INDEX('Lorri 401b'!L:L,MATCH('Retirement Calculator'!A406,'Lorri 401b'!N:N,0),0)</f>
        <v>2983545.1523747323</v>
      </c>
      <c r="S406" s="25">
        <f t="shared" ca="1" si="267"/>
        <v>4758355.7977190968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1774276.5507285632</v>
      </c>
      <c r="R407" s="25">
        <f t="array" aca="1" ref="R407" ca="1">INDEX('Lorri 401b'!L:L,MATCH('Retirement Calculator'!A407,'Lorri 401b'!N:N,0),0)</f>
        <v>2975524.5319314459</v>
      </c>
      <c r="S407" s="25">
        <f t="shared" ca="1" si="267"/>
        <v>4749801.0826600092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1773740.2307185293</v>
      </c>
      <c r="R408" s="25">
        <f t="array" aca="1" ref="R408" ca="1">INDEX('Lorri 401b'!L:L,MATCH('Retirement Calculator'!A408,'Lorri 401b'!N:N,0),0)</f>
        <v>2967470.4922363125</v>
      </c>
      <c r="S408" s="25">
        <f t="shared" ca="1" si="267"/>
        <v>4741210.7229548413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1773201.676041787</v>
      </c>
      <c r="R409" s="25">
        <f t="array" aca="1" ref="R409" ca="1">INDEX('Lorri 401b'!L:L,MATCH('Retirement Calculator'!A409,'Lorri 401b'!N:N,0),0)</f>
        <v>2959382.8940424491</v>
      </c>
      <c r="S409" s="25">
        <f t="shared" ca="1" si="267"/>
        <v>4732584.5700842366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1772660.8773872249</v>
      </c>
      <c r="R410" s="25">
        <f t="array" aca="1" ref="R410" ca="1">INDEX('Lorri 401b'!L:L,MATCH('Retirement Calculator'!A410,'Lorri 401b'!N:N,0),0)</f>
        <v>2951261.597522778</v>
      </c>
      <c r="S410" s="25">
        <f t="shared" ca="1" si="267"/>
        <v>4723922.4749100031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1772117.8254049355</v>
      </c>
      <c r="R411" s="25">
        <f t="array" aca="1" ref="R411" ca="1">INDEX('Lorri 401b'!L:L,MATCH('Retirement Calculator'!A411,'Lorri 401b'!N:N,0),0)</f>
        <v>2943106.4622676084</v>
      </c>
      <c r="S411" s="25">
        <f t="shared" ca="1" si="267"/>
        <v>4715224.2876725439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1771572.5107060533</v>
      </c>
      <c r="R412" s="25">
        <f t="array" aca="1" ref="R412" ca="1">INDEX('Lorri 401b'!L:L,MATCH('Retirement Calculator'!A412,'Lorri 401b'!N:N,0),0)</f>
        <v>2934917.347282209</v>
      </c>
      <c r="S412" s="25">
        <f t="shared" ca="1" si="267"/>
        <v>4706489.8579882625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1771024.9238625923</v>
      </c>
      <c r="R413" s="25">
        <f t="array" aca="1" ref="R413" ca="1">INDEX('Lorri 401b'!L:L,MATCH('Retirement Calculator'!A413,'Lorri 401b'!N:N,0),0)</f>
        <v>2926694.1109843701</v>
      </c>
      <c r="S413" s="25">
        <f t="shared" ca="1" si="267"/>
        <v>4697719.0348469624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1770475.0554072836</v>
      </c>
      <c r="R414" s="25">
        <f t="array" aca="1" ref="R414" ca="1">INDEX('Lorri 401b'!L:L,MATCH('Retirement Calculator'!A414,'Lorri 401b'!N:N,0),0)</f>
        <v>2918436.6112019573</v>
      </c>
      <c r="S414" s="25">
        <f t="shared" ca="1" si="267"/>
        <v>4688911.6666092407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1769922.895833411</v>
      </c>
      <c r="R415" s="25">
        <f t="array" aca="1" ref="R415" ca="1">INDEX('Lorri 401b'!L:L,MATCH('Retirement Calculator'!A415,'Lorri 401b'!N:N,0),0)</f>
        <v>2910144.7051704507</v>
      </c>
      <c r="S415" s="25">
        <f t="shared" ca="1" si="267"/>
        <v>4680067.601003862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1769368.4355946474</v>
      </c>
      <c r="R416" s="25">
        <f t="array" aca="1" ref="R416" ca="1">INDEX('Lorri 401b'!L:L,MATCH('Retirement Calculator'!A416,'Lorri 401b'!N:N,0),0)</f>
        <v>2901818.2495304798</v>
      </c>
      <c r="S416" s="25">
        <f t="shared" ca="1" si="267"/>
        <v>4671186.6851251274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1768811.6651048891</v>
      </c>
      <c r="R417" s="25">
        <f t="array" aca="1" ref="R417" ca="1">INDEX('Lorri 401b'!L:L,MATCH('Retirement Calculator'!A417,'Lorri 401b'!N:N,0),0)</f>
        <v>2893457.1003253423</v>
      </c>
      <c r="S417" s="25">
        <f t="shared" ca="1" si="267"/>
        <v>4662268.7654302316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1768252.5747380899</v>
      </c>
      <c r="R418" s="25">
        <f t="array" aca="1" ref="R418" ca="1">INDEX('Lorri 401b'!L:L,MATCH('Retirement Calculator'!A418,'Lorri 401b'!N:N,0),0)</f>
        <v>2885061.1129985168</v>
      </c>
      <c r="S418" s="25">
        <f t="shared" ca="1" si="267"/>
        <v>4653313.6877366062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1767691.1548280958</v>
      </c>
      <c r="R419" s="25">
        <f t="array" aca="1" ref="R419" ca="1">INDEX('Lorri 401b'!L:L,MATCH('Retirement Calculator'!A419,'Lorri 401b'!N:N,0),0)</f>
        <v>2876630.1423911629</v>
      </c>
      <c r="S419" s="25">
        <f t="shared" ca="1" si="267"/>
        <v>4644321.2972192587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1767127.3956684768</v>
      </c>
      <c r="R420" s="25">
        <f t="array" aca="1" ref="R420" ca="1">INDEX('Lorri 401b'!L:L,MATCH('Retirement Calculator'!A420,'Lorri 401b'!N:N,0),0)</f>
        <v>2868164.0427396116</v>
      </c>
      <c r="S420" s="25">
        <f t="shared" ca="1" si="267"/>
        <v>4635291.4384080879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1766561.2875123592</v>
      </c>
      <c r="R421" s="25">
        <f t="array" aca="1" ref="R421" ca="1">INDEX('Lorri 401b'!L:L,MATCH('Retirement Calculator'!A421,'Lorri 401b'!N:N,0),0)</f>
        <v>2859662.6676728455</v>
      </c>
      <c r="S421" s="25">
        <f t="shared" ca="1" si="267"/>
        <v>4626223.9551852047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1765992.820572258</v>
      </c>
      <c r="R422" s="25">
        <f t="array" aca="1" ref="R422" ca="1">INDEX('Lorri 401b'!L:L,MATCH('Retirement Calculator'!A422,'Lorri 401b'!N:N,0),0)</f>
        <v>2851125.8702099677</v>
      </c>
      <c r="S422" s="25">
        <f t="shared" ca="1" si="267"/>
        <v>4617118.6907822257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1765421.9850199062</v>
      </c>
      <c r="R423" s="25">
        <f t="array" aca="1" ref="R423" ca="1">INDEX('Lorri 401b'!L:L,MATCH('Retirement Calculator'!A423,'Lorri 401b'!N:N,0),0)</f>
        <v>2842553.5027576615</v>
      </c>
      <c r="S423" s="25">
        <f t="shared" ca="1" si="267"/>
        <v>4607975.4877775675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1764848.7709860862</v>
      </c>
      <c r="R424" s="25">
        <f t="array" aca="1" ref="R424" ca="1">INDEX('Lorri 401b'!L:L,MATCH('Retirement Calculator'!A424,'Lorri 401b'!N:N,0),0)</f>
        <v>2833945.417107637</v>
      </c>
      <c r="S424" s="25">
        <f t="shared" ca="1" si="267"/>
        <v>4598794.1880937237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1764273.1685604588</v>
      </c>
      <c r="R425" s="25">
        <f t="array" aca="1" ref="R425" ca="1">INDEX('Lorri 401b'!L:L,MATCH('Retirement Calculator'!A425,'Lorri 401b'!N:N,0),0)</f>
        <v>2825301.464434071</v>
      </c>
      <c r="S425" s="25">
        <f t="shared" ca="1" si="267"/>
        <v>4589574.6329945298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1763695.1677913913</v>
      </c>
      <c r="R426" s="25">
        <f t="array" aca="1" ref="R426" ca="1">INDEX('Lorri 401b'!L:L,MATCH('Retirement Calculator'!A426,'Lorri 401b'!N:N,0),0)</f>
        <v>2816621.4952910319</v>
      </c>
      <c r="S426" s="25">
        <f t="shared" ca="1" si="267"/>
        <v>4580316.6630824227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1763114.7586857858</v>
      </c>
      <c r="R427" s="25">
        <f t="array" aca="1" ref="R427" ca="1">INDEX('Lorri 401b'!L:L,MATCH('Retirement Calculator'!A427,'Lorri 401b'!N:N,0),0)</f>
        <v>2807905.3596098968</v>
      </c>
      <c r="S427" s="25">
        <f t="shared" ca="1" si="267"/>
        <v>4571020.1182956826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1762531.9312089072</v>
      </c>
      <c r="R428" s="25">
        <f t="array" aca="1" ref="R428" ca="1">INDEX('Lorri 401b'!L:L,MATCH('Retirement Calculator'!A428,'Lorri 401b'!N:N,0),0)</f>
        <v>2799152.9066967568</v>
      </c>
      <c r="S428" s="25">
        <f t="shared" ca="1" si="267"/>
        <v>4561684.837905664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1761946.675284208</v>
      </c>
      <c r="R429" s="25">
        <f t="array" aca="1" ref="R429" ca="1">INDEX('Lorri 401b'!L:L,MATCH('Retirement Calculator'!A429,'Lorri 401b'!N:N,0),0)</f>
        <v>2790363.9852298121</v>
      </c>
      <c r="S429" s="25">
        <f t="shared" ca="1" si="267"/>
        <v>4552310.6605140204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1761358.9807931562</v>
      </c>
      <c r="R430" s="25">
        <f t="array" aca="1" ref="R430" ca="1">INDEX('Lorri 401b'!L:L,MATCH('Retirement Calculator'!A430,'Lorri 401b'!N:N,0),0)</f>
        <v>2781538.4432567549</v>
      </c>
      <c r="S430" s="25">
        <f t="shared" ca="1" si="267"/>
        <v>4542897.4240499111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1760768.8375750582</v>
      </c>
      <c r="R431" s="25">
        <f t="array" aca="1" ref="R431" ca="1">INDEX('Lorri 401b'!L:L,MATCH('Retirement Calculator'!A431,'Lorri 401b'!N:N,0),0)</f>
        <v>2772676.1281921435</v>
      </c>
      <c r="S431" s="25">
        <f t="shared" ca="1" si="267"/>
        <v>4533444.965767202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1760176.2354268848</v>
      </c>
      <c r="R432" s="25">
        <f t="array" aca="1" ref="R432" ca="1">INDEX('Lorri 401b'!L:L,MATCH('Retirement Calculator'!A432,'Lorri 401b'!N:N,0),0)</f>
        <v>2763776.8868147628</v>
      </c>
      <c r="S432" s="25">
        <f t="shared" ca="1" si="267"/>
        <v>4523953.1222416479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1759581.164103094</v>
      </c>
      <c r="R433" s="25">
        <f t="array" aca="1" ref="R433" ca="1">INDEX('Lorri 401b'!L:L,MATCH('Retirement Calculator'!A433,'Lorri 401b'!N:N,0),0)</f>
        <v>2754840.5652649766</v>
      </c>
      <c r="S433" s="25">
        <f t="shared" ca="1" si="267"/>
        <v>4514421.7293680701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1758983.613315454</v>
      </c>
      <c r="R434" s="25">
        <f t="array" aca="1" ref="R434" ca="1">INDEX('Lorri 401b'!L:L,MATCH('Retirement Calculator'!A434,'Lorri 401b'!N:N,0),0)</f>
        <v>2745867.0090420661</v>
      </c>
      <c r="S434" s="25">
        <f t="shared" ca="1" si="267"/>
        <v>4504850.6223575203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1758383.5727328656</v>
      </c>
      <c r="R435" s="25">
        <f t="array" aca="1" ref="R435" ca="1">INDEX('Lorri 401b'!L:L,MATCH('Retirement Calculator'!A435,'Lorri 401b'!N:N,0),0)</f>
        <v>2736856.06300156</v>
      </c>
      <c r="S435" s="25">
        <f t="shared" ca="1" si="267"/>
        <v>4495239.6357344259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1757781.031981183</v>
      </c>
      <c r="R436" s="25">
        <f t="array" aca="1" ref="R436" ca="1">INDEX('Lorri 401b'!L:L,MATCH('Retirement Calculator'!A436,'Lorri 401b'!N:N,0),0)</f>
        <v>2727807.5713525522</v>
      </c>
      <c r="S436" s="25">
        <f t="shared" ca="1" si="267"/>
        <v>4485588.6033337349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1757175.9806430351</v>
      </c>
      <c r="R437" s="25">
        <f t="array" aca="1" ref="R437" ca="1">INDEX('Lorri 401b'!L:L,MATCH('Retirement Calculator'!A437,'Lorri 401b'!N:N,0),0)</f>
        <v>2718721.3776550065</v>
      </c>
      <c r="S437" s="25">
        <f t="shared" ca="1" si="267"/>
        <v>4475897.3582980419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1756568.4082576451</v>
      </c>
      <c r="R438" s="25">
        <f t="array" aca="1" ref="R438" ca="1">INDEX('Lorri 401b'!L:L,MATCH('Retirement Calculator'!A438,'Lorri 401b'!N:N,0),0)</f>
        <v>2709597.3248170544</v>
      </c>
      <c r="S438" s="25">
        <f t="shared" ca="1" si="267"/>
        <v>4466165.7330746995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1755958.3043206492</v>
      </c>
      <c r="R439" s="25">
        <f t="array" aca="1" ref="R439" ca="1">INDEX('Lorri 401b'!L:L,MATCH('Retirement Calculator'!A439,'Lorri 401b'!N:N,0),0)</f>
        <v>2700435.2550922777</v>
      </c>
      <c r="S439" s="25">
        <f t="shared" ca="1" si="267"/>
        <v>4456393.5594129264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1755345.6582839158</v>
      </c>
      <c r="R440" s="25">
        <f t="array" aca="1" ref="R440" ca="1">INDEX('Lorri 401b'!L:L,MATCH('Retirement Calculator'!A440,'Lorri 401b'!N:N,0),0)</f>
        <v>2691235.010076981</v>
      </c>
      <c r="S440" s="25">
        <f t="shared" ca="1" si="267"/>
        <v>4446580.6683608964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1754730.4595553626</v>
      </c>
      <c r="R441" s="25">
        <f t="array" aca="1" ref="R441" ca="1">INDEX('Lorri 401b'!L:L,MATCH('Retirement Calculator'!A441,'Lorri 401b'!N:N,0),0)</f>
        <v>2681996.4307074538</v>
      </c>
      <c r="S441" s="25">
        <f t="shared" ca="1" si="267"/>
        <v>4436726.8902628161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1754112.6974987737</v>
      </c>
      <c r="R442" s="25">
        <f t="array" aca="1" ref="R442" ca="1">INDEX('Lorri 401b'!L:L,MATCH('Retirement Calculator'!A442,'Lorri 401b'!N:N,0),0)</f>
        <v>2672719.3572572204</v>
      </c>
      <c r="S442" s="25">
        <f t="shared" ca="1" si="267"/>
        <v>4426832.0547559941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1753492.3614336157</v>
      </c>
      <c r="R443" s="25">
        <f t="array" aca="1" ref="R443" ca="1">INDEX('Lorri 401b'!L:L,MATCH('Retirement Calculator'!A443,'Lorri 401b'!N:N,0),0)</f>
        <v>2663403.6293342775</v>
      </c>
      <c r="S443" s="25">
        <f t="shared" ca="1" si="267"/>
        <v>4416895.9907678934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1752869.440634853</v>
      </c>
      <c r="R444" s="25">
        <f t="array" aca="1" ref="R444" ca="1">INDEX('Lorri 401b'!L:L,MATCH('Retirement Calculator'!A444,'Lorri 401b'!N:N,0),0)</f>
        <v>2654049.0858783224</v>
      </c>
      <c r="S444" s="25">
        <f t="shared" ca="1" si="267"/>
        <v>4406918.5265131751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1752243.9243327621</v>
      </c>
      <c r="R445" s="25">
        <f t="array" aca="1" ref="R445" ca="1">INDEX('Lorri 401b'!L:L,MATCH('Retirement Calculator'!A445,'Lorri 401b'!N:N,0),0)</f>
        <v>2644655.5651579676</v>
      </c>
      <c r="S445" s="25">
        <f t="shared" ca="1" si="267"/>
        <v>4396899.4894907298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1751615.8017127458</v>
      </c>
      <c r="R446" s="25">
        <f t="array" aca="1" ref="R446" ca="1">INDEX('Lorri 401b'!L:L,MATCH('Retirement Calculator'!A446,'Lorri 401b'!N:N,0),0)</f>
        <v>2635222.9047679445</v>
      </c>
      <c r="S446" s="25">
        <f t="shared" ca="1" si="267"/>
        <v>4386838.7064806903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1750985.0619151462</v>
      </c>
      <c r="R447" s="25">
        <f t="array" aca="1" ref="R447" ca="1">INDEX('Lorri 401b'!L:L,MATCH('Retirement Calculator'!A447,'Lorri 401b'!N:N,0),0)</f>
        <v>2625750.9416262964</v>
      </c>
      <c r="S447" s="25">
        <f t="shared" ca="1" si="267"/>
        <v>4376736.0035414426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1750351.6940350565</v>
      </c>
      <c r="R448" s="25">
        <f t="array" aca="1" ref="R448" ca="1">INDEX('Lorri 401b'!L:L,MATCH('Retirement Calculator'!A448,'Lorri 401b'!N:N,0),0)</f>
        <v>2616239.511971558</v>
      </c>
      <c r="S448" s="25">
        <f t="shared" ca="1" si="267"/>
        <v>4366591.2060066145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1749715.6871221331</v>
      </c>
      <c r="R449" s="25">
        <f t="array" aca="1" ref="R449" ca="1">INDEX('Lorri 401b'!L:L,MATCH('Retirement Calculator'!A449,'Lorri 401b'!N:N,0),0)</f>
        <v>2606688.4513599249</v>
      </c>
      <c r="S449" s="25">
        <f t="shared" ca="1" si="267"/>
        <v>4356404.1384820584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1749077.0301804058</v>
      </c>
      <c r="R450" s="25">
        <f t="array" aca="1" ref="R450" ca="1">INDEX('Lorri 401b'!L:L,MATCH('Retirement Calculator'!A450,'Lorri 401b'!N:N,0),0)</f>
        <v>2597097.5946624102</v>
      </c>
      <c r="S450" s="25">
        <f t="shared" ca="1" si="267"/>
        <v>4346174.624842816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1748435.7121680879</v>
      </c>
      <c r="R451" s="25">
        <f t="array" aca="1" ref="R451" ca="1">INDEX('Lorri 401b'!L:L,MATCH('Retirement Calculator'!A451,'Lorri 401b'!N:N,0),0)</f>
        <v>2587466.7760619889</v>
      </c>
      <c r="S451" s="25">
        <f t="shared" ca="1" si="267"/>
        <v>4335902.4882300766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1747791.7219973856</v>
      </c>
      <c r="R452" s="25">
        <f t="array" aca="1" ref="R452" ca="1">INDEX('Lorri 401b'!L:L,MATCH('Retirement Calculator'!A452,'Lorri 401b'!N:N,0),0)</f>
        <v>2577795.8290507328</v>
      </c>
      <c r="S452" s="25">
        <f t="shared" ca="1" si="267"/>
        <v>4325587.5510481186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1747145.0485343053</v>
      </c>
      <c r="R453" s="25">
        <f t="array" aca="1" ref="R453" ca="1">INDEX('Lorri 401b'!L:L,MATCH('Retirement Calculator'!A453,'Lorri 401b'!N:N,0),0)</f>
        <v>2568084.5864269296</v>
      </c>
      <c r="S453" s="25">
        <f t="shared" ca="1" si="267"/>
        <v>4315229.6349612344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1746495.680598462</v>
      </c>
      <c r="R454" s="25">
        <f t="array" aca="1" ref="R454" ca="1">INDEX('Lorri 401b'!L:L,MATCH('Retirement Calculator'!A454,'Lorri 401b'!N:N,0),0)</f>
        <v>2558332.880292194</v>
      </c>
      <c r="S454" s="25">
        <f t="shared" ca="1" si="267"/>
        <v>4304828.560890656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1745843.6069628862</v>
      </c>
      <c r="R455" s="25">
        <f t="array" aca="1" ref="R455" ca="1">INDEX('Lorri 401b'!L:L,MATCH('Retirement Calculator'!A455,'Lorri 401b'!N:N,0),0)</f>
        <v>2548540.5420485637</v>
      </c>
      <c r="S455" s="25">
        <f t="shared" ca="1" si="267"/>
        <v>4294384.1490114499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1745188.8163538286</v>
      </c>
      <c r="R456" s="25">
        <f t="array" aca="1" ref="R456" ca="1">INDEX('Lorri 401b'!L:L,MATCH('Retirement Calculator'!A456,'Lorri 401b'!N:N,0),0)</f>
        <v>2538707.4023955851</v>
      </c>
      <c r="S456" s="25">
        <f t="shared" ca="1" si="267"/>
        <v>4283896.2187494133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1744531.2974505669</v>
      </c>
      <c r="R457" s="25">
        <f t="array" aca="1" ref="R457" ca="1">INDEX('Lorri 401b'!L:L,MATCH('Retirement Calculator'!A457,'Lorri 401b'!N:N,0),0)</f>
        <v>2528833.2913273857</v>
      </c>
      <c r="S457" s="25">
        <f t="shared" ca="1" si="267"/>
        <v>4273364.5887779528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1743871.0388852081</v>
      </c>
      <c r="R458" s="25">
        <f t="array" aca="1" ref="R458" ca="1">INDEX('Lorri 401b'!L:L,MATCH('Retirement Calculator'!A458,'Lorri 401b'!N:N,0),0)</f>
        <v>2518918.0381297353</v>
      </c>
      <c r="S458" s="25">
        <f t="shared" ca="1" si="267"/>
        <v>4262789.0770149436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1743208.0292424937</v>
      </c>
      <c r="R459" s="25">
        <f t="array" aca="1" ref="R459" ca="1">INDEX('Lorri 401b'!L:L,MATCH('Retirement Calculator'!A459,'Lorri 401b'!N:N,0),0)</f>
        <v>2508961.4713770947</v>
      </c>
      <c r="S459" s="25">
        <f t="shared" ca="1" si="267"/>
        <v>4252169.5006195884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1742542.2570596014</v>
      </c>
      <c r="R460" s="25">
        <f t="array" aca="1" ref="R460" ca="1">INDEX('Lorri 401b'!L:L,MATCH('Retirement Calculator'!A460,'Lorri 401b'!N:N,0),0)</f>
        <v>2498963.4189296514</v>
      </c>
      <c r="S460" s="25">
        <f t="shared" ca="1" si="267"/>
        <v>4241505.6759892525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1741873.7108259469</v>
      </c>
      <c r="R461" s="25">
        <f t="array" aca="1" ref="R461" ca="1">INDEX('Lorri 401b'!L:L,MATCH('Retirement Calculator'!A461,'Lorri 401b'!N:N,0),0)</f>
        <v>2488923.7079303437</v>
      </c>
      <c r="S461" s="25">
        <f t="shared" ca="1" si="267"/>
        <v>4230797.4187562903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1741202.3789829856</v>
      </c>
      <c r="R462" s="25">
        <f t="array" aca="1" ref="R462" ca="1">INDEX('Lorri 401b'!L:L,MATCH('Retirement Calculator'!A462,'Lorri 401b'!N:N,0),0)</f>
        <v>2478842.1648018723</v>
      </c>
      <c r="S462" s="25">
        <f t="shared" ca="1" si="267"/>
        <v>4220044.5437848577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1740528.249924012</v>
      </c>
      <c r="R463" s="25">
        <f t="array" aca="1" ref="R463" ca="1">INDEX('Lorri 401b'!L:L,MATCH('Retirement Calculator'!A463,'Lorri 401b'!N:N,0),0)</f>
        <v>2468718.6152436989</v>
      </c>
      <c r="S463" s="25">
        <f t="shared" ca="1" si="267"/>
        <v>4209246.8651677109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1739851.3119939591</v>
      </c>
      <c r="R464" s="25">
        <f t="array" aca="1" ref="R464" ca="1">INDEX('Lorri 401b'!L:L,MATCH('Retirement Calculator'!A464,'Lorri 401b'!N:N,0),0)</f>
        <v>2458552.8842290333</v>
      </c>
      <c r="S464" s="25">
        <f t="shared" ca="1" si="267"/>
        <v>4198404.1962229926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1739171.5534891977</v>
      </c>
      <c r="R465" s="25">
        <f t="array" aca="1" ref="R465" ca="1">INDEX('Lorri 401b'!L:L,MATCH('Retirement Calculator'!A465,'Lorri 401b'!N:N,0),0)</f>
        <v>2448344.7960018064</v>
      </c>
      <c r="S465" s="25">
        <f t="shared" ca="1" si="267"/>
        <v>4187516.3494910039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1738488.9626573334</v>
      </c>
      <c r="R466" s="25">
        <f t="array" aca="1" ref="R466" ca="1">INDEX('Lorri 401b'!L:L,MATCH('Retirement Calculator'!A466,'Lorri 401b'!N:N,0),0)</f>
        <v>2438094.1740736328</v>
      </c>
      <c r="S466" s="25">
        <f t="shared" ca="1" si="267"/>
        <v>4176583.1367309662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1737803.5276970027</v>
      </c>
      <c r="R467" s="25">
        <f t="array" aca="1" ref="R467" ca="1">INDEX('Lorri 401b'!L:L,MATCH('Retirement Calculator'!A467,'Lorri 401b'!N:N,0),0)</f>
        <v>2427800.8412207584</v>
      </c>
      <c r="S467" s="25">
        <f t="shared" ca="1" si="267"/>
        <v>4165604.3689177614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1737115.2367576708</v>
      </c>
      <c r="R468" s="25">
        <f t="array" aca="1" ref="R468" ca="1">INDEX('Lorri 401b'!L:L,MATCH('Retirement Calculator'!A468,'Lorri 401b'!N:N,0),0)</f>
        <v>2417464.6194809969</v>
      </c>
      <c r="S468" s="25">
        <f t="shared" ca="1" si="267"/>
        <v>4154579.8562386679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1736424.0779394249</v>
      </c>
      <c r="R469" s="25">
        <f t="array" aca="1" ref="R469" ca="1">INDEX('Lorri 401b'!L:L,MATCH('Retirement Calculator'!A469,'Lorri 401b'!N:N,0),0)</f>
        <v>2407085.3301506531</v>
      </c>
      <c r="S469" s="25">
        <f t="shared" ca="1" si="267"/>
        <v>4143509.4080900783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1735730.0392927697</v>
      </c>
      <c r="R470" s="25">
        <f t="array" aca="1" ref="R470" ca="1">INDEX('Lorri 401b'!L:L,MATCH('Retirement Calculator'!A470,'Lorri 401b'!N:N,0),0)</f>
        <v>2396662.7937814328</v>
      </c>
      <c r="S470" s="25">
        <f t="shared" ca="1" si="267"/>
        <v>4132392.8330742028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1735033.1088184202</v>
      </c>
      <c r="R471" s="25">
        <f t="array" aca="1" ref="R471" ca="1">INDEX('Lorri 401b'!L:L,MATCH('Retirement Calculator'!A471,'Lorri 401b'!N:N,0),0)</f>
        <v>2386196.8301773407</v>
      </c>
      <c r="S471" s="25">
        <f t="shared" ca="1" si="267"/>
        <v>4121229.9389957609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1734333.2744670941</v>
      </c>
      <c r="R472" s="25">
        <f t="array" aca="1" ref="R472" ca="1">INDEX('Lorri 401b'!L:L,MATCH('Retirement Calculator'!A472,'Lorri 401b'!N:N,0),0)</f>
        <v>2375687.2583915652</v>
      </c>
      <c r="S472" s="25">
        <f t="shared" ca="1" si="267"/>
        <v>4110020.5328586595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1733630.5241393042</v>
      </c>
      <c r="R473" s="25">
        <f t="array" aca="1" ref="R473" ca="1">INDEX('Lorri 401b'!L:L,MATCH('Retirement Calculator'!A473,'Lorri 401b'!N:N,0),0)</f>
        <v>2365133.8967233486</v>
      </c>
      <c r="S473" s="25">
        <f t="shared" ca="1" si="267"/>
        <v>4098764.4208626528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1732924.8456851484</v>
      </c>
      <c r="R474" s="25">
        <f t="array" aca="1" ref="R474" ca="1">INDEX('Lorri 401b'!L:L,MATCH('Retirement Calculator'!A474,'Lorri 401b'!N:N,0),0)</f>
        <v>2354536.5627148482</v>
      </c>
      <c r="S474" s="25">
        <f t="shared" ca="1" si="267"/>
        <v>4087461.4083999963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1732216.2269041003</v>
      </c>
      <c r="R475" s="25">
        <f t="array" aca="1" ref="R475" ca="1">INDEX('Lorri 401b'!L:L,MATCH('Retirement Calculator'!A475,'Lorri 401b'!N:N,0),0)</f>
        <v>2343895.0731479786</v>
      </c>
      <c r="S475" s="25">
        <f t="shared" ca="1" si="267"/>
        <v>4076111.3000520789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1731504.6555447979</v>
      </c>
      <c r="R476" s="25">
        <f t="array" aca="1" ref="R476" ca="1">INDEX('Lorri 401b'!L:L,MATCH('Retirement Calculator'!A476,'Lorri 401b'!N:N,0),0)</f>
        <v>2333209.2440412473</v>
      </c>
      <c r="S476" s="25">
        <f t="shared" ca="1" si="267"/>
        <v>4064713.8995860452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1730790.1193048318</v>
      </c>
      <c r="R477" s="25">
        <f t="array" aca="1" ref="R477" ca="1">INDEX('Lorri 401b'!L:L,MATCH('Retirement Calculator'!A477,'Lorri 401b'!N:N,0),0)</f>
        <v>2322478.8906465713</v>
      </c>
      <c r="S477" s="25">
        <f t="shared" ca="1" si="267"/>
        <v>4053269.0099514034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1730072.6058305325</v>
      </c>
      <c r="R478" s="25">
        <f t="array" aca="1" ref="R478" ca="1">INDEX('Lorri 401b'!L:L,MATCH('Retirement Calculator'!A478,'Lorri 401b'!N:N,0),0)</f>
        <v>2311703.827446084</v>
      </c>
      <c r="S478" s="25">
        <f t="shared" ca="1" si="267"/>
        <v>4041776.4332766165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1729352.102716757</v>
      </c>
      <c r="R479" s="25">
        <f t="array" aca="1" ref="R479" ca="1">INDEX('Lorri 401b'!L:L,MATCH('Retirement Calculator'!A479,'Lorri 401b'!N:N,0),0)</f>
        <v>2300883.868148928</v>
      </c>
      <c r="S479" s="25">
        <f t="shared" ca="1" si="267"/>
        <v>4030235.970865685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1728628.597506674</v>
      </c>
      <c r="R480" s="25">
        <f t="array" aca="1" ref="R480" ca="1">INDEX('Lorri 401b'!L:L,MATCH('Retirement Calculator'!A480,'Lorri 401b'!N:N,0),0)</f>
        <v>2290018.8256880338</v>
      </c>
      <c r="S480" s="25">
        <f t="shared" ca="1" si="267"/>
        <v>4018647.4231947078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1727902.077691549</v>
      </c>
      <c r="R481" s="25">
        <f t="array" aca="1" ref="R481" ca="1">INDEX('Lorri 401b'!L:L,MATCH('Retirement Calculator'!A481,'Lorri 401b'!N:N,0),0)</f>
        <v>2279108.512216886</v>
      </c>
      <c r="S481" s="25">
        <f t="shared" ca="1" si="267"/>
        <v>4007010.589908435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1727172.5307105277</v>
      </c>
      <c r="R482" s="25">
        <f t="array" aca="1" ref="R482" ca="1">INDEX('Lorri 401b'!L:L,MATCH('Retirement Calculator'!A482,'Lorri 401b'!N:N,0),0)</f>
        <v>2268152.7391062751</v>
      </c>
      <c r="S482" s="25">
        <f t="shared" ca="1" si="267"/>
        <v>3995325.2698168028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1726439.9439504186</v>
      </c>
      <c r="R483" s="25">
        <f t="array" aca="1" ref="R483" ca="1">INDEX('Lorri 401b'!L:L,MATCH('Retirement Calculator'!A483,'Lorri 401b'!N:N,0),0)</f>
        <v>2257151.3169410368</v>
      </c>
      <c r="S483" s="25">
        <f t="shared" ca="1" si="267"/>
        <v>3983591.2608914552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1725704.3047454758</v>
      </c>
      <c r="R484" s="25">
        <f t="array" aca="1" ref="R484" ca="1">INDEX('Lorri 401b'!L:L,MATCH('Retirement Calculator'!A484,'Lorri 401b'!N:N,0),0)</f>
        <v>2246104.0555167766</v>
      </c>
      <c r="S484" s="25">
        <f t="shared" ca="1" si="267"/>
        <v>3971808.3602622524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1724965.600377179</v>
      </c>
      <c r="R485" s="25">
        <f t="array" aca="1" ref="R485" ca="1">INDEX('Lorri 401b'!L:L,MATCH('Retirement Calculator'!A485,'Lorri 401b'!N:N,0),0)</f>
        <v>2235010.7638365822</v>
      </c>
      <c r="S485" s="25">
        <f t="shared" ca="1" si="267"/>
        <v>3959976.3642137609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1724223.8180740145</v>
      </c>
      <c r="R486" s="25">
        <f t="array" aca="1" ref="R486" ca="1">INDEX('Lorri 401b'!L:L,MATCH('Retirement Calculator'!A486,'Lorri 401b'!N:N,0),0)</f>
        <v>2223871.25010772</v>
      </c>
      <c r="S486" s="25">
        <f t="shared" ca="1" si="267"/>
        <v>3948095.0681817345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1723478.9450112535</v>
      </c>
      <c r="R487" s="25">
        <f t="array" aca="1" ref="R487" ca="1">INDEX('Lorri 401b'!L:L,MATCH('Retirement Calculator'!A487,'Lorri 401b'!N:N,0),0)</f>
        <v>2212685.3217383209</v>
      </c>
      <c r="S487" s="25">
        <f t="shared" ca="1" si="267"/>
        <v>3936164.2667495743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1722730.9683107308</v>
      </c>
      <c r="R488" s="25">
        <f t="array" aca="1" ref="R488" ca="1">INDEX('Lorri 401b'!L:L,MATCH('Retirement Calculator'!A488,'Lorri 401b'!N:N,0),0)</f>
        <v>2201452.7853340493</v>
      </c>
      <c r="S488" s="25">
        <f t="shared" ca="1" si="267"/>
        <v>3924183.7536447803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1721979.8750406227</v>
      </c>
      <c r="R489" s="25">
        <f t="array" aca="1" ref="R489" ca="1">INDEX('Lorri 401b'!L:L,MATCH('Retirement Calculator'!A489,'Lorri 401b'!N:N,0),0)</f>
        <v>2190173.4466947601</v>
      </c>
      <c r="S489" s="25">
        <f t="shared" ca="1" si="267"/>
        <v>3912153.321735383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1721225.6522152224</v>
      </c>
      <c r="R490" s="25">
        <f t="array" aca="1" ref="R490" ca="1">INDEX('Lorri 401b'!L:L,MATCH('Retirement Calculator'!A490,'Lorri 401b'!N:N,0),0)</f>
        <v>2178847.1108111404</v>
      </c>
      <c r="S490" s="25">
        <f t="shared" ca="1" si="267"/>
        <v>3900072.7630263628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1720468.2867947163</v>
      </c>
      <c r="R491" s="25">
        <f t="array" aca="1" ref="R491" ca="1">INDEX('Lorri 401b'!L:L,MATCH('Retirement Calculator'!A491,'Lorri 401b'!N:N,0),0)</f>
        <v>2167473.581861339</v>
      </c>
      <c r="S491" s="25">
        <f t="shared" ca="1" si="267"/>
        <v>3887941.8686560551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1719707.7656849581</v>
      </c>
      <c r="R492" s="25">
        <f t="array" aca="1" ref="R492" ca="1">INDEX('Lorri 401b'!L:L,MATCH('Retirement Calculator'!A492,'Lorri 401b'!N:N,0),0)</f>
        <v>2156052.6632075799</v>
      </c>
      <c r="S492" s="25">
        <f t="shared" ca="1" si="267"/>
        <v>3875760.428892538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1718944.0757372426</v>
      </c>
      <c r="R493" s="25">
        <f t="array" aca="1" ref="R493" ca="1">INDEX('Lorri 401b'!L:L,MATCH('Retirement Calculator'!A493,'Lorri 401b'!N:N,0),0)</f>
        <v>2144584.1573927635</v>
      </c>
      <c r="S493" s="25">
        <f t="shared" ca="1" si="267"/>
        <v>3863528.2331300061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1718177.2037480783</v>
      </c>
      <c r="R494" s="25">
        <f t="array" aca="1" ref="R494" ca="1">INDEX('Lorri 401b'!L:L,MATCH('Retirement Calculator'!A494,'Lorri 401b'!N:N,0),0)</f>
        <v>2133067.866137052</v>
      </c>
      <c r="S494" s="25">
        <f t="shared" ca="1" si="267"/>
        <v>3851245.06988513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1717407.1364589592</v>
      </c>
      <c r="R495" s="25">
        <f t="array" aca="1" ref="R495" ca="1">INDEX('Lorri 401b'!L:L,MATCH('Retirement Calculator'!A495,'Lorri 401b'!N:N,0),0)</f>
        <v>2121503.590334442</v>
      </c>
      <c r="S495" s="25">
        <f t="shared" ca="1" si="267"/>
        <v>3838910.7267934009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1716633.8605561354</v>
      </c>
      <c r="R496" s="25">
        <f t="array" aca="1" ref="R496" ca="1">INDEX('Lorri 401b'!L:L,MATCH('Retirement Calculator'!A496,'Lorri 401b'!N:N,0),0)</f>
        <v>2109891.1300493209</v>
      </c>
      <c r="S496" s="25">
        <f t="shared" ca="1" si="267"/>
        <v>3826524.9906054563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1715857.3626703832</v>
      </c>
      <c r="R497" s="25">
        <f t="array" aca="1" ref="R497" ca="1">INDEX('Lorri 401b'!L:L,MATCH('Retirement Calculator'!A497,'Lorri 401b'!N:N,0),0)</f>
        <v>2098230.284513012</v>
      </c>
      <c r="S497" s="25">
        <f t="shared" ca="1" si="267"/>
        <v>3814087.647183395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1715077.6293767737</v>
      </c>
      <c r="R498" s="25">
        <f t="array" aca="1" ref="R498" ca="1">INDEX('Lorri 401b'!L:L,MATCH('Retirement Calculator'!A498,'Lorri 401b'!N:N,0),0)</f>
        <v>2086520.8521203017</v>
      </c>
      <c r="S498" s="25">
        <f t="shared" ca="1" si="267"/>
        <v>3801598.4814970754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1714294.6471944407</v>
      </c>
      <c r="R499" s="25">
        <f t="array" aca="1" ref="R499" ca="1">INDEX('Lorri 401b'!L:L,MATCH('Retirement Calculator'!A499,'Lorri 401b'!N:N,0),0)</f>
        <v>2074762.6304259552</v>
      </c>
      <c r="S499" s="25">
        <f t="shared" ca="1" si="267"/>
        <v>3789057.2776203956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1713508.4025863481</v>
      </c>
      <c r="R500" s="25">
        <f t="array" aca="1" ref="R500" ca="1">INDEX('Lorri 401b'!L:L,MATCH('Retirement Calculator'!A500,'Lorri 401b'!N:N,0),0)</f>
        <v>2062955.4161412155</v>
      </c>
      <c r="S500" s="25">
        <f t="shared" ca="1" si="267"/>
        <v>3776463.8187275636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1712718.8819590551</v>
      </c>
      <c r="R501" s="25">
        <f t="array" aca="1" ref="R501" ca="1">INDEX('Lorri 401b'!L:L,MATCH('Retirement Calculator'!A501,'Lorri 401b'!N:N,0),0)</f>
        <v>2051099.0051302894</v>
      </c>
      <c r="S501" s="25">
        <f t="shared" ca="1" si="267"/>
        <v>3763817.8870893447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1711926.0716624816</v>
      </c>
      <c r="R502" s="25">
        <f t="array" aca="1" ref="R502" ca="1">INDEX('Lorri 401b'!L:L,MATCH('Retirement Calculator'!A502,'Lorri 401b'!N:N,0),0)</f>
        <v>2039193.1924068176</v>
      </c>
      <c r="S502" s="25">
        <f t="shared" ca="1" si="267"/>
        <v>3751119.2640692992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1711129.9579896724</v>
      </c>
      <c r="R503" s="25">
        <f t="array" aca="1" ref="R503" ca="1">INDEX('Lorri 401b'!L:L,MATCH('Retirement Calculator'!A503,'Lorri 401b'!N:N,0),0)</f>
        <v>2027237.7721303315</v>
      </c>
      <c r="S503" s="25">
        <f t="shared" ca="1" si="267"/>
        <v>3738367.7301200042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1710330.5271765599</v>
      </c>
      <c r="R504" s="25">
        <f t="array" aca="1" ref="R504" ca="1">INDEX('Lorri 401b'!L:L,MATCH('Retirement Calculator'!A504,'Lorri 401b'!N:N,0),0)</f>
        <v>2015232.5376026933</v>
      </c>
      <c r="S504" s="25">
        <f t="shared" ca="1" si="267"/>
        <v>3725563.0647792532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1709527.7654017261</v>
      </c>
      <c r="R505" s="25">
        <f t="array" aca="1" ref="R505" ca="1">INDEX('Lorri 401b'!L:L,MATCH('Retirement Calculator'!A505,'Lorri 401b'!N:N,0),0)</f>
        <v>2003177.2812645233</v>
      </c>
      <c r="S505" s="25">
        <f t="shared" ca="1" si="267"/>
        <v>3712705.0466662496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1708721.6587861639</v>
      </c>
      <c r="R506" s="25">
        <f t="array" aca="1" ref="R506" ca="1">INDEX('Lorri 401b'!L:L,MATCH('Retirement Calculator'!A506,'Lorri 401b'!N:N,0),0)</f>
        <v>1991071.7946916108</v>
      </c>
      <c r="S506" s="25">
        <f t="shared" ca="1" si="267"/>
        <v>3699793.4534777747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1707912.1933930367</v>
      </c>
      <c r="R507" s="25">
        <f t="array" aca="1" ref="R507" ca="1">INDEX('Lorri 401b'!L:L,MATCH('Retirement Calculator'!A507,'Lorri 401b'!N:N,0),0)</f>
        <v>1978915.8685913114</v>
      </c>
      <c r="S507" s="25">
        <f t="shared" ca="1" si="267"/>
        <v>3686828.0619843481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1707099.3552274383</v>
      </c>
      <c r="R508" s="25">
        <f t="array" aca="1" ref="R508" ca="1">INDEX('Lorri 401b'!L:L,MATCH('Retirement Calculator'!A508,'Lorri 401b'!N:N,0),0)</f>
        <v>1966709.2927989273</v>
      </c>
      <c r="S508" s="25">
        <f t="shared" ca="1" si="267"/>
        <v>3673808.6480263658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1706283.1302361498</v>
      </c>
      <c r="R509" s="25">
        <f t="array" aca="1" ref="R509" ca="1">INDEX('Lorri 401b'!L:L,MATCH('Retirement Calculator'!A509,'Lorri 401b'!N:N,0),0)</f>
        <v>1954451.8562740749</v>
      </c>
      <c r="S509" s="25">
        <f t="shared" ca="1" si="267"/>
        <v>3660734.9865102246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1705463.5043073976</v>
      </c>
      <c r="R510" s="25">
        <f t="array" aca="1" ref="R510" ca="1">INDEX('Lorri 401b'!L:L,MATCH('Retirement Calculator'!A510,'Lorri 401b'!N:N,0),0)</f>
        <v>1942143.3470970357</v>
      </c>
      <c r="S510" s="25">
        <f t="shared" ca="1" si="267"/>
        <v>3647606.8514044331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1704640.463270609</v>
      </c>
      <c r="R511" s="25">
        <f t="array" aca="1" ref="R511" ca="1">INDEX('Lorri 401b'!L:L,MATCH('Retirement Calculator'!A511,'Lorri 401b'!N:N,0),0)</f>
        <v>1929783.5524650922</v>
      </c>
      <c r="S511" s="25">
        <f t="shared" ca="1" si="267"/>
        <v>3634424.0157357012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1703813.9928961671</v>
      </c>
      <c r="R512" s="25">
        <f t="array" aca="1" ref="R512" ca="1">INDEX('Lorri 401b'!L:L,MATCH('Retirement Calculator'!A512,'Lorri 401b'!N:N,0),0)</f>
        <v>1917372.2586888489</v>
      </c>
      <c r="S512" s="25">
        <f t="shared" ca="1" si="267"/>
        <v>3621186.251585016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1702984.0788951649</v>
      </c>
      <c r="R513" s="25">
        <f t="array" aca="1" ref="R513" ca="1">INDEX('Lorri 401b'!L:L,MATCH('Retirement Calculator'!A513,'Lorri 401b'!N:N,0),0)</f>
        <v>1904909.251188538</v>
      </c>
      <c r="S513" s="25">
        <f t="shared" ca="1" si="267"/>
        <v>3607893.3300837027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1702150.7069191586</v>
      </c>
      <c r="R514" s="25">
        <f t="array" aca="1" ref="R514" ca="1">INDEX('Lorri 401b'!L:L,MATCH('Retirement Calculator'!A514,'Lorri 401b'!N:N,0),0)</f>
        <v>1892394.314490309</v>
      </c>
      <c r="S514" s="25">
        <f t="shared" ca="1" si="267"/>
        <v>3594545.0214094678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1701313.862559919</v>
      </c>
      <c r="R515" s="25">
        <f t="array" aca="1" ref="R515" ca="1">INDEX('Lorri 401b'!L:L,MATCH('Retirement Calculator'!A515,'Lorri 401b'!N:N,0),0)</f>
        <v>1879827.232222504</v>
      </c>
      <c r="S515" s="25">
        <f t="shared" ca="1" si="267"/>
        <v>3581141.0947824232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1700473.5313491826</v>
      </c>
      <c r="R516" s="25">
        <f t="array" aca="1" ref="R516" ca="1">INDEX('Lorri 401b'!L:L,MATCH('Retirement Calculator'!A516,'Lorri 401b'!N:N,0),0)</f>
        <v>1867207.7871119166</v>
      </c>
      <c r="S516" s="25">
        <f t="shared" ca="1" si="267"/>
        <v>3567681.3184610992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1699629.6987584014</v>
      </c>
      <c r="R517" s="25">
        <f t="array" aca="1" ref="R517" ca="1">INDEX('Lorri 401b'!L:L,MATCH('Retirement Calculator'!A517,'Lorri 401b'!N:N,0),0)</f>
        <v>1854535.7609800349</v>
      </c>
      <c r="S517" s="25">
        <f t="shared" ca="1" si="267"/>
        <v>3554165.4597384362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1698782.3501984919</v>
      </c>
      <c r="R518" s="25">
        <f t="array" aca="1" ref="R518" ca="1">INDEX('Lorri 401b'!L:L,MATCH('Retirement Calculator'!A518,'Lorri 401b'!N:N,0),0)</f>
        <v>1841810.9347392705</v>
      </c>
      <c r="S518" s="25">
        <f t="shared" ca="1" si="267"/>
        <v>3540593.2849377627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1697931.4710195828</v>
      </c>
      <c r="R519" s="25">
        <f t="array" aca="1" ref="R519" ca="1">INDEX('Lorri 401b'!L:L,MATCH('Retirement Calculator'!A519,'Lorri 401b'!N:N,0),0)</f>
        <v>1829033.0883891697</v>
      </c>
      <c r="S519" s="25">
        <f t="shared" ca="1" si="267"/>
        <v>3526964.5594087522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1697077.0465107616</v>
      </c>
      <c r="R520" s="25">
        <f t="array" aca="1" ref="R520" ca="1">INDEX('Lorri 401b'!L:L,MATCH('Retirement Calculator'!A520,'Lorri 401b'!N:N,0),0)</f>
        <v>1816202.00101261</v>
      </c>
      <c r="S520" s="25">
        <f t="shared" ca="1" si="267"/>
        <v>3513279.0475233719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1696219.0618998203</v>
      </c>
      <c r="R521" s="25">
        <f t="array" aca="1" ref="R521" ca="1">INDEX('Lorri 401b'!L:L,MATCH('Retirement Calculator'!A521,'Lorri 401b'!N:N,0),0)</f>
        <v>1803317.4507719814</v>
      </c>
      <c r="S521" s="25">
        <f t="shared" ref="S521:S775" ca="1" si="527">SUM(Q521:R521)</f>
        <v>3499536.5126718017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1695357.5023530002</v>
      </c>
      <c r="R522" s="25">
        <f t="array" aca="1" ref="R522" ca="1">INDEX('Lorri 401b'!L:L,MATCH('Retirement Calculator'!A522,'Lorri 401b'!N:N,0),0)</f>
        <v>1790379.21490535</v>
      </c>
      <c r="S522" s="25">
        <f t="shared" ca="1" si="527"/>
        <v>3485736.71725835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1694492.352974735</v>
      </c>
      <c r="R523" s="25">
        <f t="array" aca="1" ref="R523" ca="1">INDEX('Lorri 401b'!L:L,MATCH('Retirement Calculator'!A523,'Lorri 401b'!N:N,0),0)</f>
        <v>1777387.0697226077</v>
      </c>
      <c r="S523" s="25">
        <f t="shared" ca="1" si="527"/>
        <v>3471879.4226973429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1693623.5988073936</v>
      </c>
      <c r="R524" s="25">
        <f t="array" aca="1" ref="R524" ca="1">INDEX('Lorri 401b'!L:L,MATCH('Retirement Calculator'!A524,'Lorri 401b'!N:N,0),0)</f>
        <v>1764340.7906016042</v>
      </c>
      <c r="S524" s="25">
        <f t="shared" ca="1" si="527"/>
        <v>3457964.3894089977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1692751.2248310216</v>
      </c>
      <c r="R525" s="25">
        <f t="array" aca="1" ref="R525" ca="1">INDEX('Lorri 401b'!L:L,MATCH('Retirement Calculator'!A525,'Lorri 401b'!N:N,0),0)</f>
        <v>1751240.151984263</v>
      </c>
      <c r="S525" s="25">
        <f t="shared" ca="1" si="527"/>
        <v>3443991.3768152846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1691875.2159630815</v>
      </c>
      <c r="R526" s="25">
        <f t="array" aca="1" ref="R526" ca="1">INDEX('Lorri 401b'!L:L,MATCH('Retirement Calculator'!A526,'Lorri 401b'!N:N,0),0)</f>
        <v>1738084.9273726828</v>
      </c>
      <c r="S526" s="25">
        <f t="shared" ca="1" si="527"/>
        <v>3429960.1433357643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1690995.5570581914</v>
      </c>
      <c r="R527" s="25">
        <f t="array" aca="1" ref="R527" ca="1">INDEX('Lorri 401b'!L:L,MATCH('Retirement Calculator'!A527,'Lorri 401b'!N:N,0),0)</f>
        <v>1724874.8893252211</v>
      </c>
      <c r="S527" s="25">
        <f t="shared" ca="1" si="527"/>
        <v>3415870.4463834125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1690112.2329078643</v>
      </c>
      <c r="R528" s="25">
        <f t="array" aca="1" ref="R528" ca="1">INDEX('Lorri 401b'!L:L,MATCH('Retirement Calculator'!A528,'Lorri 401b'!N:N,0),0)</f>
        <v>1711609.8094525617</v>
      </c>
      <c r="S528" s="25">
        <f t="shared" ca="1" si="527"/>
        <v>3401722.0423604259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1689225.2282402443</v>
      </c>
      <c r="R529" s="25">
        <f t="array" aca="1" ref="R529" ca="1">INDEX('Lorri 401b'!L:L,MATCH('Retirement Calculator'!A529,'Lorri 401b'!N:N,0),0)</f>
        <v>1698289.4584137662</v>
      </c>
      <c r="S529" s="25">
        <f t="shared" ca="1" si="527"/>
        <v>3387514.6866540108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1688334.5277198425</v>
      </c>
      <c r="R530" s="25">
        <f t="array" aca="1" ref="R530" ca="1">INDEX('Lorri 401b'!L:L,MATCH('Retirement Calculator'!A530,'Lorri 401b'!N:N,0),0)</f>
        <v>1684913.6059123091</v>
      </c>
      <c r="S530" s="25">
        <f t="shared" ca="1" si="527"/>
        <v>3373248.1336321514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1687440.1159472724</v>
      </c>
      <c r="R531" s="25">
        <f t="array" aca="1" ref="R531" ca="1">INDEX('Lorri 401b'!L:L,MATCH('Retirement Calculator'!A531,'Lorri 401b'!N:N,0),0)</f>
        <v>1671482.0206920959</v>
      </c>
      <c r="S531" s="25">
        <f t="shared" ca="1" si="527"/>
        <v>3358922.1366393683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1686541.9774589832</v>
      </c>
      <c r="R532" s="25">
        <f t="array" aca="1" ref="R532" ca="1">INDEX('Lorri 401b'!L:L,MATCH('Retirement Calculator'!A532,'Lorri 401b'!N:N,0),0)</f>
        <v>1657994.470533465</v>
      </c>
      <c r="S532" s="25">
        <f t="shared" ca="1" si="527"/>
        <v>3344536.4479924482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1685640.0967269929</v>
      </c>
      <c r="R533" s="25">
        <f t="array" aca="1" ref="R533" ca="1">INDEX('Lorri 401b'!L:L,MATCH('Retirement Calculator'!A533,'Lorri 401b'!N:N,0),0)</f>
        <v>1644450.7222491733</v>
      </c>
      <c r="S533" s="25">
        <f t="shared" ca="1" si="527"/>
        <v>3330090.8189761662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1684734.4581586192</v>
      </c>
      <c r="R534" s="25">
        <f t="array" aca="1" ref="R534" ca="1">INDEX('Lorri 401b'!L:L,MATCH('Retirement Calculator'!A534,'Lorri 401b'!N:N,0),0)</f>
        <v>1630850.5416803637</v>
      </c>
      <c r="S534" s="25">
        <f t="shared" ca="1" si="527"/>
        <v>3315584.9998389827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1683825.0460962106</v>
      </c>
      <c r="R535" s="25">
        <f t="array" aca="1" ref="R535" ca="1">INDEX('Lorri 401b'!L:L,MATCH('Retirement Calculator'!A535,'Lorri 401b'!N:N,0),0)</f>
        <v>1617193.6936925172</v>
      </c>
      <c r="S535" s="25">
        <f t="shared" ca="1" si="527"/>
        <v>3301018.7397887278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1682911.8448168754</v>
      </c>
      <c r="R536" s="25">
        <f t="array" aca="1" ref="R536" ca="1">INDEX('Lorri 401b'!L:L,MATCH('Retirement Calculator'!A536,'Lorri 401b'!N:N,0),0)</f>
        <v>1603479.9421713881</v>
      </c>
      <c r="S536" s="25">
        <f t="shared" ca="1" si="527"/>
        <v>3286391.7869882635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1681994.8385322096</v>
      </c>
      <c r="R537" s="25">
        <f t="array" aca="1" ref="R537" ca="1">INDEX('Lorri 401b'!L:L,MATCH('Retirement Calculator'!A537,'Lorri 401b'!N:N,0),0)</f>
        <v>1589709.050018921</v>
      </c>
      <c r="S537" s="25">
        <f t="shared" ca="1" si="527"/>
        <v>3271703.8885511309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1681074.0113880243</v>
      </c>
      <c r="R538" s="25">
        <f t="array" aca="1" ref="R538" ca="1">INDEX('Lorri 401b'!L:L,MATCH('Retirement Calculator'!A538,'Lorri 401b'!N:N,0),0)</f>
        <v>1575880.7791491521</v>
      </c>
      <c r="S538" s="25">
        <f t="shared" ca="1" si="527"/>
        <v>3256954.7905371767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1680149.3474640716</v>
      </c>
      <c r="R539" s="25">
        <f t="array" aca="1" ref="R539" ca="1">INDEX('Lorri 401b'!L:L,MATCH('Retirement Calculator'!A539,'Lorri 401b'!N:N,0),0)</f>
        <v>1561994.8904840923</v>
      </c>
      <c r="S539" s="25">
        <f t="shared" ca="1" si="527"/>
        <v>3242144.2379481639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1679220.8307737692</v>
      </c>
      <c r="R540" s="25">
        <f t="array" aca="1" ref="R540" ca="1">INDEX('Lorri 401b'!L:L,MATCH('Retirement Calculator'!A540,'Lorri 401b'!N:N,0),0)</f>
        <v>1548051.1439495948</v>
      </c>
      <c r="S540" s="25">
        <f t="shared" ca="1" si="527"/>
        <v>3227271.9747233642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1678288.4452639238</v>
      </c>
      <c r="R541" s="25">
        <f t="array" aca="1" ref="R541" ca="1">INDEX('Lorri 401b'!L:L,MATCH('Retirement Calculator'!A541,'Lorri 401b'!N:N,0),0)</f>
        <v>1534049.2984712035</v>
      </c>
      <c r="S541" s="25">
        <f t="shared" ca="1" si="527"/>
        <v>3212337.7437351272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1677352.174814454</v>
      </c>
      <c r="R542" s="25">
        <f t="array" aca="1" ref="R542" ca="1">INDEX('Lorri 401b'!L:L,MATCH('Retirement Calculator'!A542,'Lorri 401b'!N:N,0),0)</f>
        <v>1519989.1119699858</v>
      </c>
      <c r="S542" s="25">
        <f t="shared" ca="1" si="527"/>
        <v>3197341.2867844398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1676412.0032381115</v>
      </c>
      <c r="R543" s="25">
        <f t="array" aca="1" ref="R543" ca="1">INDEX('Lorri 401b'!L:L,MATCH('Retirement Calculator'!A543,'Lorri 401b'!N:N,0),0)</f>
        <v>1505870.3413583462</v>
      </c>
      <c r="S543" s="25">
        <f t="shared" ca="1" si="527"/>
        <v>3182282.3445964577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1675467.9142802008</v>
      </c>
      <c r="R544" s="25">
        <f t="array" aca="1" ref="R544" ca="1">INDEX('Lorri 401b'!L:L,MATCH('Retirement Calculator'!A544,'Lorri 401b'!N:N,0),0)</f>
        <v>1491692.7425358247</v>
      </c>
      <c r="S544" s="25">
        <f t="shared" ca="1" si="527"/>
        <v>3167160.6568160253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1674519.8916182988</v>
      </c>
      <c r="R545" s="25">
        <f t="array" aca="1" ref="R545" ca="1">INDEX('Lorri 401b'!L:L,MATCH('Retirement Calculator'!A545,'Lorri 401b'!N:N,0),0)</f>
        <v>1477456.0703848761</v>
      </c>
      <c r="S545" s="25">
        <f t="shared" ca="1" si="527"/>
        <v>3151975.9620031752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1673567.9188619722</v>
      </c>
      <c r="R546" s="25">
        <f t="array" aca="1" ref="R546" ca="1">INDEX('Lorri 401b'!L:L,MATCH('Retirement Calculator'!A546,'Lorri 401b'!N:N,0),0)</f>
        <v>1463160.0787666319</v>
      </c>
      <c r="S546" s="25">
        <f t="shared" ca="1" si="527"/>
        <v>3136727.9976286041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1672611.9795524941</v>
      </c>
      <c r="R547" s="25">
        <f t="array" aca="1" ref="R547" ca="1">INDEX('Lorri 401b'!L:L,MATCH('Retirement Calculator'!A547,'Lorri 401b'!N:N,0),0)</f>
        <v>1448804.5205166449</v>
      </c>
      <c r="S547" s="25">
        <f t="shared" ca="1" si="527"/>
        <v>3121416.5000691391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1671652.0571625601</v>
      </c>
      <c r="R548" s="25">
        <f t="array" aca="1" ref="R548" ca="1">INDEX('Lorri 401b'!L:L,MATCH('Retirement Calculator'!A548,'Lorri 401b'!N:N,0),0)</f>
        <v>1434389.1474406165</v>
      </c>
      <c r="S548" s="25">
        <f t="shared" ca="1" si="527"/>
        <v>3106041.2046031766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1670688.1350960012</v>
      </c>
      <c r="R549" s="25">
        <f t="array" aca="1" ref="R549" ca="1">INDEX('Lorri 401b'!L:L,MATCH('Retirement Calculator'!A549,'Lorri 401b'!N:N,0),0)</f>
        <v>1419913.7103101045</v>
      </c>
      <c r="S549" s="25">
        <f t="shared" ca="1" si="527"/>
        <v>3090601.8454061057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1669720.1966874984</v>
      </c>
      <c r="R550" s="25">
        <f t="array" aca="1" ref="R550" ca="1">INDEX('Lorri 401b'!L:L,MATCH('Retirement Calculator'!A550,'Lorri 401b'!N:N,0),0)</f>
        <v>1405377.9588582155</v>
      </c>
      <c r="S550" s="25">
        <f t="shared" ca="1" si="527"/>
        <v>3075098.1555457138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1668748.2252022934</v>
      </c>
      <c r="R551" s="25">
        <f t="array" aca="1" ref="R551" ca="1">INDEX('Lorri 401b'!L:L,MATCH('Retirement Calculator'!A551,'Lorri 401b'!N:N,0),0)</f>
        <v>1390781.6417752767</v>
      </c>
      <c r="S551" s="25">
        <f t="shared" ca="1" si="527"/>
        <v>3059529.8669775701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1667772.2038359002</v>
      </c>
      <c r="R552" s="25">
        <f t="array" aca="1" ref="R552" ca="1">INDEX('Lorri 401b'!L:L,MATCH('Retirement Calculator'!A552,'Lorri 401b'!N:N,0),0)</f>
        <v>1376124.5067044925</v>
      </c>
      <c r="S552" s="25">
        <f t="shared" ca="1" si="527"/>
        <v>3043896.7105403924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1666792.1157138136</v>
      </c>
      <c r="R553" s="25">
        <f t="array" aca="1" ref="R553" ca="1">INDEX('Lorri 401b'!L:L,MATCH('Retirement Calculator'!A553,'Lorri 401b'!N:N,0),0)</f>
        <v>1361406.30023758</v>
      </c>
      <c r="S553" s="25">
        <f t="shared" ca="1" si="527"/>
        <v>3028198.4159513935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1665807.9438912184</v>
      </c>
      <c r="R554" s="25">
        <f t="array" aca="1" ref="R554" ca="1">INDEX('Lorri 401b'!L:L,MATCH('Retirement Calculator'!A554,'Lorri 401b'!N:N,0),0)</f>
        <v>1346626.7679103888</v>
      </c>
      <c r="S554" s="25">
        <f t="shared" ca="1" si="527"/>
        <v>3012434.7118016072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1664819.6713526957</v>
      </c>
      <c r="R555" s="25">
        <f t="array" aca="1" ref="R555" ca="1">INDEX('Lorri 401b'!L:L,MATCH('Retirement Calculator'!A555,'Lorri 401b'!N:N,0),0)</f>
        <v>1331785.6541985008</v>
      </c>
      <c r="S555" s="25">
        <f t="shared" ca="1" si="527"/>
        <v>2996605.3255511965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1663827.281011929</v>
      </c>
      <c r="R556" s="25">
        <f t="array" aca="1" ref="R556" ca="1">INDEX('Lorri 401b'!L:L,MATCH('Retirement Calculator'!A556,'Lorri 401b'!N:N,0),0)</f>
        <v>1316882.7025128133</v>
      </c>
      <c r="S556" s="25">
        <f t="shared" ca="1" si="527"/>
        <v>2980709.9835247425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1662830.7557114093</v>
      </c>
      <c r="R557" s="25">
        <f t="array" aca="1" ref="R557" ca="1">INDEX('Lorri 401b'!L:L,MATCH('Retirement Calculator'!A557,'Lorri 401b'!N:N,0),0)</f>
        <v>1301917.6551951021</v>
      </c>
      <c r="S557" s="25">
        <f t="shared" ca="1" si="527"/>
        <v>2964748.4109065114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1661830.0782221374</v>
      </c>
      <c r="R558" s="25">
        <f t="array" aca="1" ref="R558" ca="1">INDEX('Lorri 401b'!L:L,MATCH('Retirement Calculator'!A558,'Lorri 401b'!N:N,0),0)</f>
        <v>1286890.2535135671</v>
      </c>
      <c r="S558" s="25">
        <f t="shared" ca="1" si="527"/>
        <v>2948720.3317357046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1660825.2312433268</v>
      </c>
      <c r="R559" s="25">
        <f t="array" aca="1" ref="R559" ca="1">INDEX('Lorri 401b'!L:L,MATCH('Retirement Calculator'!A559,'Lorri 401b'!N:N,0),0)</f>
        <v>1271800.2376583591</v>
      </c>
      <c r="S559" s="25">
        <f t="shared" ca="1" si="527"/>
        <v>2932625.4689016859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1659816.1974021045</v>
      </c>
      <c r="R560" s="25">
        <f t="array" aca="1" ref="R560" ca="1">INDEX('Lorri 401b'!L:L,MATCH('Retirement Calculator'!A560,'Lorri 401b'!N:N,0),0)</f>
        <v>1256647.3467370877</v>
      </c>
      <c r="S560" s="25">
        <f t="shared" ca="1" si="527"/>
        <v>2916463.5441391924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1658802.9592532103</v>
      </c>
      <c r="R561" s="25">
        <f t="array" aca="1" ref="R561" ca="1">INDEX('Lorri 401b'!L:L,MATCH('Retirement Calculator'!A561,'Lorri 401b'!N:N,0),0)</f>
        <v>1241431.3187703111</v>
      </c>
      <c r="S561" s="25">
        <f t="shared" ca="1" si="527"/>
        <v>2900234.2780235214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1657785.4992786958</v>
      </c>
      <c r="R562" s="25">
        <f t="array" aca="1" ref="R562" ca="1">INDEX('Lorri 401b'!L:L,MATCH('Retirement Calculator'!A562,'Lorri 401b'!N:N,0),0)</f>
        <v>1226151.8906870061</v>
      </c>
      <c r="S562" s="25">
        <f t="shared" ca="1" si="527"/>
        <v>2883937.3899657018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1656763.7998876208</v>
      </c>
      <c r="R563" s="25">
        <f t="array" aca="1" ref="R563" ca="1">INDEX('Lorri 401b'!L:L,MATCH('Retirement Calculator'!A563,'Lorri 401b'!N:N,0),0)</f>
        <v>1210808.7983200208</v>
      </c>
      <c r="S563" s="25">
        <f t="shared" ca="1" si="527"/>
        <v>2867572.5982076414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1655737.8434157497</v>
      </c>
      <c r="R564" s="25">
        <f t="array" aca="1" ref="R564" ca="1">INDEX('Lorri 401b'!L:L,MATCH('Retirement Calculator'!A564,'Lorri 401b'!N:N,0),0)</f>
        <v>1195401.7764015063</v>
      </c>
      <c r="S564" s="25">
        <f t="shared" ca="1" si="527"/>
        <v>2851139.619817256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1654707.6121252459</v>
      </c>
      <c r="R565" s="25">
        <f t="array" aca="1" ref="R565" ca="1">INDEX('Lorri 401b'!L:L,MATCH('Retirement Calculator'!A565,'Lorri 401b'!N:N,0),0)</f>
        <v>1179930.5585583313</v>
      </c>
      <c r="S565" s="25">
        <f t="shared" ca="1" si="527"/>
        <v>2834638.1706835772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1653673.088204365</v>
      </c>
      <c r="R566" s="25">
        <f t="array" aca="1" ref="R566" ca="1">INDEX('Lorri 401b'!L:L,MATCH('Retirement Calculator'!A566,'Lorri 401b'!N:N,0),0)</f>
        <v>1164394.8773074765</v>
      </c>
      <c r="S566" s="25">
        <f t="shared" ca="1" si="527"/>
        <v>2818067.9655118417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1652634.253767147</v>
      </c>
      <c r="R567" s="25">
        <f t="array" aca="1" ref="R567" ca="1">INDEX('Lorri 401b'!L:L,MATCH('Retirement Calculator'!A567,'Lorri 401b'!N:N,0),0)</f>
        <v>1148794.4640514099</v>
      </c>
      <c r="S567" s="25">
        <f t="shared" ca="1" si="527"/>
        <v>2801428.7178185568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1651591.0908531072</v>
      </c>
      <c r="R568" s="25">
        <f t="array" aca="1" ref="R568" ca="1">INDEX('Lorri 401b'!L:L,MATCH('Retirement Calculator'!A568,'Lorri 401b'!N:N,0),0)</f>
        <v>1133129.0490734428</v>
      </c>
      <c r="S568" s="25">
        <f t="shared" ca="1" si="527"/>
        <v>2784720.13992655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1650543.5814269257</v>
      </c>
      <c r="R569" s="25">
        <f t="array" aca="1" ref="R569" ca="1">INDEX('Lorri 401b'!L:L,MATCH('Retirement Calculator'!A569,'Lorri 401b'!N:N,0),0)</f>
        <v>1117398.3615330677</v>
      </c>
      <c r="S569" s="25">
        <f t="shared" ca="1" si="527"/>
        <v>2767941.9429599931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1649491.7073781351</v>
      </c>
      <c r="R570" s="25">
        <f t="array" aca="1" ref="R570" ca="1">INDEX('Lorri 401b'!L:L,MATCH('Retirement Calculator'!A570,'Lorri 401b'!N:N,0),0)</f>
        <v>1101602.1294612742</v>
      </c>
      <c r="S570" s="25">
        <f t="shared" ca="1" si="527"/>
        <v>2751093.8368394095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1648435.4505208079</v>
      </c>
      <c r="R571" s="25">
        <f t="array" aca="1" ref="R571" ca="1">INDEX('Lorri 401b'!L:L,MATCH('Retirement Calculator'!A571,'Lorri 401b'!N:N,0),0)</f>
        <v>1085740.0797558483</v>
      </c>
      <c r="S571" s="25">
        <f t="shared" ca="1" si="527"/>
        <v>2734175.5302766562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1647374.7925932417</v>
      </c>
      <c r="R572" s="25">
        <f t="array" aca="1" ref="R572" ca="1">INDEX('Lorri 401b'!L:L,MATCH('Retirement Calculator'!A572,'Lorri 401b'!N:N,0),0)</f>
        <v>1069811.9381766499</v>
      </c>
      <c r="S572" s="25">
        <f t="shared" ca="1" si="527"/>
        <v>2717186.7307698913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1646309.715257644</v>
      </c>
      <c r="R573" s="25">
        <f t="array" aca="1" ref="R573" ca="1">INDEX('Lorri 401b'!L:L,MATCH('Retirement Calculator'!A573,'Lorri 401b'!N:N,0),0)</f>
        <v>1053817.4293408713</v>
      </c>
      <c r="S573" s="25">
        <f t="shared" ca="1" si="527"/>
        <v>2700127.1445985152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1645240.2000998147</v>
      </c>
      <c r="R574" s="25">
        <f t="array" aca="1" ref="R574" ca="1">INDEX('Lorri 401b'!L:L,MATCH('Retirement Calculator'!A574,'Lorri 401b'!N:N,0),0)</f>
        <v>1037756.276718277</v>
      </c>
      <c r="S574" s="25">
        <f t="shared" ca="1" si="527"/>
        <v>2682996.4768180917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1644166.2286288277</v>
      </c>
      <c r="R575" s="25">
        <f t="array" aca="1" ref="R575" ca="1">INDEX('Lorri 401b'!L:L,MATCH('Retirement Calculator'!A575,'Lorri 401b'!N:N,0),0)</f>
        <v>1021628.2026264219</v>
      </c>
      <c r="S575" s="25">
        <f t="shared" ca="1" si="527"/>
        <v>2665794.4312552498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1643087.7822767117</v>
      </c>
      <c r="R576" s="25">
        <f t="array" aca="1" ref="R576" ca="1">INDEX('Lorri 401b'!L:L,MATCH('Retirement Calculator'!A576,'Lorri 401b'!N:N,0),0)</f>
        <v>1005432.9282258508</v>
      </c>
      <c r="S576" s="25">
        <f t="shared" ca="1" si="527"/>
        <v>2648520.7105025626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1642004.8423981285</v>
      </c>
      <c r="R577" s="25">
        <f t="array" aca="1" ref="R577" ca="1">INDEX('Lorri 401b'!L:L,MATCH('Retirement Calculator'!A577,'Lorri 401b'!N:N,0),0)</f>
        <v>989170.17351527733</v>
      </c>
      <c r="S577" s="25">
        <f t="shared" ca="1" si="527"/>
        <v>2631175.0159134059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1640917.3902700511</v>
      </c>
      <c r="R578" s="25">
        <f t="array" aca="1" ref="R578" ca="1">INDEX('Lorri 401b'!L:L,MATCH('Retirement Calculator'!A578,'Lorri 401b'!N:N,0),0)</f>
        <v>972839.65732674312</v>
      </c>
      <c r="S578" s="25">
        <f t="shared" ca="1" si="527"/>
        <v>2613757.0475967941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1639825.4070914402</v>
      </c>
      <c r="R579" s="25">
        <f t="array" aca="1" ref="R579" ca="1">INDEX('Lorri 401b'!L:L,MATCH('Retirement Calculator'!A579,'Lorri 401b'!N:N,0),0)</f>
        <v>956441.09732075664</v>
      </c>
      <c r="S579" s="25">
        <f t="shared" ca="1" si="527"/>
        <v>2596266.5044121966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1638728.8739829184</v>
      </c>
      <c r="R580" s="25">
        <f t="array" aca="1" ref="R580" ca="1">INDEX('Lorri 401b'!L:L,MATCH('Retirement Calculator'!A580,'Lorri 401b'!N:N,0),0)</f>
        <v>939974.20998141193</v>
      </c>
      <c r="S580" s="25">
        <f t="shared" ca="1" si="527"/>
        <v>2578703.0839643301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1637627.7719864445</v>
      </c>
      <c r="R581" s="25">
        <f t="array" aca="1" ref="R581" ca="1">INDEX('Lorri 401b'!L:L,MATCH('Retirement Calculator'!A581,'Lorri 401b'!N:N,0),0)</f>
        <v>923438.71061148657</v>
      </c>
      <c r="S581" s="25">
        <f t="shared" ca="1" si="527"/>
        <v>2561066.4825979313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1636522.0820649853</v>
      </c>
      <c r="R582" s="25">
        <f t="array" aca="1" ref="R582" ca="1">INDEX('Lorri 401b'!L:L,MATCH('Retirement Calculator'!A582,'Lorri 401b'!N:N,0),0)</f>
        <v>906834.31332751992</v>
      </c>
      <c r="S582" s="25">
        <f t="shared" ca="1" si="527"/>
        <v>2543356.3953925055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1635411.7851021865</v>
      </c>
      <c r="R583" s="25">
        <f t="array" aca="1" ref="R583" ca="1">INDEX('Lorri 401b'!L:L,MATCH('Retirement Calculator'!A583,'Lorri 401b'!N:N,0),0)</f>
        <v>890160.73105487006</v>
      </c>
      <c r="S583" s="25">
        <f t="shared" ca="1" si="527"/>
        <v>2525572.5161570567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1634296.8619020428</v>
      </c>
      <c r="R584" s="25">
        <f t="array" aca="1" ref="R584" ca="1">INDEX('Lorri 401b'!L:L,MATCH('Retirement Calculator'!A584,'Lorri 401b'!N:N,0),0)</f>
        <v>873417.67552275083</v>
      </c>
      <c r="S584" s="25">
        <f t="shared" ca="1" si="527"/>
        <v>2507714.5374247935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1633177.2931885652</v>
      </c>
      <c r="R585" s="25">
        <f t="array" aca="1" ref="R585" ca="1">INDEX('Lorri 401b'!L:L,MATCH('Retirement Calculator'!A585,'Lorri 401b'!N:N,0),0)</f>
        <v>856604.8572592478</v>
      </c>
      <c r="S585" s="25">
        <f t="shared" ca="1" si="527"/>
        <v>2489782.1504478129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1632053.059605448</v>
      </c>
      <c r="R586" s="25">
        <f t="array" aca="1" ref="R586" ca="1">INDEX('Lorri 401b'!L:L,MATCH('Retirement Calculator'!A586,'Lorri 401b'!N:N,0),0)</f>
        <v>839721.98558631341</v>
      </c>
      <c r="S586" s="25">
        <f t="shared" ca="1" si="527"/>
        <v>2471775.0451917616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1630924.1417157345</v>
      </c>
      <c r="R587" s="25">
        <f t="array" aca="1" ref="R587" ca="1">INDEX('Lorri 401b'!L:L,MATCH('Retirement Calculator'!A587,'Lorri 401b'!N:N,0),0)</f>
        <v>822768.76861474186</v>
      </c>
      <c r="S587" s="25">
        <f t="shared" ca="1" si="527"/>
        <v>2453692.9103304762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1629790.5200014806</v>
      </c>
      <c r="R588" s="25">
        <f t="array" aca="1" ref="R588" ca="1">INDEX('Lorri 401b'!L:L,MATCH('Retirement Calculator'!A588,'Lorri 401b'!N:N,0),0)</f>
        <v>805744.91323912202</v>
      </c>
      <c r="S588" s="25">
        <f t="shared" ca="1" si="527"/>
        <v>2435535.4332406027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1628652.1748634172</v>
      </c>
      <c r="R589" s="25">
        <f t="array" aca="1" ref="R589" ca="1">INDEX('Lorri 401b'!L:L,MATCH('Retirement Calculator'!A589,'Lorri 401b'!N:N,0),0)</f>
        <v>788650.12513277051</v>
      </c>
      <c r="S589" s="25">
        <f t="shared" ca="1" si="527"/>
        <v>2417302.2999961879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1627509.0866206118</v>
      </c>
      <c r="R590" s="25">
        <f t="array" aca="1" ref="R590" ca="1">INDEX('Lorri 401b'!L:L,MATCH('Retirement Calculator'!A590,'Lorri 401b'!N:N,0),0)</f>
        <v>771484.10874264257</v>
      </c>
      <c r="S590" s="25">
        <f t="shared" ca="1" si="527"/>
        <v>2398993.1953632543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1626361.2355101283</v>
      </c>
      <c r="R591" s="25">
        <f t="array" aca="1" ref="R591" ca="1">INDEX('Lorri 401b'!L:L,MATCH('Retirement Calculator'!A591,'Lorri 401b'!N:N,0),0)</f>
        <v>754246.56728422234</v>
      </c>
      <c r="S591" s="25">
        <f t="shared" ca="1" si="527"/>
        <v>2380607.8027943508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1625208.6016866844</v>
      </c>
      <c r="R592" s="25">
        <f t="array" aca="1" ref="R592" ca="1">INDEX('Lorri 401b'!L:L,MATCH('Retirement Calculator'!A592,'Lorri 401b'!N:N,0),0)</f>
        <v>736937.20273639204</v>
      </c>
      <c r="S592" s="25">
        <f t="shared" ca="1" si="527"/>
        <v>2362145.8044230766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1624051.1652223095</v>
      </c>
      <c r="R593" s="25">
        <f t="array" aca="1" ref="R593" ca="1">INDEX('Lorri 401b'!L:L,MATCH('Retirement Calculator'!A593,'Lorri 401b'!N:N,0),0)</f>
        <v>719555.71583627909</v>
      </c>
      <c r="S593" s="25">
        <f t="shared" ca="1" si="527"/>
        <v>2343606.8810585886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1622888.9061059996</v>
      </c>
      <c r="R594" s="25">
        <f t="array" aca="1" ref="R594" ca="1">INDEX('Lorri 401b'!L:L,MATCH('Retirement Calculator'!A594,'Lorri 401b'!N:N,0),0)</f>
        <v>702101.80607408239</v>
      </c>
      <c r="S594" s="25">
        <f t="shared" ca="1" si="527"/>
        <v>2324990.7121800818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1621721.8042433718</v>
      </c>
      <c r="R595" s="25">
        <f t="array" aca="1" ref="R595" ca="1">INDEX('Lorri 401b'!L:L,MATCH('Retirement Calculator'!A595,'Lorri 401b'!N:N,0),0)</f>
        <v>684575.17168787657</v>
      </c>
      <c r="S595" s="25">
        <f t="shared" ca="1" si="527"/>
        <v>2306296.9759312486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1620549.8394563163</v>
      </c>
      <c r="R596" s="25">
        <f t="array" aca="1" ref="R596" ca="1">INDEX('Lorri 401b'!L:L,MATCH('Retirement Calculator'!A596,'Lorri 401b'!N:N,0),0)</f>
        <v>666975.50965839485</v>
      </c>
      <c r="S596" s="25">
        <f t="shared" ca="1" si="527"/>
        <v>2287525.3491147114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1619372.9914826481</v>
      </c>
      <c r="R597" s="25">
        <f t="array" aca="1" ref="R597" ca="1">INDEX('Lorri 401b'!L:L,MATCH('Retirement Calculator'!A597,'Lorri 401b'!N:N,0),0)</f>
        <v>649302.51570379024</v>
      </c>
      <c r="S597" s="25">
        <f t="shared" ca="1" si="527"/>
        <v>2268675.5071864384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1618191.2399757563</v>
      </c>
      <c r="R598" s="25">
        <f t="array" aca="1" ref="R598" ca="1">INDEX('Lorri 401b'!L:L,MATCH('Retirement Calculator'!A598,'Lorri 401b'!N:N,0),0)</f>
        <v>631555.88427437481</v>
      </c>
      <c r="S598" s="25">
        <f t="shared" ca="1" si="527"/>
        <v>2249747.1242501312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1617004.5645042525</v>
      </c>
      <c r="R599" s="25">
        <f t="array" aca="1" ref="R599" ca="1">INDEX('Lorri 401b'!L:L,MATCH('Retirement Calculator'!A599,'Lorri 401b'!N:N,0),0)</f>
        <v>613735.30854733684</v>
      </c>
      <c r="S599" s="25">
        <f t="shared" ca="1" si="527"/>
        <v>2230739.8730515894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1615812.9445516174</v>
      </c>
      <c r="R600" s="25">
        <f t="array" aca="1" ref="R600" ca="1">INDEX('Lorri 401b'!L:L,MATCH('Retirement Calculator'!A600,'Lorri 401b'!N:N,0),0)</f>
        <v>595840.48042143625</v>
      </c>
      <c r="S600" s="25">
        <f t="shared" ca="1" si="527"/>
        <v>2211653.4249730539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1614616.3595158462</v>
      </c>
      <c r="R601" s="25">
        <f t="array" aca="1" ref="R601" ca="1">INDEX('Lorri 401b'!L:L,MATCH('Retirement Calculator'!A601,'Lorri 401b'!N:N,0),0)</f>
        <v>577871.09051167767</v>
      </c>
      <c r="S601" s="25">
        <f t="shared" ca="1" si="527"/>
        <v>2192487.450027524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1613414.7887090929</v>
      </c>
      <c r="R602" s="25">
        <f t="array" aca="1" ref="R602" ca="1">INDEX('Lorri 401b'!L:L,MATCH('Retirement Calculator'!A602,'Lorri 401b'!N:N,0),0)</f>
        <v>559826.82814396173</v>
      </c>
      <c r="S602" s="25">
        <f t="shared" ca="1" si="527"/>
        <v>2173241.6168530546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1612208.2113573113</v>
      </c>
      <c r="R603" s="25">
        <f t="array" aca="1" ref="R603" ca="1">INDEX('Lorri 401b'!L:L,MATCH('Retirement Calculator'!A603,'Lorri 401b'!N:N,0),0)</f>
        <v>541707.38134971366</v>
      </c>
      <c r="S603" s="25">
        <f t="shared" ca="1" si="527"/>
        <v>2153915.5927070249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1610996.6065998974</v>
      </c>
      <c r="R604" s="25">
        <f t="array" aca="1" ref="R604" ca="1">INDEX('Lorri 401b'!L:L,MATCH('Retirement Calculator'!A604,'Lorri 401b'!N:N,0),0)</f>
        <v>523512.4368604896</v>
      </c>
      <c r="S604" s="25">
        <f t="shared" ca="1" si="527"/>
        <v>2134509.0434603868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1609779.9534893276</v>
      </c>
      <c r="R605" s="25">
        <f t="array" aca="1" ref="R605" ca="1">INDEX('Lorri 401b'!L:L,MATCH('Retirement Calculator'!A605,'Lorri 401b'!N:N,0),0)</f>
        <v>505241.68010256044</v>
      </c>
      <c r="S605" s="25">
        <f t="shared" ca="1" si="527"/>
        <v>2115021.633591888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1608558.230990797</v>
      </c>
      <c r="R606" s="25">
        <f t="array" aca="1" ref="R606" ca="1">INDEX('Lorri 401b'!L:L,MATCH('Retirement Calculator'!A606,'Lorri 401b'!N:N,0),0)</f>
        <v>486894.79519147321</v>
      </c>
      <c r="S606" s="25">
        <f t="shared" ca="1" si="527"/>
        <v>2095453.0261822701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1607331.4179818558</v>
      </c>
      <c r="R607" s="25">
        <f t="array" aca="1" ref="R607" ca="1">INDEX('Lorri 401b'!L:L,MATCH('Retirement Calculator'!A607,'Lorri 401b'!N:N,0),0)</f>
        <v>468471.4649265898</v>
      </c>
      <c r="S607" s="25">
        <f t="shared" ca="1" si="527"/>
        <v>2075802.8829084456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1606099.4932520441</v>
      </c>
      <c r="R608" s="25">
        <f t="array" aca="1" ref="R608" ca="1">INDEX('Lorri 401b'!L:L,MATCH('Retirement Calculator'!A608,'Lorri 401b'!N:N,0),0)</f>
        <v>449971.37078560272</v>
      </c>
      <c r="S608" s="25">
        <f t="shared" ca="1" si="527"/>
        <v>2056070.8640376469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1604862.4355025247</v>
      </c>
      <c r="R609" s="25">
        <f t="array" aca="1" ref="R609" ca="1">INDEX('Lorri 401b'!L:L,MATCH('Retirement Calculator'!A609,'Lorri 401b'!N:N,0),0)</f>
        <v>431394.19291902817</v>
      </c>
      <c r="S609" s="25">
        <f t="shared" ca="1" si="527"/>
        <v>2036256.6284215529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1603620.2233457158</v>
      </c>
      <c r="R610" s="25">
        <f t="array" aca="1" ref="R610" ca="1">INDEX('Lorri 401b'!L:L,MATCH('Retirement Calculator'!A610,'Lorri 401b'!N:N,0),0)</f>
        <v>412739.61014467623</v>
      </c>
      <c r="S610" s="25">
        <f t="shared" ca="1" si="527"/>
        <v>2016359.833490392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1602372.8353049201</v>
      </c>
      <c r="R611" s="25">
        <f t="array" aca="1" ref="R611" ca="1">INDEX('Lorri 401b'!L:L,MATCH('Retirement Calculator'!A611,'Lorri 401b'!N:N,0),0)</f>
        <v>394007.29994209786</v>
      </c>
      <c r="S611" s="25">
        <f t="shared" ca="1" si="527"/>
        <v>1996380.135247018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1601120.2498139543</v>
      </c>
      <c r="R612" s="25">
        <f t="array" aca="1" ref="R612" ca="1">INDEX('Lorri 401b'!L:L,MATCH('Retirement Calculator'!A612,'Lorri 401b'!N:N,0),0)</f>
        <v>375196.93844700872</v>
      </c>
      <c r="S612" s="25">
        <f t="shared" ca="1" si="527"/>
        <v>1976317.1882609632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1599862.4452167763</v>
      </c>
      <c r="R613" s="25">
        <f t="array" aca="1" ref="R613" ca="1">INDEX('Lorri 401b'!L:L,MATCH('Retirement Calculator'!A613,'Lorri 401b'!N:N,0),0)</f>
        <v>356308.20044569008</v>
      </c>
      <c r="S613" s="25">
        <f t="shared" ca="1" si="527"/>
        <v>1956170.6456624665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1598599.3997671101</v>
      </c>
      <c r="R614" s="25">
        <f t="array" aca="1" ref="R614" ca="1">INDEX('Lorri 401b'!L:L,MATCH('Retirement Calculator'!A614,'Lorri 401b'!N:N,0),0)</f>
        <v>337340.75936936593</v>
      </c>
      <c r="S614" s="25">
        <f t="shared" ca="1" si="527"/>
        <v>1935940.159136476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1597331.0916280702</v>
      </c>
      <c r="R615" s="25">
        <f t="array" aca="1" ref="R615" ca="1">INDEX('Lorri 401b'!L:L,MATCH('Retirement Calculator'!A615,'Lorri 401b'!N:N,0),0)</f>
        <v>318294.2872885571</v>
      </c>
      <c r="S615" s="25">
        <f t="shared" ca="1" si="527"/>
        <v>1915625.3789166273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1596057.4988717844</v>
      </c>
      <c r="R616" s="25">
        <f t="array" aca="1" ref="R616" ca="1">INDEX('Lorri 401b'!L:L,MATCH('Retirement Calculator'!A616,'Lorri 401b'!N:N,0),0)</f>
        <v>299168.45490741153</v>
      </c>
      <c r="S616" s="25">
        <f t="shared" ca="1" si="527"/>
        <v>1895225.9537791959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1594778.5994790141</v>
      </c>
      <c r="R617" s="25">
        <f t="array" aca="1" ref="R617" ca="1">INDEX('Lorri 401b'!L:L,MATCH('Retirement Calculator'!A617,'Lorri 401b'!N:N,0),0)</f>
        <v>279962.93155801122</v>
      </c>
      <c r="S617" s="25">
        <f t="shared" ca="1" si="527"/>
        <v>1874741.5310370252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1593494.3713387738</v>
      </c>
      <c r="R618" s="25">
        <f t="array" aca="1" ref="R618" ca="1">INDEX('Lorri 401b'!L:L,MATCH('Retirement Calculator'!A618,'Lorri 401b'!N:N,0),0)</f>
        <v>260677.38519465504</v>
      </c>
      <c r="S618" s="25">
        <f t="shared" ca="1" si="527"/>
        <v>1854171.7565334288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1592204.7922479492</v>
      </c>
      <c r="R619" s="25">
        <f t="array" aca="1" ref="R619" ca="1">INDEX('Lorri 401b'!L:L,MATCH('Retirement Calculator'!A619,'Lorri 401b'!N:N,0),0)</f>
        <v>241311.48238811822</v>
      </c>
      <c r="S619" s="25">
        <f t="shared" ca="1" si="527"/>
        <v>1833516.2746360675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1590909.8399109128</v>
      </c>
      <c r="R620" s="25">
        <f t="array" aca="1" ref="R620" ca="1">INDEX('Lorri 401b'!L:L,MATCH('Retirement Calculator'!A620,'Lorri 401b'!N:N,0),0)</f>
        <v>221864.88831988751</v>
      </c>
      <c r="S620" s="25">
        <f t="shared" ca="1" si="527"/>
        <v>1812774.7282308002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1589609.4919391389</v>
      </c>
      <c r="R621" s="25">
        <f t="array" aca="1" ref="R621" ca="1">INDEX('Lorri 401b'!L:L,MATCH('Retirement Calculator'!A621,'Lorri 401b'!N:N,0),0)</f>
        <v>202337.2667763725</v>
      </c>
      <c r="S621" s="25">
        <f t="shared" ca="1" si="527"/>
        <v>1791946.7587155113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1588303.7258508159</v>
      </c>
      <c r="R622" s="25">
        <f t="array" aca="1" ref="R622" ca="1">INDEX('Lorri 401b'!L:L,MATCH('Retirement Calculator'!A622,'Lorri 401b'!N:N,0),0)</f>
        <v>182728.28014309285</v>
      </c>
      <c r="S622" s="25">
        <f t="shared" ca="1" si="527"/>
        <v>1771032.0059939087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1586992.5190704581</v>
      </c>
      <c r="R623" s="25">
        <f t="array" aca="1" ref="R623" ca="1">INDEX('Lorri 401b'!L:L,MATCH('Retirement Calculator'!A623,'Lorri 401b'!N:N,0),0)</f>
        <v>163037.5893988412</v>
      </c>
      <c r="S623" s="25">
        <f t="shared" ca="1" si="527"/>
        <v>1750030.1084692993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1585675.8489285156</v>
      </c>
      <c r="R624" s="25">
        <f t="array" aca="1" ref="R624" ca="1">INDEX('Lorri 401b'!L:L,MATCH('Retirement Calculator'!A624,'Lorri 401b'!N:N,0),0)</f>
        <v>143264.85410982184</v>
      </c>
      <c r="S624" s="25">
        <f t="shared" ca="1" si="527"/>
        <v>1728940.7030383374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1584353.6926609816</v>
      </c>
      <c r="R625" s="25">
        <f t="array" aca="1" ref="R625" ca="1">INDEX('Lorri 401b'!L:L,MATCH('Retirement Calculator'!A625,'Lorri 401b'!N:N,0),0)</f>
        <v>123409.7324237649</v>
      </c>
      <c r="S625" s="25">
        <f t="shared" ca="1" si="527"/>
        <v>1707763.4250847464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1583026.0274089994</v>
      </c>
      <c r="R626" s="25">
        <f t="array" aca="1" ref="R626" ca="1">INDEX('Lorri 401b'!L:L,MATCH('Retirement Calculator'!A626,'Lorri 401b'!N:N,0),0)</f>
        <v>103471.88106401607</v>
      </c>
      <c r="S626" s="25">
        <f t="shared" ca="1" si="527"/>
        <v>1686497.9084730155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1581692.8302184674</v>
      </c>
      <c r="R627" s="25">
        <f t="array" aca="1" ref="R627" ca="1">INDEX('Lorri 401b'!L:L,MATCH('Retirement Calculator'!A627,'Lorri 401b'!N:N,0),0)</f>
        <v>83450.955323601607</v>
      </c>
      <c r="S627" s="25">
        <f t="shared" ca="1" si="527"/>
        <v>1665143.785542069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1580354.0780396415</v>
      </c>
      <c r="R628" s="25">
        <f t="array" aca="1" ref="R628" ca="1">INDEX('Lorri 401b'!L:L,MATCH('Retirement Calculator'!A628,'Lorri 401b'!N:N,0),0)</f>
        <v>63346.609059268754</v>
      </c>
      <c r="S628" s="25">
        <f t="shared" ca="1" si="527"/>
        <v>1643700.6870989103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1579009.7477267373</v>
      </c>
      <c r="R629" s="25">
        <f t="array" aca="1" ref="R629" ca="1">INDEX('Lorri 401b'!L:L,MATCH('Retirement Calculator'!A629,'Lorri 401b'!N:N,0),0)</f>
        <v>43158.49468550118</v>
      </c>
      <c r="S629" s="25">
        <f t="shared" ca="1" si="527"/>
        <v>1622168.2424122384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1577659.8160375291</v>
      </c>
      <c r="R630" s="25">
        <f t="array" aca="1" ref="R630" ca="1">INDEX('Lorri 401b'!L:L,MATCH('Retirement Calculator'!A630,'Lorri 401b'!N:N,0),0)</f>
        <v>22886.263168509569</v>
      </c>
      <c r="S630" s="25">
        <f t="shared" ca="1" si="527"/>
        <v>1600546.0792060387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1576304.2596329495</v>
      </c>
      <c r="R631" s="25">
        <f t="array" aca="1" ref="R631" ca="1">INDEX('Lorri 401b'!L:L,MATCH('Retirement Calculator'!A631,'Lorri 401b'!N:N,0),0)</f>
        <v>2529.5640201971614</v>
      </c>
      <c r="S631" s="25">
        <f t="shared" ca="1" si="527"/>
        <v>1578833.8236531466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1574943.0550766839</v>
      </c>
      <c r="R632" s="25">
        <f t="array" aca="1" ref="R632" ca="1">INDEX('Lorri 401b'!L:L,MATCH('Retirement Calculator'!A632,'Lorri 401b'!N:N,0),0)</f>
        <v>-17911.95470789988</v>
      </c>
      <c r="S632" s="25">
        <f t="shared" ca="1" si="527"/>
        <v>1557031.100368784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1573576.1788347673</v>
      </c>
      <c r="R633" s="25">
        <f t="array" aca="1" ref="R633" ca="1">INDEX('Lorri 401b'!L:L,MATCH('Retirement Calculator'!A633,'Lorri 401b'!N:N,0),0)</f>
        <v>-38438.646430697328</v>
      </c>
      <c r="S633" s="25">
        <f t="shared" ca="1" si="527"/>
        <v>1535137.53240407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1572203.6072751761</v>
      </c>
      <c r="R634" s="25">
        <f t="array" aca="1" ref="R634" ca="1">INDEX('Lorri 401b'!L:L,MATCH('Retirement Calculator'!A634,'Lorri 401b'!N:N,0),0)</f>
        <v>-59050.866035673105</v>
      </c>
      <c r="S634" s="25">
        <f t="shared" ca="1" si="527"/>
        <v>1513152.741239503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1570825.3166674199</v>
      </c>
      <c r="R635" s="25">
        <f t="array" aca="1" ref="R635" ca="1">INDEX('Lorri 401b'!L:L,MATCH('Retirement Calculator'!A635,'Lorri 401b'!N:N,0),0)</f>
        <v>-79748.969889002939</v>
      </c>
      <c r="S635" s="25">
        <f t="shared" ca="1" si="527"/>
        <v>1491076.346778417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1569441.2831821314</v>
      </c>
      <c r="R636" s="25">
        <f t="array" aca="1" ref="R636" ca="1">INDEX('Lorri 401b'!L:L,MATCH('Retirement Calculator'!A636,'Lorri 401b'!N:N,0),0)</f>
        <v>-100533.31584172165</v>
      </c>
      <c r="S636" s="25">
        <f t="shared" ca="1" si="527"/>
        <v>1468907.9673404098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1568051.4828906541</v>
      </c>
      <c r="R637" s="25">
        <f t="array" aca="1" ref="R637" ca="1">INDEX('Lorri 401b'!L:L,MATCH('Retirement Calculator'!A637,'Lorri 401b'!N:N,0),0)</f>
        <v>-121404.26323591001</v>
      </c>
      <c r="S637" s="25">
        <f t="shared" ca="1" si="527"/>
        <v>1446647.219654744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1566655.8917646289</v>
      </c>
      <c r="R638" s="25">
        <f t="array" aca="1" ref="R638" ca="1">INDEX('Lorri 401b'!L:L,MATCH('Retirement Calculator'!A638,'Lorri 401b'!N:N,0),0)</f>
        <v>-142362.17291090751</v>
      </c>
      <c r="S638" s="25">
        <f t="shared" ca="1" si="527"/>
        <v>1424293.7188537214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1565254.4856755787</v>
      </c>
      <c r="R639" s="25">
        <f t="array" aca="1" ref="R639" ca="1">INDEX('Lorri 401b'!L:L,MATCH('Retirement Calculator'!A639,'Lorri 401b'!N:N,0),0)</f>
        <v>-163407.40720955085</v>
      </c>
      <c r="S639" s="25">
        <f t="shared" ca="1" si="527"/>
        <v>1401847.078466028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1563847.2403944908</v>
      </c>
      <c r="R640" s="25">
        <f t="array" aca="1" ref="R640" ca="1">INDEX('Lorri 401b'!L:L,MATCH('Retirement Calculator'!A640,'Lorri 401b'!N:N,0),0)</f>
        <v>-184540.32998443852</v>
      </c>
      <c r="S640" s="25">
        <f t="shared" ca="1" si="527"/>
        <v>1379306.9104100522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1562434.1315913983</v>
      </c>
      <c r="R641" s="25">
        <f t="array" aca="1" ref="R641" ca="1">INDEX('Lorri 401b'!L:L,MATCH('Retirement Calculator'!A641,'Lorri 401b'!N:N,0),0)</f>
        <v>-205761.30660422155</v>
      </c>
      <c r="S641" s="25">
        <f t="shared" ca="1" si="527"/>
        <v>1356672.8249871768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1561015.1348349596</v>
      </c>
      <c r="R642" s="25">
        <f t="array" aca="1" ref="R642" ca="1">INDEX('Lorri 401b'!L:L,MATCH('Retirement Calculator'!A642,'Lorri 401b'!N:N,0),0)</f>
        <v>-227070.70395992036</v>
      </c>
      <c r="S642" s="25">
        <f t="shared" ca="1" si="527"/>
        <v>1333944.4308750392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1559590.2255920358</v>
      </c>
      <c r="R643" s="25">
        <f t="array" aca="1" ref="R643" ca="1">INDEX('Lorri 401b'!L:L,MATCH('Retirement Calculator'!A643,'Lorri 401b'!N:N,0),0)</f>
        <v>-248468.89047126789</v>
      </c>
      <c r="S643" s="25">
        <f t="shared" ca="1" si="527"/>
        <v>1311121.3351207678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1558159.3792272664</v>
      </c>
      <c r="R644" s="25">
        <f t="array" aca="1" ref="R644" ca="1">INDEX('Lorri 401b'!L:L,MATCH('Retirement Calculator'!A644,'Lorri 401b'!N:N,0),0)</f>
        <v>-269956.23609307938</v>
      </c>
      <c r="S644" s="25">
        <f t="shared" ca="1" si="527"/>
        <v>1288203.143134187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1556722.5710026438</v>
      </c>
      <c r="R645" s="25">
        <f t="array" aca="1" ref="R645" ca="1">INDEX('Lorri 401b'!L:L,MATCH('Retirement Calculator'!A645,'Lorri 401b'!N:N,0),0)</f>
        <v>-291533.1123216484</v>
      </c>
      <c r="S645" s="25">
        <f t="shared" ca="1" si="527"/>
        <v>1265189.4586809953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1555279.7760770854</v>
      </c>
      <c r="R646" s="25">
        <f t="array" aca="1" ref="R646" ca="1">INDEX('Lorri 401b'!L:L,MATCH('Retirement Calculator'!A646,'Lorri 401b'!N:N,0),0)</f>
        <v>-313199.8922011698</v>
      </c>
      <c r="S646" s="25">
        <f t="shared" ca="1" si="527"/>
        <v>1242079.8838759155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1553830.9695060039</v>
      </c>
      <c r="R647" s="25">
        <f t="array" aca="1" ref="R647" ca="1">INDEX('Lorri 401b'!L:L,MATCH('Retirement Calculator'!A647,'Lorri 401b'!N:N,0),0)</f>
        <v>-334956.9503301892</v>
      </c>
      <c r="S647" s="25">
        <f t="shared" ca="1" si="527"/>
        <v>1218874.0191758147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1552376.126240876</v>
      </c>
      <c r="R648" s="25">
        <f t="array" aca="1" ref="R648" ca="1">INDEX('Lorri 401b'!L:L,MATCH('Retirement Calculator'!A648,'Lorri 401b'!N:N,0),0)</f>
        <v>-356804.66286807955</v>
      </c>
      <c r="S648" s="25">
        <f t="shared" ca="1" si="527"/>
        <v>1195571.4633727965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1550915.2211288102</v>
      </c>
      <c r="R649" s="25">
        <f t="array" aca="1" ref="R649" ca="1">INDEX('Lorri 401b'!L:L,MATCH('Retirement Calculator'!A649,'Lorri 401b'!N:N,0),0)</f>
        <v>-378743.40754154441</v>
      </c>
      <c r="S649" s="25">
        <f t="shared" ca="1" si="527"/>
        <v>1172171.8135872658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1549448.2289121107</v>
      </c>
      <c r="R650" s="25">
        <f t="array" aca="1" ref="R650" ca="1">INDEX('Lorri 401b'!L:L,MATCH('Retirement Calculator'!A650,'Lorri 401b'!N:N,0),0)</f>
        <v>-400773.5636511487</v>
      </c>
      <c r="S650" s="25">
        <f t="shared" ca="1" si="527"/>
        <v>1148674.665260962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1547975.1242278416</v>
      </c>
      <c r="R651" s="25">
        <f t="array" aca="1" ref="R651" ca="1">INDEX('Lorri 401b'!L:L,MATCH('Retirement Calculator'!A651,'Lorri 401b'!N:N,0),0)</f>
        <v>-422895.51207787637</v>
      </c>
      <c r="S651" s="25">
        <f t="shared" ca="1" si="527"/>
        <v>1125079.6121499653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1546495.8816073881</v>
      </c>
      <c r="R652" s="25">
        <f t="array" aca="1" ref="R652" ca="1">INDEX('Lorri 401b'!L:L,MATCH('Retirement Calculator'!A652,'Lorri 401b'!N:N,0),0)</f>
        <v>-445109.63528971537</v>
      </c>
      <c r="S652" s="25">
        <f t="shared" ca="1" si="527"/>
        <v>1101386.2463176728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1545010.4754760161</v>
      </c>
      <c r="R653" s="25">
        <f t="array" aca="1" ref="R653" ca="1">INDEX('Lorri 401b'!L:L,MATCH('Retirement Calculator'!A653,'Lorri 401b'!N:N,0),0)</f>
        <v>-467416.31734827039</v>
      </c>
      <c r="S653" s="25">
        <f t="shared" ca="1" si="527"/>
        <v>1077594.1581277456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1543518.8801524299</v>
      </c>
      <c r="R654" s="25">
        <f t="array" aca="1" ref="R654" ca="1">INDEX('Lorri 401b'!L:L,MATCH('Retirement Calculator'!A654,'Lorri 401b'!N:N,0),0)</f>
        <v>-489815.94391540275</v>
      </c>
      <c r="S654" s="25">
        <f t="shared" ca="1" si="527"/>
        <v>1053702.9362370272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1542021.0698483288</v>
      </c>
      <c r="R655" s="25">
        <f t="array" aca="1" ref="R655" ca="1">INDEX('Lorri 401b'!L:L,MATCH('Retirement Calculator'!A655,'Lorri 401b'!N:N,0),0)</f>
        <v>-512308.90225989814</v>
      </c>
      <c r="S655" s="25">
        <f t="shared" ca="1" si="527"/>
        <v>1029712.1675884307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1540517.0186679608</v>
      </c>
      <c r="R656" s="25">
        <f t="array" aca="1" ref="R656" ca="1">INDEX('Lorri 401b'!L:L,MATCH('Retirement Calculator'!A656,'Lorri 401b'!N:N,0),0)</f>
        <v>-534895.5812641622</v>
      </c>
      <c r="S656" s="25">
        <f t="shared" ca="1" si="527"/>
        <v>1005621.4374037986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1539006.7006076744</v>
      </c>
      <c r="R657" s="25">
        <f t="array" aca="1" ref="R657" ca="1">INDEX('Lorri 401b'!L:L,MATCH('Retirement Calculator'!A657,'Lorri 401b'!N:N,0),0)</f>
        <v>-557576.37143094407</v>
      </c>
      <c r="S657" s="25">
        <f t="shared" ca="1" si="527"/>
        <v>981430.32917673036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1537490.0895554703</v>
      </c>
      <c r="R658" s="25">
        <f t="array" aca="1" ref="R658" ca="1">INDEX('Lorri 401b'!L:L,MATCH('Retirement Calculator'!A658,'Lorri 401b'!N:N,0),0)</f>
        <v>-580351.66489008756</v>
      </c>
      <c r="S658" s="25">
        <f t="shared" ca="1" si="527"/>
        <v>957138.42466538271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1535967.1592905486</v>
      </c>
      <c r="R659" s="25">
        <f t="array" aca="1" ref="R659" ca="1">INDEX('Lorri 401b'!L:L,MATCH('Retirement Calculator'!A659,'Lorri 401b'!N:N,0),0)</f>
        <v>-603221.85540531075</v>
      </c>
      <c r="S659" s="25">
        <f t="shared" ca="1" si="527"/>
        <v>932745.3038852379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1534437.8834828564</v>
      </c>
      <c r="R660" s="25">
        <f t="array" aca="1" ref="R660" ca="1">INDEX('Lorri 401b'!L:L,MATCH('Retirement Calculator'!A660,'Lorri 401b'!N:N,0),0)</f>
        <v>-626187.33838101407</v>
      </c>
      <c r="S660" s="25">
        <f t="shared" ca="1" si="527"/>
        <v>908250.54510184238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1532902.2356926322</v>
      </c>
      <c r="R661" s="25">
        <f t="array" aca="1" ref="R661" ca="1">INDEX('Lorri 401b'!L:L,MATCH('Retirement Calculator'!A661,'Lorri 401b'!N:N,0),0)</f>
        <v>-649248.51086911617</v>
      </c>
      <c r="S661" s="25">
        <f t="shared" ca="1" si="527"/>
        <v>883653.72482351598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1531360.1893699486</v>
      </c>
      <c r="R662" s="25">
        <f t="array" aca="1" ref="R662" ca="1">INDEX('Lorri 401b'!L:L,MATCH('Retirement Calculator'!A662,'Lorri 401b'!N:N,0),0)</f>
        <v>-672405.77157591865</v>
      </c>
      <c r="S662" s="25">
        <f t="shared" ca="1" si="527"/>
        <v>858954.41779402993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1529811.7178542539</v>
      </c>
      <c r="R663" s="25">
        <f t="array" aca="1" ref="R663" ca="1">INDEX('Lorri 401b'!L:L,MATCH('Retirement Calculator'!A663,'Lorri 401b'!N:N,0),0)</f>
        <v>-695659.52086899953</v>
      </c>
      <c r="S663" s="25">
        <f t="shared" ca="1" si="527"/>
        <v>834152.19698525441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1528256.7943739104</v>
      </c>
      <c r="R664" s="25">
        <f t="array" aca="1" ref="R664" ca="1">INDEX('Lorri 401b'!L:L,MATCH('Retirement Calculator'!A664,'Lorri 401b'!N:N,0),0)</f>
        <v>-719010.16078413487</v>
      </c>
      <c r="S664" s="25">
        <f t="shared" ca="1" si="527"/>
        <v>809246.63358977553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1526695.3920457321</v>
      </c>
      <c r="R665" s="25">
        <f t="array" aca="1" ref="R665" ca="1">INDEX('Lorri 401b'!L:L,MATCH('Retirement Calculator'!A665,'Lorri 401b'!N:N,0),0)</f>
        <v>-742458.09503224993</v>
      </c>
      <c r="S665" s="25">
        <f t="shared" ca="1" si="527"/>
        <v>784237.2970134822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1525127.4838745198</v>
      </c>
      <c r="R666" s="25">
        <f t="array" aca="1" ref="R666" ca="1">INDEX('Lorri 401b'!L:L,MATCH('Retirement Calculator'!A666,'Lorri 401b'!N:N,0),0)</f>
        <v>-766003.72900639882</v>
      </c>
      <c r="S666" s="25">
        <f t="shared" ca="1" si="527"/>
        <v>759123.754868121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1523553.0427525942</v>
      </c>
      <c r="R667" s="25">
        <f t="array" aca="1" ref="R667" ca="1">INDEX('Lorri 401b'!L:L,MATCH('Retirement Calculator'!A667,'Lorri 401b'!N:N,0),0)</f>
        <v>-789647.46978877333</v>
      </c>
      <c r="S667" s="25">
        <f t="shared" ca="1" si="527"/>
        <v>733905.57296382089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1521972.0414593273</v>
      </c>
      <c r="R668" s="25">
        <f t="array" aca="1" ref="R668" ca="1">INDEX('Lorri 401b'!L:L,MATCH('Retirement Calculator'!A668,'Lorri 401b'!N:N,0),0)</f>
        <v>-813389.72615774116</v>
      </c>
      <c r="S668" s="25">
        <f t="shared" ca="1" si="527"/>
        <v>708582.31530158618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1520384.4526606717</v>
      </c>
      <c r="R669" s="25">
        <f t="array" aca="1" ref="R669" ca="1">INDEX('Lorri 401b'!L:L,MATCH('Retirement Calculator'!A669,'Lorri 401b'!N:N,0),0)</f>
        <v>-837230.90859491297</v>
      </c>
      <c r="S669" s="25">
        <f t="shared" ca="1" si="527"/>
        <v>683153.5440657587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1518790.2489086883</v>
      </c>
      <c r="R670" s="25">
        <f t="array" aca="1" ref="R670" ca="1">INDEX('Lorri 401b'!L:L,MATCH('Retirement Calculator'!A670,'Lorri 401b'!N:N,0),0)</f>
        <v>-861171.4292922396</v>
      </c>
      <c r="S670" s="25">
        <f t="shared" ca="1" si="527"/>
        <v>657618.81961644872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1517189.4026410717</v>
      </c>
      <c r="R671" s="25">
        <f t="array" aca="1" ref="R671" ca="1">INDEX('Lorri 401b'!L:L,MATCH('Retirement Calculator'!A671,'Lorri 401b'!N:N,0),0)</f>
        <v>-885211.70215913851</v>
      </c>
      <c r="S671" s="25">
        <f t="shared" ca="1" si="527"/>
        <v>631977.70048193319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1515581.8861806733</v>
      </c>
      <c r="R672" s="25">
        <f t="array" aca="1" ref="R672" ca="1">INDEX('Lorri 401b'!L:L,MATCH('Retirement Calculator'!A672,'Lorri 401b'!N:N,0),0)</f>
        <v>-909352.1428296495</v>
      </c>
      <c r="S672" s="25">
        <f t="shared" ca="1" si="527"/>
        <v>606229.74335102376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1513967.6717350231</v>
      </c>
      <c r="R673" s="25">
        <f t="array" aca="1" ref="R673" ca="1">INDEX('Lorri 401b'!L:L,MATCH('Retirement Calculator'!A673,'Lorri 401b'!N:N,0),0)</f>
        <v>-933593.16866962088</v>
      </c>
      <c r="S673" s="25">
        <f t="shared" ca="1" si="527"/>
        <v>580374.50306540227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1512346.7313958495</v>
      </c>
      <c r="R674" s="25">
        <f t="array" aca="1" ref="R674" ca="1">INDEX('Lorri 401b'!L:L,MATCH('Retirement Calculator'!A674,'Lorri 401b'!N:N,0),0)</f>
        <v>-957935.1987839255</v>
      </c>
      <c r="S674" s="25">
        <f t="shared" ca="1" si="527"/>
        <v>554411.53261192399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1510719.0371385959</v>
      </c>
      <c r="R675" s="25">
        <f t="array" aca="1" ref="R675" ca="1">INDEX('Lorri 401b'!L:L,MATCH('Retirement Calculator'!A675,'Lorri 401b'!N:N,0),0)</f>
        <v>-982378.65402370645</v>
      </c>
      <c r="S675" s="25">
        <f t="shared" ca="1" si="527"/>
        <v>528340.3831148895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1509084.5608219372</v>
      </c>
      <c r="R676" s="25">
        <f t="array" aca="1" ref="R676" ca="1">INDEX('Lorri 401b'!L:L,MATCH('Retirement Calculator'!A676,'Lorri 401b'!N:N,0),0)</f>
        <v>-1006923.9569936531</v>
      </c>
      <c r="S676" s="25">
        <f t="shared" ca="1" si="527"/>
        <v>502160.60382828407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1507443.2741872924</v>
      </c>
      <c r="R677" s="25">
        <f t="array" aca="1" ref="R677" ca="1">INDEX('Lorri 401b'!L:L,MATCH('Retirement Calculator'!A677,'Lorri 401b'!N:N,0),0)</f>
        <v>-1031571.5320593079</v>
      </c>
      <c r="S677" s="25">
        <f t="shared" ca="1" si="527"/>
        <v>475871.74212798453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1505795.1488583367</v>
      </c>
      <c r="R678" s="25">
        <f t="array" aca="1" ref="R678" ca="1">INDEX('Lorri 401b'!L:L,MATCH('Retirement Calculator'!A678,'Lorri 401b'!N:N,0),0)</f>
        <v>-1056321.8053544029</v>
      </c>
      <c r="S678" s="25">
        <f t="shared" ca="1" si="527"/>
        <v>449473.34350393387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1504140.1563405104</v>
      </c>
      <c r="R679" s="25">
        <f t="array" aca="1" ref="R679" ca="1">INDEX('Lorri 401b'!L:L,MATCH('Retirement Calculator'!A679,'Lorri 401b'!N:N,0),0)</f>
        <v>-1081175.2047882273</v>
      </c>
      <c r="S679" s="25">
        <f t="shared" ca="1" si="527"/>
        <v>422964.95155228302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1502478.2680205263</v>
      </c>
      <c r="R680" s="25">
        <f t="array" aca="1" ref="R680" ca="1">INDEX('Lorri 401b'!L:L,MATCH('Retirement Calculator'!A680,'Lorri 401b'!N:N,0),0)</f>
        <v>-1106132.1600530262</v>
      </c>
      <c r="S680" s="25">
        <f t="shared" ca="1" si="527"/>
        <v>396346.10796750011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1500809.4551658756</v>
      </c>
      <c r="R681" s="25">
        <f t="array" aca="1" ref="R681" ca="1">INDEX('Lorri 401b'!L:L,MATCH('Retirement Calculator'!A681,'Lorri 401b'!N:N,0),0)</f>
        <v>-1131193.1026314283</v>
      </c>
      <c r="S681" s="25">
        <f t="shared" ca="1" si="527"/>
        <v>369616.35253444733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1499133.6889243305</v>
      </c>
      <c r="R682" s="25">
        <f t="array" aca="1" ref="R682" ca="1">INDEX('Lorri 401b'!L:L,MATCH('Retirement Calculator'!A682,'Lorri 401b'!N:N,0),0)</f>
        <v>-1156358.465803907</v>
      </c>
      <c r="S682" s="25">
        <f t="shared" ca="1" si="527"/>
        <v>342775.2231204235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1497450.9403234457</v>
      </c>
      <c r="R683" s="25">
        <f t="array" aca="1" ref="R683" ca="1">INDEX('Lorri 401b'!L:L,MATCH('Retirement Calculator'!A683,'Lorri 401b'!N:N,0),0)</f>
        <v>-1181628.6846562712</v>
      </c>
      <c r="S683" s="25">
        <f t="shared" ca="1" si="527"/>
        <v>315822.25566717447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1495761.1802700572</v>
      </c>
      <c r="R684" s="25">
        <f t="array" aca="1" ref="R684" ca="1">INDEX('Lorri 401b'!L:L,MATCH('Retirement Calculator'!A684,'Lorri 401b'!N:N,0),0)</f>
        <v>-1207004.1960871869</v>
      </c>
      <c r="S684" s="25">
        <f t="shared" ca="1" si="527"/>
        <v>288756.98418287025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1494064.3795497797</v>
      </c>
      <c r="R685" s="25">
        <f t="array" aca="1" ref="R685" ca="1">INDEX('Lorri 401b'!L:L,MATCH('Retirement Calculator'!A685,'Lorri 401b'!N:N,0),0)</f>
        <v>-1232485.4388157313</v>
      </c>
      <c r="S685" s="25">
        <f t="shared" ca="1" si="527"/>
        <v>261578.94073404837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1492360.508826501</v>
      </c>
      <c r="R686" s="25">
        <f t="array" aca="1" ref="R686" ca="1">INDEX('Lorri 401b'!L:L,MATCH('Retirement Calculator'!A686,'Lorri 401b'!N:N,0),0)</f>
        <v>-1258072.8533889782</v>
      </c>
      <c r="S686" s="25">
        <f t="shared" ca="1" si="527"/>
        <v>234287.6554375228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1490649.5386418751</v>
      </c>
      <c r="R687" s="25">
        <f t="array" aca="1" ref="R687" ca="1">INDEX('Lorri 401b'!L:L,MATCH('Retirement Calculator'!A687,'Lorri 401b'!N:N,0),0)</f>
        <v>-1283766.8821896135</v>
      </c>
      <c r="S687" s="25">
        <f t="shared" ca="1" si="527"/>
        <v>206882.65645226161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1488931.4394148134</v>
      </c>
      <c r="R688" s="25">
        <f t="array" aca="1" ref="R688" ca="1">INDEX('Lorri 401b'!L:L,MATCH('Retirement Calculator'!A688,'Lorri 401b'!N:N,0),0)</f>
        <v>-1309567.9694435848</v>
      </c>
      <c r="S688" s="25">
        <f t="shared" ca="1" si="527"/>
        <v>179363.46997122862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1487206.1814409723</v>
      </c>
      <c r="R689" s="25">
        <f t="array" aca="1" ref="R689" ca="1">INDEX('Lorri 401b'!L:L,MATCH('Retirement Calculator'!A689,'Lorri 401b'!N:N,0),0)</f>
        <v>-1335476.561227781</v>
      </c>
      <c r="S689" s="25">
        <f t="shared" ca="1" si="527"/>
        <v>151729.62021319126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1485473.7348922403</v>
      </c>
      <c r="R690" s="25">
        <f t="array" aca="1" ref="R690" ca="1">INDEX('Lorri 401b'!L:L,MATCH('Retirement Calculator'!A690,'Lorri 401b'!N:N,0),0)</f>
        <v>-1361493.1054777447</v>
      </c>
      <c r="S690" s="25">
        <f t="shared" ca="1" si="527"/>
        <v>123980.62941449555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1483734.0698162217</v>
      </c>
      <c r="R691" s="25">
        <f t="array" aca="1" ref="R691" ca="1">INDEX('Lorri 401b'!L:L,MATCH('Retirement Calculator'!A691,'Lorri 401b'!N:N,0),0)</f>
        <v>-1387618.0519954166</v>
      </c>
      <c r="S691" s="25">
        <f t="shared" ca="1" si="527"/>
        <v>96116.017820805078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1481987.1561357197</v>
      </c>
      <c r="R692" s="25">
        <f t="array" aca="1" ref="R692" ca="1">INDEX('Lorri 401b'!L:L,MATCH('Retirement Calculator'!A692,'Lorri 401b'!N:N,0),0)</f>
        <v>-1413851.8524569122</v>
      </c>
      <c r="S692" s="25">
        <f t="shared" ca="1" si="527"/>
        <v>68135.30367880757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1480232.9636482159</v>
      </c>
      <c r="R693" s="25">
        <f t="array" aca="1" ref="R693" ca="1">INDEX('Lorri 401b'!L:L,MATCH('Retirement Calculator'!A693,'Lorri 401b'!N:N,0),0)</f>
        <v>-1440194.9604203305</v>
      </c>
      <c r="S693" s="25">
        <f t="shared" ca="1" si="527"/>
        <v>40038.003227885347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1478471.4620253474</v>
      </c>
      <c r="R694" s="25">
        <f t="array" aca="1" ref="R694" ca="1">INDEX('Lorri 401b'!L:L,MATCH('Retirement Calculator'!A694,'Lorri 401b'!N:N,0),0)</f>
        <v>-1466647.8313335965</v>
      </c>
      <c r="S694" s="25">
        <f t="shared" ca="1" si="527"/>
        <v>11823.630691750906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1476702.6208123835</v>
      </c>
      <c r="R695" s="25">
        <f t="array" aca="1" ref="R695" ca="1">INDEX('Lorri 401b'!L:L,MATCH('Retirement Calculator'!A695,'Lorri 401b'!N:N,0),0)</f>
        <v>-1493210.9225423343</v>
      </c>
      <c r="S695" s="25">
        <f t="shared" ca="1" si="527"/>
        <v>-16508.301729950821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1474926.4094276989</v>
      </c>
      <c r="R696" s="25">
        <f t="array" aca="1" ref="R696" ca="1">INDEX('Lorri 401b'!L:L,MATCH('Retirement Calculator'!A696,'Lorri 401b'!N:N,0),0)</f>
        <v>-1519884.6932977752</v>
      </c>
      <c r="S696" s="25">
        <f t="shared" ca="1" si="527"/>
        <v>-44958.283870076295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1473142.7971622448</v>
      </c>
      <c r="R697" s="25">
        <f t="array" aca="1" ref="R697" ca="1">INDEX('Lorri 401b'!L:L,MATCH('Retirement Calculator'!A697,'Lorri 401b'!N:N,0),0)</f>
        <v>-1546669.6047646971</v>
      </c>
      <c r="S697" s="25">
        <f t="shared" ca="1" si="527"/>
        <v>-73526.807602452347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1471351.7531790179</v>
      </c>
      <c r="R698" s="25">
        <f t="array" aca="1" ref="R698" ca="1">INDEX('Lorri 401b'!L:L,MATCH('Retirement Calculator'!A698,'Lorri 401b'!N:N,0),0)</f>
        <v>-1573566.120029398</v>
      </c>
      <c r="S698" s="25">
        <f t="shared" ca="1" si="527"/>
        <v>-102214.36685038009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1469553.2465125276</v>
      </c>
      <c r="R699" s="25">
        <f t="array" aca="1" ref="R699" ca="1">INDEX('Lorri 401b'!L:L,MATCH('Retirement Calculator'!A699,'Lorri 401b'!N:N,0),0)</f>
        <v>-1600574.7041077018</v>
      </c>
      <c r="S699" s="25">
        <f t="shared" ca="1" si="527"/>
        <v>-131021.4575951742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1467747.2460682604</v>
      </c>
      <c r="R700" s="25">
        <f t="array" aca="1" ref="R700" ca="1">INDEX('Lorri 401b'!L:L,MATCH('Retirement Calculator'!A700,'Lorri 401b'!N:N,0),0)</f>
        <v>-1627695.8239529985</v>
      </c>
      <c r="S700" s="25">
        <f t="shared" ca="1" si="527"/>
        <v>-159948.5778847381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1465933.7206221421</v>
      </c>
      <c r="R701" s="25">
        <f t="array" aca="1" ref="R701" ca="1">INDEX('Lorri 401b'!L:L,MATCH('Retirement Calculator'!A701,'Lorri 401b'!N:N,0),0)</f>
        <v>-1654929.9484643172</v>
      </c>
      <c r="S701" s="25">
        <f t="shared" ca="1" si="527"/>
        <v>-188996.22784217517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1464112.6388199981</v>
      </c>
      <c r="R702" s="25">
        <f t="array" aca="1" ref="R702" ca="1">INDEX('Lorri 401b'!L:L,MATCH('Retirement Calculator'!A702,'Lorri 401b'!N:N,0),0)</f>
        <v>-1682277.5484944331</v>
      </c>
      <c r="S702" s="25">
        <f t="shared" ca="1" si="527"/>
        <v>-218164.90967443492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1462283.9691770119</v>
      </c>
      <c r="R703" s="25">
        <f t="array" aca="1" ref="R703" ca="1">INDEX('Lorri 401b'!L:L,MATCH('Retirement Calculator'!A703,'Lorri 401b'!N:N,0),0)</f>
        <v>-1709739.0968580078</v>
      </c>
      <c r="S703" s="25">
        <f t="shared" ca="1" si="527"/>
        <v>-247455.12768099597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1460447.68007718</v>
      </c>
      <c r="R704" s="25">
        <f t="array" aca="1" ref="R704" ca="1">INDEX('Lorri 401b'!L:L,MATCH('Retirement Calculator'!A704,'Lorri 401b'!N:N,0),0)</f>
        <v>-1737315.0683397641</v>
      </c>
      <c r="S704" s="25">
        <f t="shared" ca="1" si="527"/>
        <v>-276867.38826258411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1458603.7397727654</v>
      </c>
      <c r="R705" s="25">
        <f t="array" aca="1" ref="R705" ca="1">INDEX('Lorri 401b'!L:L,MATCH('Retirement Calculator'!A705,'Lorri 401b'!N:N,0),0)</f>
        <v>-1765005.9397026943</v>
      </c>
      <c r="S705" s="25">
        <f t="shared" ca="1" si="527"/>
        <v>-306402.19992992887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1456752.1163837491</v>
      </c>
      <c r="R706" s="25">
        <f t="array" aca="1" ref="R706" ca="1">INDEX('Lorri 401b'!L:L,MATCH('Retirement Calculator'!A706,'Lorri 401b'!N:N,0),0)</f>
        <v>-1792812.1896963033</v>
      </c>
      <c r="S706" s="25">
        <f t="shared" ca="1" si="527"/>
        <v>-336060.07331255428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1454892.7778972785</v>
      </c>
      <c r="R707" s="25">
        <f t="array" aca="1" ref="R707" ca="1">INDEX('Lorri 401b'!L:L,MATCH('Retirement Calculator'!A707,'Lorri 401b'!N:N,0),0)</f>
        <v>-1820734.2990648858</v>
      </c>
      <c r="S707" s="25">
        <f t="shared" ca="1" si="527"/>
        <v>-365841.52116760728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1453025.6921671145</v>
      </c>
      <c r="R708" s="25">
        <f t="array" aca="1" ref="R708" ca="1">INDEX('Lorri 401b'!L:L,MATCH('Retirement Calculator'!A708,'Lorri 401b'!N:N,0),0)</f>
        <v>-1848772.7505558373</v>
      </c>
      <c r="S708" s="25">
        <f t="shared" ca="1" si="527"/>
        <v>-395747.05838872283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1451150.8269130746</v>
      </c>
      <c r="R709" s="25">
        <f t="array" aca="1" ref="R709" ca="1">INDEX('Lorri 401b'!L:L,MATCH('Retirement Calculator'!A709,'Lorri 401b'!N:N,0),0)</f>
        <v>-1876928.0289280012</v>
      </c>
      <c r="S709" s="25">
        <f t="shared" ca="1" si="527"/>
        <v>-425777.20201492659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1449268.1497204762</v>
      </c>
      <c r="R710" s="25">
        <f t="array" aca="1" ref="R710" ca="1">INDEX('Lorri 401b'!L:L,MATCH('Retirement Calculator'!A710,'Lorri 401b'!N:N,0),0)</f>
        <v>-1905200.6209600491</v>
      </c>
      <c r="S710" s="25">
        <f t="shared" ca="1" si="527"/>
        <v>-455932.47123957286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1447377.6280395754</v>
      </c>
      <c r="R711" s="25">
        <f t="array" aca="1" ref="R711" ca="1">INDEX('Lorri 401b'!L:L,MATCH('Retirement Calculator'!A711,'Lorri 401b'!N:N,0),0)</f>
        <v>-1933591.0154588972</v>
      </c>
      <c r="S711" s="25">
        <f t="shared" ca="1" si="527"/>
        <v>-486213.38741932181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1445479.2291850043</v>
      </c>
      <c r="R712" s="25">
        <f t="array" aca="1" ref="R712" ca="1">INDEX('Lorri 401b'!L:L,MATCH('Retirement Calculator'!A712,'Lorri 401b'!N:N,0),0)</f>
        <v>-1962099.7032681571</v>
      </c>
      <c r="S712" s="25">
        <f t="shared" ca="1" si="527"/>
        <v>-516620.47408315283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1443572.9203352057</v>
      </c>
      <c r="R713" s="25">
        <f t="array" aca="1" ref="R713" ca="1">INDEX('Lorri 401b'!L:L,MATCH('Retirement Calculator'!A713,'Lorri 401b'!N:N,0),0)</f>
        <v>-1990727.1772766223</v>
      </c>
      <c r="S713" s="25">
        <f t="shared" ca="1" si="527"/>
        <v>-547154.25694141653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1441658.6685318663</v>
      </c>
      <c r="R714" s="25">
        <f t="array" aca="1" ref="R714" ca="1">INDEX('Lorri 401b'!L:L,MATCH('Retirement Calculator'!A714,'Lorri 401b'!N:N,0),0)</f>
        <v>-2019473.9324267893</v>
      </c>
      <c r="S714" s="25">
        <f t="shared" ca="1" si="527"/>
        <v>-577815.26389492303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1439736.4406793462</v>
      </c>
      <c r="R715" s="25">
        <f t="array" aca="1" ref="R715" ca="1">INDEX('Lorri 401b'!L:L,MATCH('Retirement Calculator'!A715,'Lorri 401b'!N:N,0),0)</f>
        <v>-2048340.4657234154</v>
      </c>
      <c r="S715" s="25">
        <f t="shared" ca="1" si="527"/>
        <v>-608604.02504406916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1437806.2035441073</v>
      </c>
      <c r="R716" s="25">
        <f t="array" aca="1" ref="R716" ca="1">INDEX('Lorri 401b'!L:L,MATCH('Retirement Calculator'!A716,'Lorri 401b'!N:N,0),0)</f>
        <v>-2077327.2762421109</v>
      </c>
      <c r="S716" s="25">
        <f t="shared" ca="1" si="527"/>
        <v>-639521.07269800361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1435867.9237541382</v>
      </c>
      <c r="R717" s="25">
        <f t="array" aca="1" ref="R717" ca="1">INDEX('Lorri 401b'!L:L,MATCH('Retirement Calculator'!A717,'Lorri 401b'!N:N,0),0)</f>
        <v>-2106434.8651379677</v>
      </c>
      <c r="S717" s="25">
        <f t="shared" ca="1" si="527"/>
        <v>-670566.94138382957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1433921.5677983777</v>
      </c>
      <c r="R718" s="25">
        <f t="array" aca="1" ref="R718" ca="1">INDEX('Lorri 401b'!L:L,MATCH('Retirement Calculator'!A718,'Lorri 401b'!N:N,0),0)</f>
        <v>-2135663.7356542237</v>
      </c>
      <c r="S718" s="25">
        <f t="shared" ca="1" si="527"/>
        <v>-701742.167855846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1431967.1020261347</v>
      </c>
      <c r="R719" s="25">
        <f t="array" aca="1" ref="R719" ca="1">INDEX('Lorri 401b'!L:L,MATCH('Retirement Calculator'!A719,'Lorri 401b'!N:N,0),0)</f>
        <v>-2165014.3931309641</v>
      </c>
      <c r="S719" s="25">
        <f t="shared" ca="1" si="527"/>
        <v>-733047.2911048294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1430004.4926465075</v>
      </c>
      <c r="R720" s="25">
        <f t="array" aca="1" ref="R720" ca="1">INDEX('Lorri 401b'!L:L,MATCH('Retirement Calculator'!A720,'Lorri 401b'!N:N,0),0)</f>
        <v>-2194487.3450138578</v>
      </c>
      <c r="S720" s="25">
        <f t="shared" ca="1" si="527"/>
        <v>-764482.85236735037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1428033.7057277984</v>
      </c>
      <c r="R721" s="25">
        <f t="array" aca="1" ref="R721" ca="1">INDEX('Lorri 401b'!L:L,MATCH('Retirement Calculator'!A721,'Lorri 401b'!N:N,0),0)</f>
        <v>-2224083.1008629301</v>
      </c>
      <c r="S721" s="25">
        <f t="shared" ca="1" si="527"/>
        <v>-796049.39513513166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1426054.7071969281</v>
      </c>
      <c r="R722" s="25">
        <f t="array" aca="1" ref="R722" ca="1">INDEX('Lorri 401b'!L:L,MATCH('Retirement Calculator'!A722,'Lorri 401b'!N:N,0),0)</f>
        <v>-2253802.1723613734</v>
      </c>
      <c r="S722" s="25">
        <f t="shared" ca="1" si="527"/>
        <v>-827747.46516444534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1424067.4628388458</v>
      </c>
      <c r="R723" s="25">
        <f t="array" aca="1" ref="R723" ca="1">INDEX('Lorri 401b'!L:L,MATCH('Retirement Calculator'!A723,'Lorri 401b'!N:N,0),0)</f>
        <v>-2283645.0733243935</v>
      </c>
      <c r="S723" s="25">
        <f t="shared" ca="1" si="527"/>
        <v>-859577.61048554769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1422071.9382959381</v>
      </c>
      <c r="R724" s="25">
        <f t="array" aca="1" ref="R724" ca="1">INDEX('Lorri 401b'!L:L,MATCH('Retirement Calculator'!A724,'Lorri 401b'!N:N,0),0)</f>
        <v>-2313612.3197080931</v>
      </c>
      <c r="S724" s="25">
        <f t="shared" ca="1" si="527"/>
        <v>-891540.38141215499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1420068.0990674349</v>
      </c>
      <c r="R725" s="25">
        <f t="array" aca="1" ref="R725" ca="1">INDEX('Lorri 401b'!L:L,MATCH('Retirement Calculator'!A725,'Lorri 401b'!N:N,0),0)</f>
        <v>-2343704.4296183912</v>
      </c>
      <c r="S725" s="25">
        <f t="shared" ca="1" si="527"/>
        <v>-923636.33055095631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1418055.9105088131</v>
      </c>
      <c r="R726" s="25">
        <f t="array" aca="1" ref="R726" ca="1">INDEX('Lorri 401b'!L:L,MATCH('Retirement Calculator'!A726,'Lorri 401b'!N:N,0),0)</f>
        <v>-2373921.9233199824</v>
      </c>
      <c r="S726" s="25">
        <f t="shared" ca="1" si="527"/>
        <v>-955866.01281116926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1416035.3378311971</v>
      </c>
      <c r="R727" s="25">
        <f t="array" aca="1" ref="R727" ca="1">INDEX('Lorri 401b'!L:L,MATCH('Retirement Calculator'!A727,'Lorri 401b'!N:N,0),0)</f>
        <v>-2404265.3232453302</v>
      </c>
      <c r="S727" s="25">
        <f t="shared" ca="1" si="527"/>
        <v>-988229.98541413317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1414006.3461007576</v>
      </c>
      <c r="R728" s="25">
        <f t="array" aca="1" ref="R728" ca="1">INDEX('Lorri 401b'!L:L,MATCH('Retirement Calculator'!A728,'Lorri 401b'!N:N,0),0)</f>
        <v>-2434735.1540037002</v>
      </c>
      <c r="S728" s="25">
        <f t="shared" ca="1" si="527"/>
        <v>-1020728.8079029426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1411968.9002381079</v>
      </c>
      <c r="R729" s="25">
        <f t="array" aca="1" ref="R729" ca="1">INDEX('Lorri 401b'!L:L,MATCH('Retirement Calculator'!A729,'Lorri 401b'!N:N,0),0)</f>
        <v>-2465331.94239023</v>
      </c>
      <c r="S729" s="25">
        <f t="shared" ca="1" si="527"/>
        <v>-1053363.0421521221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1409922.9650176971</v>
      </c>
      <c r="R730" s="25">
        <f t="array" aca="1" ref="R730" ca="1">INDEX('Lorri 401b'!L:L,MATCH('Retirement Calculator'!A730,'Lorri 401b'!N:N,0),0)</f>
        <v>-2496056.2173950374</v>
      </c>
      <c r="S730" s="25">
        <f t="shared" ca="1" si="527"/>
        <v>-1086133.2523773403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1407868.5050672013</v>
      </c>
      <c r="R731" s="25">
        <f t="array" aca="1" ref="R731" ca="1">INDEX('Lorri 401b'!L:L,MATCH('Retirement Calculator'!A731,'Lorri 401b'!N:N,0),0)</f>
        <v>-2526908.5102123646</v>
      </c>
      <c r="S731" s="25">
        <f t="shared" ca="1" si="527"/>
        <v>-1119040.0051451633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1405805.4848669118</v>
      </c>
      <c r="R732" s="25">
        <f t="array" aca="1" ref="R732" ca="1">INDEX('Lorri 401b'!L:L,MATCH('Retirement Calculator'!A732,'Lorri 401b'!N:N,0),0)</f>
        <v>-2557889.3542497642</v>
      </c>
      <c r="S732" s="25">
        <f t="shared" ca="1" si="527"/>
        <v>-1152083.8693828525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1403733.8687491212</v>
      </c>
      <c r="R733" s="25">
        <f t="array" aca="1" ref="R733" ca="1">INDEX('Lorri 401b'!L:L,MATCH('Retirement Calculator'!A733,'Lorri 401b'!N:N,0),0)</f>
        <v>-2588999.2851373195</v>
      </c>
      <c r="S733" s="25">
        <f t="shared" ca="1" si="527"/>
        <v>-1185265.4163881983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1401653.6208975064</v>
      </c>
      <c r="R734" s="25">
        <f t="array" aca="1" ref="R734" ca="1">INDEX('Lorri 401b'!L:L,MATCH('Retirement Calculator'!A734,'Lorri 401b'!N:N,0),0)</f>
        <v>-2620238.840736906</v>
      </c>
      <c r="S734" s="25">
        <f t="shared" ca="1" si="527"/>
        <v>-1218585.2198393997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1399564.7053465098</v>
      </c>
      <c r="R735" s="25">
        <f t="array" aca="1" ref="R735" ca="1">INDEX('Lorri 401b'!L:L,MATCH('Retirement Calculator'!A735,'Lorri 401b'!N:N,0),0)</f>
        <v>-2651608.561151491</v>
      </c>
      <c r="S735" s="25">
        <f t="shared" ca="1" si="527"/>
        <v>-1252043.8558049812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1397467.0859807176</v>
      </c>
      <c r="R736" s="25">
        <f t="array" aca="1" ref="R736" ca="1">INDEX('Lorri 401b'!L:L,MATCH('Retirement Calculator'!A736,'Lorri 401b'!N:N,0),0)</f>
        <v>-2683108.9887344702</v>
      </c>
      <c r="S736" s="25">
        <f t="shared" ca="1" si="527"/>
        <v>-1285641.9027537527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1395360.7265342344</v>
      </c>
      <c r="R737" s="25">
        <f t="array" aca="1" ref="R737" ca="1">INDEX('Lorri 401b'!L:L,MATCH('Retirement Calculator'!A737,'Lorri 401b'!N:N,0),0)</f>
        <v>-2714740.6680990448</v>
      </c>
      <c r="S737" s="25">
        <f t="shared" ca="1" si="527"/>
        <v>-1319379.9415648105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1393245.5905900574</v>
      </c>
      <c r="R738" s="25">
        <f t="array" aca="1" ref="R738" ca="1">INDEX('Lorri 401b'!L:L,MATCH('Retirement Calculator'!A738,'Lorri 401b'!N:N,0),0)</f>
        <v>-2746504.1461276389</v>
      </c>
      <c r="S738" s="25">
        <f t="shared" ca="1" si="527"/>
        <v>-1353258.5555375814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1391121.6415794466</v>
      </c>
      <c r="R739" s="25">
        <f t="array" aca="1" ref="R739" ca="1">INDEX('Lorri 401b'!L:L,MATCH('Retirement Calculator'!A739,'Lorri 401b'!N:N,0),0)</f>
        <v>-2778399.9719813517</v>
      </c>
      <c r="S739" s="25">
        <f t="shared" ca="1" si="527"/>
        <v>-1387278.3304019051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1388988.8427812916</v>
      </c>
      <c r="R740" s="25">
        <f t="array" aca="1" ref="R740" ca="1">INDEX('Lorri 401b'!L:L,MATCH('Retirement Calculator'!A740,'Lorri 401b'!N:N,0),0)</f>
        <v>-2810428.6971094552</v>
      </c>
      <c r="S740" s="25">
        <f t="shared" ca="1" si="527"/>
        <v>-1421439.8543281637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1386847.1573214775</v>
      </c>
      <c r="R741" s="25">
        <f t="array" aca="1" ref="R741" ca="1">INDEX('Lorri 401b'!L:L,MATCH('Retirement Calculator'!A741,'Lorri 401b'!N:N,0),0)</f>
        <v>-2842590.8752589258</v>
      </c>
      <c r="S741" s="25">
        <f t="shared" ca="1" si="527"/>
        <v>-1455743.7179374483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1384696.5481722476</v>
      </c>
      <c r="R742" s="25">
        <f t="array" aca="1" ref="R742" ca="1">INDEX('Lorri 401b'!L:L,MATCH('Retirement Calculator'!A742,'Lorri 401b'!N:N,0),0)</f>
        <v>-2874887.0624840194</v>
      </c>
      <c r="S742" s="25">
        <f t="shared" ca="1" si="527"/>
        <v>-1490190.5143117718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1382536.9781515624</v>
      </c>
      <c r="R743" s="25">
        <f t="array" aca="1" ref="R743" ca="1">INDEX('Lorri 401b'!L:L,MATCH('Retirement Calculator'!A743,'Lorri 401b'!N:N,0),0)</f>
        <v>-2907317.8171558841</v>
      </c>
      <c r="S743" s="25">
        <f t="shared" ca="1" si="527"/>
        <v>-1524780.8390043217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1380368.4099224578</v>
      </c>
      <c r="R744" s="25">
        <f t="array" aca="1" ref="R744" ca="1">INDEX('Lorri 401b'!L:L,MATCH('Retirement Calculator'!A744,'Lorri 401b'!N:N,0),0)</f>
        <v>-2939883.6999722146</v>
      </c>
      <c r="S744" s="25">
        <f t="shared" ca="1" si="527"/>
        <v>-1559515.2900497569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1378190.8059923984</v>
      </c>
      <c r="R745" s="25">
        <f t="array" aca="1" ref="R745" ca="1">INDEX('Lorri 401b'!L:L,MATCH('Retirement Calculator'!A745,'Lorri 401b'!N:N,0),0)</f>
        <v>-2972585.2739669466</v>
      </c>
      <c r="S745" s="25">
        <f t="shared" ca="1" si="527"/>
        <v>-1594394.4679745482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1376004.1287126306</v>
      </c>
      <c r="R746" s="25">
        <f t="array" aca="1" ref="R746" ca="1">INDEX('Lorri 401b'!L:L,MATCH('Retirement Calculator'!A746,'Lorri 401b'!N:N,0),0)</f>
        <v>-3005423.1045199903</v>
      </c>
      <c r="S746" s="25">
        <f t="shared" ca="1" si="527"/>
        <v>-1629418.9758073597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1373808.3402775305</v>
      </c>
      <c r="R747" s="25">
        <f t="array" aca="1" ref="R747" ca="1">INDEX('Lorri 401b'!L:L,MATCH('Retirement Calculator'!A747,'Lorri 401b'!N:N,0),0)</f>
        <v>-3038397.759367005</v>
      </c>
      <c r="S747" s="25">
        <f t="shared" ca="1" si="527"/>
        <v>-1664589.4190894745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1371603.4027239508</v>
      </c>
      <c r="R748" s="25">
        <f t="array" aca="1" ref="R748" ca="1">INDEX('Lorri 401b'!L:L,MATCH('Retirement Calculator'!A748,'Lorri 401b'!N:N,0),0)</f>
        <v>-3071509.8086092155</v>
      </c>
      <c r="S748" s="25">
        <f t="shared" ca="1" si="527"/>
        <v>-1699906.4058852647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1369389.2779305645</v>
      </c>
      <c r="R749" s="25">
        <f t="array" aca="1" ref="R749" ca="1">INDEX('Lorri 401b'!L:L,MATCH('Retirement Calculator'!A749,'Lorri 401b'!N:N,0),0)</f>
        <v>-3104759.8247232684</v>
      </c>
      <c r="S749" s="25">
        <f t="shared" ca="1" si="527"/>
        <v>-1735370.5467927039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1367165.9276172058</v>
      </c>
      <c r="R750" s="25">
        <f t="array" aca="1" ref="R750" ca="1">INDEX('Lorri 401b'!L:L,MATCH('Retirement Calculator'!A750,'Lorri 401b'!N:N,0),0)</f>
        <v>-3138148.3825711301</v>
      </c>
      <c r="S750" s="25">
        <f t="shared" ca="1" si="527"/>
        <v>-1770982.4549539243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1364933.3133442081</v>
      </c>
      <c r="R751" s="25">
        <f t="array" aca="1" ref="R751" ca="1">INDEX('Lorri 401b'!L:L,MATCH('Retirement Calculator'!A751,'Lorri 401b'!N:N,0),0)</f>
        <v>-3171676.0594100244</v>
      </c>
      <c r="S751" s="25">
        <f t="shared" ca="1" si="527"/>
        <v>-1806742.7460658164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1362691.3965117394</v>
      </c>
      <c r="R752" s="25">
        <f t="array" aca="1" ref="R752" ca="1">INDEX('Lorri 401b'!L:L,MATCH('Retirement Calculator'!A752,'Lorri 401b'!N:N,0),0)</f>
        <v>-3205343.4349024142</v>
      </c>
      <c r="S752" s="25">
        <f t="shared" ca="1" si="527"/>
        <v>-1842652.0383906749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1360440.1383591355</v>
      </c>
      <c r="R753" s="25">
        <f t="array" aca="1" ref="R753" ca="1">INDEX('Lorri 401b'!L:L,MATCH('Retirement Calculator'!A753,'Lorri 401b'!N:N,0),0)</f>
        <v>-3239151.0911260219</v>
      </c>
      <c r="S753" s="25">
        <f t="shared" ca="1" si="527"/>
        <v>-1878710.9527668864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1358179.4999642291</v>
      </c>
      <c r="R754" s="25">
        <f t="array" aca="1" ref="R754" ca="1">INDEX('Lorri 401b'!L:L,MATCH('Retirement Calculator'!A754,'Lorri 401b'!N:N,0),0)</f>
        <v>-3273099.6125838947</v>
      </c>
      <c r="S754" s="25">
        <f t="shared" ca="1" si="527"/>
        <v>-1914920.1126196657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1355909.4422426771</v>
      </c>
      <c r="R755" s="25">
        <f t="array" aca="1" ref="R755" ca="1">INDEX('Lorri 401b'!L:L,MATCH('Retirement Calculator'!A755,'Lorri 401b'!N:N,0),0)</f>
        <v>-3307189.5862145089</v>
      </c>
      <c r="S755" s="25">
        <f t="shared" ca="1" si="527"/>
        <v>-1951280.1439718318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1353629.9259472855</v>
      </c>
      <c r="R756" s="25">
        <f t="array" aca="1" ref="R756" ca="1">INDEX('Lorri 401b'!L:L,MATCH('Retirement Calculator'!A756,'Lorri 401b'!N:N,0),0)</f>
        <v>-3341421.6014019172</v>
      </c>
      <c r="S756" s="25">
        <f t="shared" ca="1" si="527"/>
        <v>-1987791.6754546317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1351340.9116673297</v>
      </c>
      <c r="R757" s="25">
        <f t="array" aca="1" ref="R757" ca="1">INDEX('Lorri 401b'!L:L,MATCH('Retirement Calculator'!A757,'Lorri 401b'!N:N,0),0)</f>
        <v>-3375796.2499859398</v>
      </c>
      <c r="S757" s="25">
        <f t="shared" ca="1" si="527"/>
        <v>-2024455.3383186101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1349042.3598278742</v>
      </c>
      <c r="R758" s="25">
        <f t="array" aca="1" ref="R758" ca="1">INDEX('Lorri 401b'!L:L,MATCH('Retirement Calculator'!A758,'Lorri 401b'!N:N,0),0)</f>
        <v>-3410314.1262723957</v>
      </c>
      <c r="S758" s="25">
        <f t="shared" ca="1" si="527"/>
        <v>-2061271.7664445215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1346734.2306890876</v>
      </c>
      <c r="R759" s="25">
        <f t="array" aca="1" ref="R759" ca="1">INDEX('Lorri 401b'!L:L,MATCH('Retirement Calculator'!A759,'Lorri 401b'!N:N,0),0)</f>
        <v>-3444975.8270433787</v>
      </c>
      <c r="S759" s="25">
        <f t="shared" ca="1" si="527"/>
        <v>-2098241.5963542908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1344416.484345556</v>
      </c>
      <c r="R760" s="25">
        <f t="array" aca="1" ref="R760" ca="1">INDEX('Lorri 401b'!L:L,MATCH('Retirement Calculator'!A760,'Lorri 401b'!N:N,0),0)</f>
        <v>-3479781.9515675739</v>
      </c>
      <c r="S760" s="25">
        <f t="shared" ca="1" si="527"/>
        <v>-2135365.4672220182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1342089.080725593</v>
      </c>
      <c r="R761" s="25">
        <f t="array" aca="1" ref="R761" ca="1">INDEX('Lorri 401b'!L:L,MATCH('Retirement Calculator'!A761,'Lorri 401b'!N:N,0),0)</f>
        <v>-3514733.10161062</v>
      </c>
      <c r="S761" s="25">
        <f t="shared" ca="1" si="527"/>
        <v>-2172644.020885027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1339751.9795905468</v>
      </c>
      <c r="R762" s="25">
        <f t="array" aca="1" ref="R762" ca="1">INDEX('Lorri 401b'!L:L,MATCH('Retirement Calculator'!A762,'Lorri 401b'!N:N,0),0)</f>
        <v>-3549829.8814455122</v>
      </c>
      <c r="S762" s="25">
        <f t="shared" ca="1" si="527"/>
        <v>-2210077.9018549654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1337405.1405341045</v>
      </c>
      <c r="R763" s="25">
        <f t="array" aca="1" ref="R763" ca="1">INDEX('Lorri 401b'!L:L,MATCH('Retirement Calculator'!A763,'Lorri 401b'!N:N,0),0)</f>
        <v>-3585072.8978630495</v>
      </c>
      <c r="S763" s="25">
        <f t="shared" ca="1" si="527"/>
        <v>-2247667.7573289452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1335048.5229815939</v>
      </c>
      <c r="R764" s="25">
        <f t="array" aca="1" ref="R764" ca="1">INDEX('Lorri 401b'!L:L,MATCH('Retirement Calculator'!A764,'Lorri 401b'!N:N,0),0)</f>
        <v>-3620462.7601823267</v>
      </c>
      <c r="S764" s="25">
        <f t="shared" ca="1" si="527"/>
        <v>-2285414.2372007328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1332682.086189281</v>
      </c>
      <c r="R765" s="25">
        <f t="array" aca="1" ref="R765" ca="1">INDEX('Lorri 401b'!L:L,MATCH('Retirement Calculator'!A765,'Lorri 401b'!N:N,0),0)</f>
        <v>-3656000.0802612677</v>
      </c>
      <c r="S765" s="25">
        <f t="shared" ca="1" si="527"/>
        <v>-2323317.9940719865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1330305.7892436669</v>
      </c>
      <c r="R766" s="25">
        <f t="array" aca="1" ref="R766" ca="1">INDEX('Lorri 401b'!L:L,MATCH('Retirement Calculator'!A766,'Lorri 401b'!N:N,0),0)</f>
        <v>-3691685.4725072044</v>
      </c>
      <c r="S766" s="25">
        <f t="shared" ca="1" si="527"/>
        <v>-2361379.6832635375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1327919.5910607793</v>
      </c>
      <c r="R767" s="25">
        <f t="array" aca="1" ref="R767" ca="1">INDEX('Lorri 401b'!L:L,MATCH('Retirement Calculator'!A767,'Lorri 401b'!N:N,0),0)</f>
        <v>-3727519.553887499</v>
      </c>
      <c r="S767" s="25">
        <f t="shared" ca="1" si="527"/>
        <v>-2399599.9628267195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1325523.450385463</v>
      </c>
      <c r="R768" s="25">
        <f t="array" aca="1" ref="R768" ca="1">INDEX('Lorri 401b'!L:L,MATCH('Retirement Calculator'!A768,'Lorri 401b'!N:N,0),0)</f>
        <v>-3763502.9439402116</v>
      </c>
      <c r="S768" s="25">
        <f t="shared" ca="1" si="527"/>
        <v>-2437979.4935547486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1323117.3257906663</v>
      </c>
      <c r="R769" s="25">
        <f t="array" aca="1" ref="R769" ca="1">INDEX('Lorri 401b'!L:L,MATCH('Retirement Calculator'!A769,'Lorri 401b'!N:N,0),0)</f>
        <v>-3799636.2647848101</v>
      </c>
      <c r="S769" s="25">
        <f t="shared" ca="1" si="527"/>
        <v>-2476518.9389941441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1320701.1756767246</v>
      </c>
      <c r="R770" s="25">
        <f t="array" aca="1" ref="R770" ca="1">INDEX('Lorri 401b'!L:L,MATCH('Retirement Calculator'!A770,'Lorri 401b'!N:N,0),0)</f>
        <v>-3835920.141132928</v>
      </c>
      <c r="S770" s="25">
        <f t="shared" ca="1" si="527"/>
        <v>-2515218.9654562036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1318274.9582706415</v>
      </c>
      <c r="R771" s="25">
        <f t="array" aca="1" ref="R771" ca="1">INDEX('Lorri 401b'!L:L,MATCH('Retirement Calculator'!A771,'Lorri 401b'!N:N,0),0)</f>
        <v>-3872355.2002991629</v>
      </c>
      <c r="S771" s="25">
        <f t="shared" ca="1" si="527"/>
        <v>-2554080.2420285214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1315838.6316253664</v>
      </c>
      <c r="R772" s="25">
        <f t="array" aca="1" ref="R772" ca="1">INDEX('Lorri 401b'!L:L,MATCH('Retirement Calculator'!A772,'Lorri 401b'!N:N,0),0)</f>
        <v>-3908942.072211924</v>
      </c>
      <c r="S772" s="25">
        <f t="shared" ca="1" si="527"/>
        <v>-2593103.4405865576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1313392.1536190694</v>
      </c>
      <c r="R773" s="25">
        <f t="array" aca="1" ref="R773" ca="1">INDEX('Lorri 401b'!L:L,MATCH('Retirement Calculator'!A773,'Lorri 401b'!N:N,0),0)</f>
        <v>-3945681.3894243217</v>
      </c>
      <c r="S773" s="25">
        <f t="shared" ca="1" si="527"/>
        <v>-2632289.2358052526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1310935.4819544128</v>
      </c>
      <c r="R774" s="25">
        <f t="array" aca="1" ref="R774" ca="1">INDEX('Lorri 401b'!L:L,MATCH('Retirement Calculator'!A774,'Lorri 401b'!N:N,0),0)</f>
        <v>-3982573.7871251041</v>
      </c>
      <c r="S774" s="25">
        <f t="shared" ca="1" si="527"/>
        <v>-2671638.3051706916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1308468.5741578201</v>
      </c>
      <c r="R775" s="25">
        <f t="array" aca="1" ref="R775" ca="1">INDEX('Lorri 401b'!L:L,MATCH('Retirement Calculator'!A775,'Lorri 401b'!N:N,0),0)</f>
        <v>-4019619.9031496397</v>
      </c>
      <c r="S775" s="25">
        <f t="shared" ca="1" si="527"/>
        <v>-2711151.3289918196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1305991.3875787414</v>
      </c>
      <c r="R776" s="25">
        <f t="array" aca="1" ref="R776" ca="1">INDEX('Lorri 401b'!L:L,MATCH('Retirement Calculator'!A776,'Lorri 401b'!N:N,0),0)</f>
        <v>-4056820.3779909443</v>
      </c>
      <c r="S776" s="25">
        <f t="shared" ref="S776:S1030" ca="1" si="787">SUM(Q776:R776)</f>
        <v>-2750828.9904122027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1303503.8793889168</v>
      </c>
      <c r="R777" s="25">
        <f t="array" aca="1" ref="R777" ca="1">INDEX('Lorri 401b'!L:L,MATCH('Retirement Calculator'!A777,'Lorri 401b'!N:N,0),0)</f>
        <v>-4094175.8548107543</v>
      </c>
      <c r="S777" s="25">
        <f t="shared" ca="1" si="787"/>
        <v>-2790671.9754218375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1301006.0065816345</v>
      </c>
      <c r="R778" s="25">
        <f t="array" aca="1" ref="R778" ca="1">INDEX('Lorri 401b'!L:L,MATCH('Retirement Calculator'!A778,'Lorri 401b'!N:N,0),0)</f>
        <v>-4131686.9794506468</v>
      </c>
      <c r="S778" s="25">
        <f t="shared" ca="1" si="787"/>
        <v>-2830680.9728690125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1298497.7259709886</v>
      </c>
      <c r="R779" s="25">
        <f t="array" aca="1" ref="R779" ca="1">INDEX('Lorri 401b'!L:L,MATCH('Retirement Calculator'!A779,'Lorri 401b'!N:N,0),0)</f>
        <v>-4169354.4004432056</v>
      </c>
      <c r="S779" s="25">
        <f t="shared" ca="1" si="787"/>
        <v>-2870856.674472217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1295978.9941911316</v>
      </c>
      <c r="R780" s="25">
        <f t="array" aca="1" ref="R780" ca="1">INDEX('Lorri 401b'!L:L,MATCH('Retirement Calculator'!A780,'Lorri 401b'!N:N,0),0)</f>
        <v>-4207178.7690232331</v>
      </c>
      <c r="S780" s="25">
        <f t="shared" ca="1" si="787"/>
        <v>-2911199.7748321015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1293449.7676955252</v>
      </c>
      <c r="R781" s="25">
        <f t="array" aca="1" ref="R781" ca="1">INDEX('Lorri 401b'!L:L,MATCH('Retirement Calculator'!A781,'Lorri 401b'!N:N,0),0)</f>
        <v>-4245160.7391390111</v>
      </c>
      <c r="S781" s="25">
        <f t="shared" ca="1" si="787"/>
        <v>-2951710.9714434859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1290910.002756187</v>
      </c>
      <c r="R782" s="25">
        <f t="array" aca="1" ref="R782" ca="1">INDEX('Lorri 401b'!L:L,MATCH('Retirement Calculator'!A782,'Lorri 401b'!N:N,0),0)</f>
        <v>-4283300.9674636051</v>
      </c>
      <c r="S782" s="25">
        <f t="shared" ca="1" si="787"/>
        <v>-2992390.9647074183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1288359.6554629349</v>
      </c>
      <c r="R783" s="25">
        <f t="array" aca="1" ref="R783" ca="1">INDEX('Lorri 401b'!L:L,MATCH('Retirement Calculator'!A783,'Lorri 401b'!N:N,0),0)</f>
        <v>-4321600.1134062177</v>
      </c>
      <c r="S783" s="25">
        <f t="shared" ca="1" si="787"/>
        <v>-3033240.457943283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1285798.6817226277</v>
      </c>
      <c r="R784" s="25">
        <f t="array" aca="1" ref="R784" ca="1">INDEX('Lorri 401b'!L:L,MATCH('Retirement Calculator'!A784,'Lorri 401b'!N:N,0),0)</f>
        <v>-4360058.8391235918</v>
      </c>
      <c r="S784" s="25">
        <f t="shared" ca="1" si="787"/>
        <v>-3074260.1574009638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1283227.0372584024</v>
      </c>
      <c r="R785" s="25">
        <f t="array" aca="1" ref="R785" ca="1">INDEX('Lorri 401b'!L:L,MATCH('Retirement Calculator'!A785,'Lorri 401b'!N:N,0),0)</f>
        <v>-4398677.8095314549</v>
      </c>
      <c r="S785" s="25">
        <f t="shared" ca="1" si="787"/>
        <v>-3115450.7722730525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1280644.6776089096</v>
      </c>
      <c r="R786" s="25">
        <f t="array" aca="1" ref="R786" ca="1">INDEX('Lorri 401b'!L:L,MATCH('Retirement Calculator'!A786,'Lorri 401b'!N:N,0),0)</f>
        <v>-4437457.6923160171</v>
      </c>
      <c r="S786" s="25">
        <f t="shared" ca="1" si="787"/>
        <v>-3156813.0147071076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1278051.5581275439</v>
      </c>
      <c r="R787" s="25">
        <f t="array" aca="1" ref="R787" ca="1">INDEX('Lorri 401b'!L:L,MATCH('Retirement Calculator'!A787,'Lorri 401b'!N:N,0),0)</f>
        <v>-4476399.1579455147</v>
      </c>
      <c r="S787" s="25">
        <f t="shared" ca="1" si="787"/>
        <v>-3198347.5998179708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1275447.6339816726</v>
      </c>
      <c r="R788" s="25">
        <f t="array" aca="1" ref="R788" ca="1">INDEX('Lorri 401b'!L:L,MATCH('Retirement Calculator'!A788,'Lorri 401b'!N:N,0),0)</f>
        <v>-4515502.8796818024</v>
      </c>
      <c r="S788" s="25">
        <f t="shared" ca="1" si="787"/>
        <v>-3240055.2457001298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1272832.8601518602</v>
      </c>
      <c r="R789" s="25">
        <f t="array" aca="1" ref="R789" ca="1">INDEX('Lorri 401b'!L:L,MATCH('Retirement Calculator'!A789,'Lorri 401b'!N:N,0),0)</f>
        <v>-4554769.5335919913</v>
      </c>
      <c r="S789" s="25">
        <f t="shared" ca="1" si="787"/>
        <v>-3281936.6734401314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1270207.19143109</v>
      </c>
      <c r="R790" s="25">
        <f t="array" aca="1" ref="R790" ca="1">INDEX('Lorri 401b'!L:L,MATCH('Retirement Calculator'!A790,'Lorri 401b'!N:N,0),0)</f>
        <v>-4594199.7985601388</v>
      </c>
      <c r="S790" s="25">
        <f t="shared" ca="1" si="787"/>
        <v>-3323992.6071290486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1267570.5824239834</v>
      </c>
      <c r="R791" s="25">
        <f t="array" aca="1" ref="R791" ca="1">INDEX('Lorri 401b'!L:L,MATCH('Retirement Calculator'!A791,'Lorri 401b'!N:N,0),0)</f>
        <v>-4633794.3562989868</v>
      </c>
      <c r="S791" s="25">
        <f t="shared" ca="1" si="787"/>
        <v>-3366223.7738750037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1264922.9875460139</v>
      </c>
      <c r="R792" s="25">
        <f t="array" aca="1" ref="R792" ca="1">INDEX('Lorri 401b'!L:L,MATCH('Retirement Calculator'!A792,'Lorri 401b'!N:N,0),0)</f>
        <v>-4673553.8913617469</v>
      </c>
      <c r="S792" s="25">
        <f t="shared" ca="1" si="787"/>
        <v>-3408630.9038157333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1262264.3610227194</v>
      </c>
      <c r="R793" s="25">
        <f t="array" aca="1" ref="R793" ca="1">INDEX('Lorri 401b'!L:L,MATCH('Retirement Calculator'!A793,'Lorri 401b'!N:N,0),0)</f>
        <v>-4713479.0911539355</v>
      </c>
      <c r="S793" s="25">
        <f t="shared" ca="1" si="787"/>
        <v>-3451214.7301312163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1259594.6568889113</v>
      </c>
      <c r="R794" s="25">
        <f t="array" aca="1" ref="R794" ca="1">INDEX('Lorri 401b'!L:L,MATCH('Retirement Calculator'!A794,'Lorri 401b'!N:N,0),0)</f>
        <v>-4753570.6459452584</v>
      </c>
      <c r="S794" s="25">
        <f t="shared" ca="1" si="787"/>
        <v>-3493975.9890563469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1256913.828987879</v>
      </c>
      <c r="R795" s="25">
        <f t="array" aca="1" ref="R795" ca="1">INDEX('Lorri 401b'!L:L,MATCH('Retirement Calculator'!A795,'Lorri 401b'!N:N,0),0)</f>
        <v>-4793829.2488815449</v>
      </c>
      <c r="S795" s="25">
        <f t="shared" ca="1" si="787"/>
        <v>-3536915.4198936662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1254221.8309705923</v>
      </c>
      <c r="R796" s="25">
        <f t="array" aca="1" ref="R796" ca="1">INDEX('Lorri 401b'!L:L,MATCH('Retirement Calculator'!A796,'Lorri 401b'!N:N,0),0)</f>
        <v>-4834255.5959967328</v>
      </c>
      <c r="S796" s="25">
        <f t="shared" ca="1" si="787"/>
        <v>-3580033.7650261405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1251518.6162949004</v>
      </c>
      <c r="R797" s="25">
        <f t="array" aca="1" ref="R797" ca="1">INDEX('Lorri 401b'!L:L,MATCH('Retirement Calculator'!A797,'Lorri 401b'!N:N,0),0)</f>
        <v>-4874850.3862249004</v>
      </c>
      <c r="S797" s="25">
        <f t="shared" ca="1" si="787"/>
        <v>-3623331.76993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1248804.1382247263</v>
      </c>
      <c r="R798" s="25">
        <f t="array" aca="1" ref="R798" ca="1">INDEX('Lorri 401b'!L:L,MATCH('Retirement Calculator'!A798,'Lorri 401b'!N:N,0),0)</f>
        <v>-4915614.3214123519</v>
      </c>
      <c r="S798" s="25">
        <f t="shared" ca="1" si="787"/>
        <v>-3666810.1831876254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1246078.3498292598</v>
      </c>
      <c r="R799" s="25">
        <f t="array" aca="1" ref="R799" ca="1">INDEX('Lorri 401b'!L:L,MATCH('Retirement Calculator'!A799,'Lorri 401b'!N:N,0),0)</f>
        <v>-4956548.1063297512</v>
      </c>
      <c r="S799" s="25">
        <f t="shared" ca="1" si="787"/>
        <v>-3710469.7565004914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1243341.2039821455</v>
      </c>
      <c r="R800" s="25">
        <f t="array" aca="1" ref="R800" ca="1">INDEX('Lorri 401b'!L:L,MATCH('Retirement Calculator'!A800,'Lorri 401b'!N:N,0),0)</f>
        <v>-4997652.4486843068</v>
      </c>
      <c r="S800" s="25">
        <f t="shared" ca="1" si="787"/>
        <v>-3754311.2447021613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1240592.6533606683</v>
      </c>
      <c r="R801" s="25">
        <f t="array" aca="1" ref="R801" ca="1">INDEX('Lorri 401b'!L:L,MATCH('Retirement Calculator'!A801,'Lorri 401b'!N:N,0),0)</f>
        <v>-5038928.059132006</v>
      </c>
      <c r="S801" s="25">
        <f t="shared" ca="1" si="787"/>
        <v>-3798335.4057713374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1237832.6504449351</v>
      </c>
      <c r="R802" s="25">
        <f t="array" aca="1" ref="R802" ca="1">INDEX('Lorri 401b'!L:L,MATCH('Retirement Calculator'!A802,'Lorri 401b'!N:N,0),0)</f>
        <v>-5080375.6512899036</v>
      </c>
      <c r="S802" s="25">
        <f t="shared" ca="1" si="787"/>
        <v>-3842543.0008449685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1235061.1475170527</v>
      </c>
      <c r="R803" s="25">
        <f t="array" aca="1" ref="R803" ca="1">INDEX('Lorri 401b'!L:L,MATCH('Retirement Calculator'!A803,'Lorri 401b'!N:N,0),0)</f>
        <v>-5121995.9417484598</v>
      </c>
      <c r="S803" s="25">
        <f t="shared" ca="1" si="787"/>
        <v>-3886934.7942314073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1232278.0966603043</v>
      </c>
      <c r="R804" s="25">
        <f t="array" aca="1" ref="R804" ca="1">INDEX('Lorri 401b'!L:L,MATCH('Retirement Calculator'!A804,'Lorri 401b'!N:N,0),0)</f>
        <v>-5163789.6500839265</v>
      </c>
      <c r="S804" s="25">
        <f t="shared" ca="1" si="787"/>
        <v>-3931511.5534236222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1229483.4497583194</v>
      </c>
      <c r="R805" s="25">
        <f t="array" aca="1" ref="R805" ca="1">INDEX('Lorri 401b'!L:L,MATCH('Retirement Calculator'!A805,'Lorri 401b'!N:N,0),0)</f>
        <v>-5205757.4988707909</v>
      </c>
      <c r="S805" s="25">
        <f t="shared" ca="1" si="787"/>
        <v>-3976274.0491124718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1226677.1584942429</v>
      </c>
      <c r="R806" s="25">
        <f t="array" aca="1" ref="R806" ca="1">INDEX('Lorri 401b'!L:L,MATCH('Retirement Calculator'!A806,'Lorri 401b'!N:N,0),0)</f>
        <v>-5247900.213694267</v>
      </c>
      <c r="S806" s="25">
        <f t="shared" ca="1" si="787"/>
        <v>-4021223.055200024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1223859.1743498994</v>
      </c>
      <c r="R807" s="25">
        <f t="array" aca="1" ref="R807" ca="1">INDEX('Lorri 401b'!L:L,MATCH('Retirement Calculator'!A807,'Lorri 401b'!N:N,0),0)</f>
        <v>-5290218.5231628409</v>
      </c>
      <c r="S807" s="25">
        <f t="shared" ca="1" si="787"/>
        <v>-4066359.3488129415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1221029.4486049544</v>
      </c>
      <c r="R808" s="25">
        <f t="array" aca="1" ref="R808" ca="1">INDEX('Lorri 401b'!L:L,MATCH('Retirement Calculator'!A808,'Lorri 401b'!N:N,0),0)</f>
        <v>-5332713.1589208674</v>
      </c>
      <c r="S808" s="25">
        <f t="shared" ca="1" si="787"/>
        <v>-4111683.710315913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1218187.9323360722</v>
      </c>
      <c r="R809" s="25">
        <f t="array" aca="1" ref="R809" ca="1">INDEX('Lorri 401b'!L:L,MATCH('Retirement Calculator'!A809,'Lorri 401b'!N:N,0),0)</f>
        <v>-5375384.855661219</v>
      </c>
      <c r="S809" s="25">
        <f t="shared" ca="1" si="787"/>
        <v>-4157196.9233251465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1215334.5764160696</v>
      </c>
      <c r="R810" s="25">
        <f t="array" aca="1" ref="R810" ca="1">INDEX('Lorri 401b'!L:L,MATCH('Retirement Calculator'!A810,'Lorri 401b'!N:N,0),0)</f>
        <v>-5418234.3511379883</v>
      </c>
      <c r="S810" s="25">
        <f t="shared" ca="1" si="787"/>
        <v>-4202899.7747219186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1212469.331513067</v>
      </c>
      <c r="R811" s="25">
        <f t="array" aca="1" ref="R811" ca="1">INDEX('Lorri 401b'!L:L,MATCH('Retirement Calculator'!A811,'Lorri 401b'!N:N,0),0)</f>
        <v>-5461262.3861792441</v>
      </c>
      <c r="S811" s="25">
        <f t="shared" ca="1" si="787"/>
        <v>-4248793.0546661774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1209592.1480896354</v>
      </c>
      <c r="R812" s="25">
        <f t="array" aca="1" ref="R812" ca="1">INDEX('Lorri 401b'!L:L,MATCH('Retirement Calculator'!A812,'Lorri 401b'!N:N,0),0)</f>
        <v>-5504469.7046998385</v>
      </c>
      <c r="S812" s="25">
        <f t="shared" ca="1" si="787"/>
        <v>-4294877.5566102033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1206702.9764019395</v>
      </c>
      <c r="R813" s="25">
        <f t="array" aca="1" ref="R813" ca="1">INDEX('Lorri 401b'!L:L,MATCH('Retirement Calculator'!A813,'Lorri 401b'!N:N,0),0)</f>
        <v>-5547857.0537142688</v>
      </c>
      <c r="S813" s="25">
        <f t="shared" ca="1" si="787"/>
        <v>-4341154.0773123298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1203801.7664988781</v>
      </c>
      <c r="R814" s="25">
        <f t="array" aca="1" ref="R814" ca="1">INDEX('Lorri 401b'!L:L,MATCH('Retirement Calculator'!A814,'Lorri 401b'!N:N,0),0)</f>
        <v>-5591425.1833495926</v>
      </c>
      <c r="S814" s="25">
        <f t="shared" ca="1" si="787"/>
        <v>-4387623.416850714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1200888.4682212207</v>
      </c>
      <c r="R815" s="25">
        <f t="array" aca="1" ref="R815" ca="1">INDEX('Lorri 401b'!L:L,MATCH('Retirement Calculator'!A815,'Lorri 401b'!N:N,0),0)</f>
        <v>-5635174.8468583971</v>
      </c>
      <c r="S815" s="25">
        <f t="shared" ca="1" si="787"/>
        <v>-4434286.378637176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1197963.0312007396</v>
      </c>
      <c r="R816" s="25">
        <f t="array" aca="1" ref="R816" ca="1">INDEX('Lorri 401b'!L:L,MATCH('Retirement Calculator'!A816,'Lorri 401b'!N:N,0),0)</f>
        <v>-5679106.8006318221</v>
      </c>
      <c r="S816" s="25">
        <f t="shared" ca="1" si="787"/>
        <v>-4481143.7694310825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1195025.4048593398</v>
      </c>
      <c r="R817" s="25">
        <f t="array" aca="1" ref="R817" ca="1">INDEX('Lorri 401b'!L:L,MATCH('Retirement Calculator'!A817,'Lorri 401b'!N:N,0),0)</f>
        <v>-5723221.8042126363</v>
      </c>
      <c r="S817" s="25">
        <f t="shared" ca="1" si="787"/>
        <v>-4528196.3993532965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1192075.5384081842</v>
      </c>
      <c r="R818" s="25">
        <f t="array" aca="1" ref="R818" ca="1">INDEX('Lorri 401b'!L:L,MATCH('Retirement Calculator'!A818,'Lorri 401b'!N:N,0),0)</f>
        <v>-5767520.6203083703</v>
      </c>
      <c r="S818" s="25">
        <f t="shared" ca="1" si="787"/>
        <v>-4575445.0819001859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1189113.3808468154</v>
      </c>
      <c r="R819" s="25">
        <f t="array" aca="1" ref="R819" ca="1">INDEX('Lorri 401b'!L:L,MATCH('Retirement Calculator'!A819,'Lorri 401b'!N:N,0),0)</f>
        <v>-5812004.0148045029</v>
      </c>
      <c r="S819" s="25">
        <f t="shared" ca="1" si="787"/>
        <v>-4622890.6339576878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1186138.8809622743</v>
      </c>
      <c r="R820" s="25">
        <f t="array" aca="1" ref="R820" ca="1">INDEX('Lorri 401b'!L:L,MATCH('Retirement Calculator'!A820,'Lorri 401b'!N:N,0),0)</f>
        <v>-5856672.7567777028</v>
      </c>
      <c r="S820" s="25">
        <f t="shared" ca="1" si="787"/>
        <v>-4670533.8758154288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1183151.9873282143</v>
      </c>
      <c r="R821" s="25">
        <f t="array" aca="1" ref="R821" ca="1">INDEX('Lorri 401b'!L:L,MATCH('Retirement Calculator'!A821,'Lorri 401b'!N:N,0),0)</f>
        <v>-5901527.618509124</v>
      </c>
      <c r="S821" s="25">
        <f t="shared" ca="1" si="787"/>
        <v>-4718375.6311809095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1180152.6483040124</v>
      </c>
      <c r="R822" s="25">
        <f t="array" aca="1" ref="R822" ca="1">INDEX('Lorri 401b'!L:L,MATCH('Retirement Calculator'!A822,'Lorri 401b'!N:N,0),0)</f>
        <v>-5946569.3754977603</v>
      </c>
      <c r="S822" s="25">
        <f t="shared" ca="1" si="787"/>
        <v>-4766416.7271937476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1177140.8120338763</v>
      </c>
      <c r="R823" s="25">
        <f t="array" aca="1" ref="R823" ca="1">INDEX('Lorri 401b'!L:L,MATCH('Retirement Calculator'!A823,'Lorri 401b'!N:N,0),0)</f>
        <v>-5991798.8064738484</v>
      </c>
      <c r="S823" s="25">
        <f t="shared" ca="1" si="787"/>
        <v>-4814657.9944399726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1174116.426445948</v>
      </c>
      <c r="R824" s="25">
        <f t="array" aca="1" ref="R824" ca="1">INDEX('Lorri 401b'!L:L,MATCH('Retirement Calculator'!A824,'Lorri 401b'!N:N,0),0)</f>
        <v>-6037216.6934123375</v>
      </c>
      <c r="S824" s="25">
        <f t="shared" ca="1" si="787"/>
        <v>-4863100.2669663895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1171079.4392514033</v>
      </c>
      <c r="R825" s="25">
        <f t="array" aca="1" ref="R825" ca="1">INDEX('Lorri 401b'!L:L,MATCH('Retirement Calculator'!A825,'Lorri 401b'!N:N,0),0)</f>
        <v>-6082823.8215464037</v>
      </c>
      <c r="S825" s="25">
        <f t="shared" ca="1" si="787"/>
        <v>-4911744.3822950004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1168029.7979435481</v>
      </c>
      <c r="R826" s="25">
        <f t="array" aca="1" ref="R826" ca="1">INDEX('Lorri 401b'!L:L,MATCH('Retirement Calculator'!A826,'Lorri 401b'!N:N,0),0)</f>
        <v>-6128620.9793810286</v>
      </c>
      <c r="S826" s="25">
        <f t="shared" ca="1" si="787"/>
        <v>-4960591.1814374803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1164967.4497969099</v>
      </c>
      <c r="R827" s="25">
        <f t="array" aca="1" ref="R827" ca="1">INDEX('Lorri 401b'!L:L,MATCH('Retirement Calculator'!A827,'Lorri 401b'!N:N,0),0)</f>
        <v>-6174608.9587066304</v>
      </c>
      <c r="S827" s="25">
        <f t="shared" ca="1" si="787"/>
        <v>-5009641.5089097209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1161892.3418663277</v>
      </c>
      <c r="R828" s="25">
        <f t="array" aca="1" ref="R828" ca="1">INDEX('Lorri 401b'!L:L,MATCH('Retirement Calculator'!A828,'Lorri 401b'!N:N,0),0)</f>
        <v>-6220788.5546127558</v>
      </c>
      <c r="S828" s="25">
        <f t="shared" ca="1" si="787"/>
        <v>-5058896.2127464283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1158804.4209860347</v>
      </c>
      <c r="R829" s="25">
        <f t="array" aca="1" ref="R829" ca="1">INDEX('Lorri 401b'!L:L,MATCH('Retirement Calculator'!A829,'Lorri 401b'!N:N,0),0)</f>
        <v>-6267160.5655018231</v>
      </c>
      <c r="S829" s="25">
        <f t="shared" ca="1" si="787"/>
        <v>-5108356.1445157882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1155703.6337687403</v>
      </c>
      <c r="R830" s="25">
        <f t="array" aca="1" ref="R830" ca="1">INDEX('Lorri 401b'!L:L,MATCH('Retirement Calculator'!A830,'Lorri 401b'!N:N,0),0)</f>
        <v>-6313725.7931029284</v>
      </c>
      <c r="S830" s="25">
        <f t="shared" ca="1" si="787"/>
        <v>-5158022.1593341883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1152589.9266047073</v>
      </c>
      <c r="R831" s="25">
        <f t="array" aca="1" ref="R831" ca="1">INDEX('Lorri 401b'!L:L,MATCH('Retirement Calculator'!A831,'Lorri 401b'!N:N,0),0)</f>
        <v>-6360485.0424857056</v>
      </c>
      <c r="S831" s="25">
        <f t="shared" ca="1" si="787"/>
        <v>-5207895.1158809979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1149463.245660824</v>
      </c>
      <c r="R832" s="25">
        <f t="array" aca="1" ref="R832" ca="1">INDEX('Lorri 401b'!L:L,MATCH('Retirement Calculator'!A832,'Lorri 401b'!N:N,0),0)</f>
        <v>-6407439.1220742436</v>
      </c>
      <c r="S832" s="25">
        <f t="shared" ca="1" si="787"/>
        <v>-5257975.8764134198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1146323.5368796745</v>
      </c>
      <c r="R833" s="25">
        <f t="array" aca="1" ref="R833" ca="1">INDEX('Lorri 401b'!L:L,MATCH('Retirement Calculator'!A833,'Lorri 401b'!N:N,0),0)</f>
        <v>-6454588.8436610671</v>
      </c>
      <c r="S833" s="25">
        <f t="shared" ca="1" si="787"/>
        <v>-5308265.3067813925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1143170.7459786036</v>
      </c>
      <c r="R834" s="25">
        <f t="array" aca="1" ref="R834" ca="1">INDEX('Lorri 401b'!L:L,MATCH('Retirement Calculator'!A834,'Lorri 401b'!N:N,0),0)</f>
        <v>-6501935.0224211691</v>
      </c>
      <c r="S834" s="25">
        <f t="shared" ca="1" si="787"/>
        <v>-5358764.276442565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1140004.8184487782</v>
      </c>
      <c r="R835" s="25">
        <f t="array" aca="1" ref="R835" ca="1">INDEX('Lorri 401b'!L:L,MATCH('Retirement Calculator'!A835,'Lorri 401b'!N:N,0),0)</f>
        <v>-6549478.4769261051</v>
      </c>
      <c r="S835" s="25">
        <f t="shared" ca="1" si="787"/>
        <v>-5409473.6584773269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1136825.6995542452</v>
      </c>
      <c r="R836" s="25">
        <f t="array" aca="1" ref="R836" ca="1">INDEX('Lorri 401b'!L:L,MATCH('Retirement Calculator'!A836,'Lorri 401b'!N:N,0),0)</f>
        <v>-6597220.0291581452</v>
      </c>
      <c r="S836" s="25">
        <f t="shared" ca="1" si="787"/>
        <v>-5460394.3296039002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1133633.3343309851</v>
      </c>
      <c r="R837" s="25">
        <f t="array" aca="1" ref="R837" ca="1">INDEX('Lorri 401b'!L:L,MATCH('Retirement Calculator'!A837,'Lorri 401b'!N:N,0),0)</f>
        <v>-6645160.5045244852</v>
      </c>
      <c r="S837" s="25">
        <f t="shared" ca="1" si="787"/>
        <v>-5511527.1701934999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1130427.6675859613</v>
      </c>
      <c r="R838" s="25">
        <f t="array" aca="1" ref="R838" ca="1">INDEX('Lorri 401b'!L:L,MATCH('Retirement Calculator'!A838,'Lorri 401b'!N:N,0),0)</f>
        <v>-6693300.7318715183</v>
      </c>
      <c r="S838" s="25">
        <f t="shared" ca="1" si="787"/>
        <v>-5562873.0642855568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1127208.6438961667</v>
      </c>
      <c r="R839" s="25">
        <f t="array" aca="1" ref="R839" ca="1">INDEX('Lorri 401b'!L:L,MATCH('Retirement Calculator'!A839,'Lorri 401b'!N:N,0),0)</f>
        <v>-6741641.5434991643</v>
      </c>
      <c r="S839" s="25">
        <f t="shared" ca="1" si="787"/>
        <v>-5614432.899602998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1123976.2076076646</v>
      </c>
      <c r="R840" s="25">
        <f t="array" aca="1" ref="R840" ca="1">INDEX('Lorri 401b'!L:L,MATCH('Retirement Calculator'!A840,'Lorri 401b'!N:N,0),0)</f>
        <v>-6790183.7751752585</v>
      </c>
      <c r="S840" s="25">
        <f t="shared" ca="1" si="787"/>
        <v>-5666207.5675675943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1120730.302834627</v>
      </c>
      <c r="R841" s="25">
        <f t="array" aca="1" ref="R841" ca="1">INDEX('Lorri 401b'!L:L,MATCH('Retirement Calculator'!A841,'Lorri 401b'!N:N,0),0)</f>
        <v>-6838928.2661500033</v>
      </c>
      <c r="S841" s="25">
        <f t="shared" ca="1" si="787"/>
        <v>-5718197.9633153761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1117470.8734583685</v>
      </c>
      <c r="R842" s="25">
        <f t="array" aca="1" ref="R842" ca="1">INDEX('Lorri 401b'!L:L,MATCH('Retirement Calculator'!A842,'Lorri 401b'!N:N,0),0)</f>
        <v>-6887875.859170476</v>
      </c>
      <c r="S842" s="25">
        <f t="shared" ca="1" si="787"/>
        <v>-5770404.9857121073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1114197.8631263755</v>
      </c>
      <c r="R843" s="25">
        <f t="array" aca="1" ref="R843" ca="1">INDEX('Lorri 401b'!L:L,MATCH('Retirement Calculator'!A843,'Lorri 401b'!N:N,0),0)</f>
        <v>-6937027.4004952004</v>
      </c>
      <c r="S843" s="25">
        <f t="shared" ca="1" si="787"/>
        <v>-5822829.5373688247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1110911.2152513326</v>
      </c>
      <c r="R844" s="25">
        <f t="array" aca="1" ref="R844" ca="1">INDEX('Lorri 401b'!L:L,MATCH('Retirement Calculator'!A844,'Lorri 401b'!N:N,0),0)</f>
        <v>-6986383.7399087781</v>
      </c>
      <c r="S844" s="25">
        <f t="shared" ca="1" si="787"/>
        <v>-5875472.524657445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1107610.8730101436</v>
      </c>
      <c r="R845" s="25">
        <f t="array" aca="1" ref="R845" ca="1">INDEX('Lorri 401b'!L:L,MATCH('Retirement Calculator'!A845,'Lorri 401b'!N:N,0),0)</f>
        <v>-7035945.7307365788</v>
      </c>
      <c r="S845" s="25">
        <f t="shared" ca="1" si="787"/>
        <v>-5928334.8577264352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1104296.7793429499</v>
      </c>
      <c r="R846" s="25">
        <f t="array" aca="1" ref="R846" ca="1">INDEX('Lorri 401b'!L:L,MATCH('Retirement Calculator'!A846,'Lorri 401b'!N:N,0),0)</f>
        <v>-7085714.2298594955</v>
      </c>
      <c r="S846" s="25">
        <f t="shared" ca="1" si="787"/>
        <v>-5981417.4505165461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1100968.8769521427</v>
      </c>
      <c r="R847" s="25">
        <f t="array" aca="1" ref="R847" ca="1">INDEX('Lorri 401b'!L:L,MATCH('Retirement Calculator'!A847,'Lorri 401b'!N:N,0),0)</f>
        <v>-7135690.0977287581</v>
      </c>
      <c r="S847" s="25">
        <f t="shared" ca="1" si="787"/>
        <v>-6034721.2207766157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1097627.1083013739</v>
      </c>
      <c r="R848" s="25">
        <f t="array" aca="1" ref="R848" ca="1">INDEX('Lorri 401b'!L:L,MATCH('Retirement Calculator'!A848,'Lorri 401b'!N:N,0),0)</f>
        <v>-7185874.1983808093</v>
      </c>
      <c r="S848" s="25">
        <f t="shared" ca="1" si="787"/>
        <v>-6088247.0900794351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1094271.4156145602</v>
      </c>
      <c r="R849" s="25">
        <f t="array" aca="1" ref="R849" ca="1">INDEX('Lorri 401b'!L:L,MATCH('Retirement Calculator'!A849,'Lorri 401b'!N:N,0),0)</f>
        <v>-7236267.3994522439</v>
      </c>
      <c r="S849" s="25">
        <f t="shared" ca="1" si="787"/>
        <v>-6141995.9838376837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1090901.7408748847</v>
      </c>
      <c r="R850" s="25">
        <f t="array" aca="1" ref="R850" ca="1">INDEX('Lorri 401b'!L:L,MATCH('Retirement Calculator'!A850,'Lorri 401b'!N:N,0),0)</f>
        <v>-7286870.5721948091</v>
      </c>
      <c r="S850" s="25">
        <f t="shared" ca="1" si="787"/>
        <v>-6195968.8313199244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1087518.0258237938</v>
      </c>
      <c r="R851" s="25">
        <f t="array" aca="1" ref="R851" ca="1">INDEX('Lorri 401b'!L:L,MATCH('Retirement Calculator'!A851,'Lorri 401b'!N:N,0),0)</f>
        <v>-7337684.5914904689</v>
      </c>
      <c r="S851" s="25">
        <f t="shared" ca="1" si="787"/>
        <v>-6250166.5656666756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1084120.2119599902</v>
      </c>
      <c r="R852" s="25">
        <f t="array" aca="1" ref="R852" ca="1">INDEX('Lorri 401b'!L:L,MATCH('Retirement Calculator'!A852,'Lorri 401b'!N:N,0),0)</f>
        <v>-7388710.3358665267</v>
      </c>
      <c r="S852" s="25">
        <f t="shared" ca="1" si="787"/>
        <v>-6304590.123906536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1080708.2405384206</v>
      </c>
      <c r="R853" s="25">
        <f t="array" aca="1" ref="R853" ca="1">INDEX('Lorri 401b'!L:L,MATCH('Retirement Calculator'!A853,'Lorri 401b'!N:N,0),0)</f>
        <v>-7439948.6875108182</v>
      </c>
      <c r="S853" s="25">
        <f t="shared" ca="1" si="787"/>
        <v>-6359240.4469723981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1077282.0525692613</v>
      </c>
      <c r="R854" s="25">
        <f t="array" aca="1" ref="R854" ca="1">INDEX('Lorri 401b'!L:L,MATCH('Retirement Calculator'!A854,'Lorri 401b'!N:N,0),0)</f>
        <v>-7491400.5322869616</v>
      </c>
      <c r="S854" s="25">
        <f t="shared" ca="1" si="787"/>
        <v>-6414118.4797176998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1073841.588816897</v>
      </c>
      <c r="R855" s="25">
        <f t="array" aca="1" ref="R855" ca="1">INDEX('Lorri 401b'!L:L,MATCH('Retirement Calculator'!A855,'Lorri 401b'!N:N,0),0)</f>
        <v>-7543066.7597496714</v>
      </c>
      <c r="S855" s="25">
        <f t="shared" ca="1" si="787"/>
        <v>-6469225.1709327744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1070386.7897988979</v>
      </c>
      <c r="R856" s="25">
        <f t="array" aca="1" ref="R856" ca="1">INDEX('Lorri 401b'!L:L,MATCH('Retirement Calculator'!A856,'Lorri 401b'!N:N,0),0)</f>
        <v>-7594948.263160143</v>
      </c>
      <c r="S856" s="25">
        <f t="shared" ca="1" si="787"/>
        <v>-6524561.4733612454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1066917.5957849906</v>
      </c>
      <c r="R857" s="25">
        <f t="array" aca="1" ref="R857" ca="1">INDEX('Lorri 401b'!L:L,MATCH('Retirement Calculator'!A857,'Lorri 401b'!N:N,0),0)</f>
        <v>-7647045.9395014914</v>
      </c>
      <c r="S857" s="25">
        <f t="shared" ca="1" si="787"/>
        <v>-6580128.3437165003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1063433.9467960251</v>
      </c>
      <c r="R858" s="25">
        <f t="array" aca="1" ref="R858" ca="1">INDEX('Lorri 401b'!L:L,MATCH('Retirement Calculator'!A858,'Lorri 401b'!N:N,0),0)</f>
        <v>-7699360.6894942624</v>
      </c>
      <c r="S858" s="25">
        <f t="shared" ca="1" si="787"/>
        <v>-6635926.7426982373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1059935.7826029391</v>
      </c>
      <c r="R859" s="25">
        <f t="array" aca="1" ref="R859" ca="1">INDEX('Lorri 401b'!L:L,MATCH('Retirement Calculator'!A859,'Lorri 401b'!N:N,0),0)</f>
        <v>-7751893.4176120032</v>
      </c>
      <c r="S859" s="25">
        <f t="shared" ca="1" si="787"/>
        <v>-6691957.6350090643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1056423.0427257151</v>
      </c>
      <c r="R860" s="25">
        <f t="array" aca="1" ref="R860" ca="1">INDEX('Lorri 401b'!L:L,MATCH('Retirement Calculator'!A860,'Lorri 401b'!N:N,0),0)</f>
        <v>-7804645.032096901</v>
      </c>
      <c r="S860" s="25">
        <f t="shared" ca="1" si="787"/>
        <v>-6748221.9893711861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1052895.666432336</v>
      </c>
      <c r="R861" s="25">
        <f t="array" aca="1" ref="R861" ca="1">INDEX('Lorri 401b'!L:L,MATCH('Retirement Calculator'!A861,'Lorri 401b'!N:N,0),0)</f>
        <v>-7857616.444975486</v>
      </c>
      <c r="S861" s="25">
        <f t="shared" ca="1" si="787"/>
        <v>-6804720.7785431501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1049353.5927377346</v>
      </c>
      <c r="R862" s="25">
        <f t="array" aca="1" ref="R862" ca="1">INDEX('Lorri 401b'!L:L,MATCH('Retirement Calculator'!A862,'Lorri 401b'!N:N,0),0)</f>
        <v>-7910808.5720743984</v>
      </c>
      <c r="S862" s="25">
        <f t="shared" ca="1" si="787"/>
        <v>-6861454.9793366641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1045796.7604027389</v>
      </c>
      <c r="R863" s="25">
        <f t="array" aca="1" ref="R863" ca="1">INDEX('Lorri 401b'!L:L,MATCH('Retirement Calculator'!A863,'Lorri 401b'!N:N,0),0)</f>
        <v>-7964222.3330362225</v>
      </c>
      <c r="S863" s="25">
        <f t="shared" ca="1" si="787"/>
        <v>-6918425.5726334834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1042225.1079330142</v>
      </c>
      <c r="R864" s="25">
        <f t="array" aca="1" ref="R864" ca="1">INDEX('Lorri 401b'!L:L,MATCH('Retirement Calculator'!A864,'Lorri 401b'!N:N,0),0)</f>
        <v>-8017858.6513353884</v>
      </c>
      <c r="S864" s="25">
        <f t="shared" ca="1" si="787"/>
        <v>-6975633.5434023738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1038638.5735779989</v>
      </c>
      <c r="R865" s="25">
        <f t="array" aca="1" ref="R865" ca="1">INDEX('Lorri 401b'!L:L,MATCH('Retirement Calculator'!A865,'Lorri 401b'!N:N,0),0)</f>
        <v>-8071718.4542941339</v>
      </c>
      <c r="S865" s="25">
        <f t="shared" ca="1" si="787"/>
        <v>-7033079.8807161348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1035037.0953298378</v>
      </c>
      <c r="R866" s="25">
        <f t="array" aca="1" ref="R866" ca="1">INDEX('Lorri 401b'!L:L,MATCH('Retirement Calculator'!A866,'Lorri 401b'!N:N,0),0)</f>
        <v>-8125802.6730985409</v>
      </c>
      <c r="S866" s="25">
        <f t="shared" ca="1" si="787"/>
        <v>-7090765.577768703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1031420.6109223092</v>
      </c>
      <c r="R867" s="25">
        <f t="array" aca="1" ref="R867" ca="1">INDEX('Lorri 401b'!L:L,MATCH('Retirement Calculator'!A867,'Lorri 401b'!N:N,0),0)</f>
        <v>-8180112.2428146331</v>
      </c>
      <c r="S867" s="25">
        <f t="shared" ca="1" si="787"/>
        <v>-7148691.6318923235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1027789.0578297493</v>
      </c>
      <c r="R868" s="25">
        <f t="array" aca="1" ref="R868" ca="1">INDEX('Lorri 401b'!L:L,MATCH('Retirement Calculator'!A868,'Lorri 401b'!N:N,0),0)</f>
        <v>-8234648.1024045423</v>
      </c>
      <c r="S868" s="25">
        <f t="shared" ca="1" si="787"/>
        <v>-7206859.0445747934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1024142.3732659705</v>
      </c>
      <c r="R869" s="25">
        <f t="array" aca="1" ref="R869" ca="1">INDEX('Lorri 401b'!L:L,MATCH('Retirement Calculator'!A869,'Lorri 401b'!N:N,0),0)</f>
        <v>-8289411.194742742</v>
      </c>
      <c r="S869" s="25">
        <f t="shared" ca="1" si="787"/>
        <v>-7265268.8214767715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1020480.4941831758</v>
      </c>
      <c r="R870" s="25">
        <f t="array" aca="1" ref="R870" ca="1">INDEX('Lorri 401b'!L:L,MATCH('Retirement Calculator'!A870,'Lorri 401b'!N:N,0),0)</f>
        <v>-8344402.4666323513</v>
      </c>
      <c r="S870" s="25">
        <f t="shared" ca="1" si="787"/>
        <v>-7323921.9724491751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1016803.3572708695</v>
      </c>
      <c r="R871" s="25">
        <f t="array" aca="1" ref="R871" ca="1">INDEX('Lorri 401b'!L:L,MATCH('Retirement Calculator'!A871,'Lorri 401b'!N:N,0),0)</f>
        <v>-8399622.8688214999</v>
      </c>
      <c r="S871" s="25">
        <f t="shared" ca="1" si="787"/>
        <v>-7382819.5115506304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1013110.898954762</v>
      </c>
      <c r="R872" s="25">
        <f t="array" aca="1" ref="R872" ca="1">INDEX('Lorri 401b'!L:L,MATCH('Retirement Calculator'!A872,'Lorri 401b'!N:N,0),0)</f>
        <v>-8455073.3560197689</v>
      </c>
      <c r="S872" s="25">
        <f t="shared" ca="1" si="787"/>
        <v>-7441962.4570650067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1009403.0553956707</v>
      </c>
      <c r="R873" s="25">
        <f t="array" aca="1" ref="R873" ca="1">INDEX('Lorri 401b'!L:L,MATCH('Retirement Calculator'!A873,'Lorri 401b'!N:N,0),0)</f>
        <v>-8510754.8869146984</v>
      </c>
      <c r="S873" s="25">
        <f t="shared" ca="1" si="787"/>
        <v>-7501351.8315190282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1005679.7624884165</v>
      </c>
      <c r="R874" s="25">
        <f t="array" aca="1" ref="R874" ca="1">INDEX('Lorri 401b'!L:L,MATCH('Retirement Calculator'!A874,'Lorri 401b'!N:N,0),0)</f>
        <v>-8566668.4241883568</v>
      </c>
      <c r="S874" s="25">
        <f t="shared" ca="1" si="787"/>
        <v>-7560988.6616999405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1001940.9558607155</v>
      </c>
      <c r="R875" s="25">
        <f t="array" aca="1" ref="R875" ca="1">INDEX('Lorri 401b'!L:L,MATCH('Retirement Calculator'!A875,'Lorri 401b'!N:N,0),0)</f>
        <v>-8622814.9345339891</v>
      </c>
      <c r="S875" s="25">
        <f t="shared" ca="1" si="787"/>
        <v>-7620873.9786732737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998186.57087206561</v>
      </c>
      <c r="R876" s="25">
        <f t="array" aca="1" ref="R876" ca="1">INDEX('Lorri 401b'!L:L,MATCH('Retirement Calculator'!A876,'Lorri 401b'!N:N,0),0)</f>
        <v>-8679195.3886727281</v>
      </c>
      <c r="S876" s="25">
        <f t="shared" ca="1" si="787"/>
        <v>-7681008.8178006625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994416.54261262971</v>
      </c>
      <c r="R877" s="25">
        <f t="array" aca="1" ref="R877" ca="1">INDEX('Lorri 401b'!L:L,MATCH('Retirement Calculator'!A877,'Lorri 401b'!N:N,0),0)</f>
        <v>-8735810.7613703776</v>
      </c>
      <c r="S877" s="25">
        <f t="shared" ca="1" si="787"/>
        <v>-7741394.2187577477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990630.80590211286</v>
      </c>
      <c r="R878" s="25">
        <f t="array" aca="1" ref="R878" ca="1">INDEX('Lorri 401b'!L:L,MATCH('Retirement Calculator'!A878,'Lorri 401b'!N:N,0),0)</f>
        <v>-8792662.031454267</v>
      </c>
      <c r="S878" s="25">
        <f t="shared" ca="1" si="787"/>
        <v>-7802031.2255521538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986829.29528863553</v>
      </c>
      <c r="R879" s="25">
        <f t="array" aca="1" ref="R879" ca="1">INDEX('Lorri 401b'!L:L,MATCH('Retirement Calculator'!A879,'Lorri 401b'!N:N,0),0)</f>
        <v>-8849750.1818301734</v>
      </c>
      <c r="S879" s="25">
        <f t="shared" ca="1" si="787"/>
        <v>-7862920.8865415379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983011.94504760206</v>
      </c>
      <c r="R880" s="25">
        <f t="array" aca="1" ref="R880" ca="1">INDEX('Lorri 401b'!L:L,MATCH('Retirement Calculator'!A880,'Lorri 401b'!N:N,0),0)</f>
        <v>-8907076.1994993128</v>
      </c>
      <c r="S880" s="25">
        <f t="shared" ca="1" si="787"/>
        <v>-7924064.2544517107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979178.68918056425</v>
      </c>
      <c r="R881" s="25">
        <f t="array" aca="1" ref="R881" ca="1">INDEX('Lorri 401b'!L:L,MATCH('Retirement Calculator'!A881,'Lorri 401b'!N:N,0),0)</f>
        <v>-8964641.0755754076</v>
      </c>
      <c r="S881" s="25">
        <f t="shared" ca="1" si="787"/>
        <v>-7985462.3863948435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975329.46141408046</v>
      </c>
      <c r="R882" s="25">
        <f t="array" aca="1" ref="R882" ca="1">INDEX('Lorri 401b'!L:L,MATCH('Retirement Calculator'!A882,'Lorri 401b'!N:N,0),0)</f>
        <v>-9022445.805301819</v>
      </c>
      <c r="S882" s="25">
        <f t="shared" ca="1" si="787"/>
        <v>-8047116.3438877389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971464.19519856968</v>
      </c>
      <c r="R883" s="25">
        <f t="array" aca="1" ref="R883" ca="1">INDEX('Lorri 401b'!L:L,MATCH('Retirement Calculator'!A883,'Lorri 401b'!N:N,0),0)</f>
        <v>-9080491.3880687561</v>
      </c>
      <c r="S883" s="25">
        <f t="shared" ca="1" si="787"/>
        <v>-8109027.1928701866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967582.82370716089</v>
      </c>
      <c r="R884" s="25">
        <f t="array" aca="1" ref="R884" ca="1">INDEX('Lorri 401b'!L:L,MATCH('Retirement Calculator'!A884,'Lorri 401b'!N:N,0),0)</f>
        <v>-9138778.8274305556</v>
      </c>
      <c r="S884" s="25">
        <f t="shared" ca="1" si="787"/>
        <v>-8171196.0037233951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963685.27983453788</v>
      </c>
      <c r="R885" s="25">
        <f t="array" aca="1" ref="R885" ca="1">INDEX('Lorri 401b'!L:L,MATCH('Retirement Calculator'!A885,'Lorri 401b'!N:N,0),0)</f>
        <v>-9197309.1311230306</v>
      </c>
      <c r="S885" s="25">
        <f t="shared" ca="1" si="787"/>
        <v>-8233623.8512884928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959771.49619577895</v>
      </c>
      <c r="R886" s="25">
        <f t="array" aca="1" ref="R886" ca="1">INDEX('Lorri 401b'!L:L,MATCH('Retirement Calculator'!A886,'Lorri 401b'!N:N,0),0)</f>
        <v>-9256083.3110808898</v>
      </c>
      <c r="S886" s="25">
        <f t="shared" ca="1" si="787"/>
        <v>-8296311.8148851106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955841.4051251919</v>
      </c>
      <c r="R887" s="25">
        <f t="array" aca="1" ref="R887" ca="1">INDEX('Lorri 401b'!L:L,MATCH('Retirement Calculator'!A887,'Lorri 401b'!N:N,0),0)</f>
        <v>-9315102.3834552411</v>
      </c>
      <c r="S887" s="25">
        <f t="shared" ca="1" si="787"/>
        <v>-8359260.9783300497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951894.93867514411</v>
      </c>
      <c r="R888" s="25">
        <f t="array" aca="1" ref="R888" ca="1">INDEX('Lorri 401b'!L:L,MATCH('Retirement Calculator'!A888,'Lorri 401b'!N:N,0),0)</f>
        <v>-9374367.3686311524</v>
      </c>
      <c r="S888" s="25">
        <f t="shared" ca="1" si="787"/>
        <v>-8422472.4299560077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947932.02861488773</v>
      </c>
      <c r="R889" s="25">
        <f t="array" aca="1" ref="R889" ca="1">INDEX('Lorri 401b'!L:L,MATCH('Retirement Calculator'!A889,'Lorri 401b'!N:N,0),0)</f>
        <v>-9433879.2912452966</v>
      </c>
      <c r="S889" s="25">
        <f t="shared" ca="1" si="787"/>
        <v>-8485947.2626304086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943952.60642938025</v>
      </c>
      <c r="R890" s="25">
        <f t="array" aca="1" ref="R890" ca="1">INDEX('Lorri 401b'!L:L,MATCH('Retirement Calculator'!A890,'Lorri 401b'!N:N,0),0)</f>
        <v>-9493639.180203665</v>
      </c>
      <c r="S890" s="25">
        <f t="shared" ca="1" si="787"/>
        <v>-8549686.5737742856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939956.60331809986</v>
      </c>
      <c r="R891" s="25">
        <f t="array" aca="1" ref="R891" ca="1">INDEX('Lorri 401b'!L:L,MATCH('Retirement Calculator'!A891,'Lorri 401b'!N:N,0),0)</f>
        <v>-9553648.0686993599</v>
      </c>
      <c r="S891" s="25">
        <f t="shared" ca="1" si="787"/>
        <v>-8613691.465381261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935943.9501938558</v>
      </c>
      <c r="R892" s="25">
        <f t="array" aca="1" ref="R892" ca="1">INDEX('Lorri 401b'!L:L,MATCH('Retirement Calculator'!A892,'Lorri 401b'!N:N,0),0)</f>
        <v>-9613906.9942304548</v>
      </c>
      <c r="S892" s="25">
        <f t="shared" ca="1" si="787"/>
        <v>-8677963.0440365989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931914.57768159406</v>
      </c>
      <c r="R893" s="25">
        <f t="array" aca="1" ref="R893" ca="1">INDEX('Lorri 401b'!L:L,MATCH('Retirement Calculator'!A893,'Lorri 401b'!N:N,0),0)</f>
        <v>-9674416.9986179285</v>
      </c>
      <c r="S893" s="25">
        <f t="shared" ca="1" si="787"/>
        <v>-8742502.4209363349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927868.41611719783</v>
      </c>
      <c r="R894" s="25">
        <f t="array" aca="1" ref="R894" ca="1">INDEX('Lorri 401b'!L:L,MATCH('Retirement Calculator'!A894,'Lorri 401b'!N:N,0),0)</f>
        <v>-9735179.128023684</v>
      </c>
      <c r="S894" s="25">
        <f t="shared" ca="1" si="787"/>
        <v>-8807310.7119064853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923805.39554628334</v>
      </c>
      <c r="R895" s="25">
        <f t="array" aca="1" ref="R895" ca="1">INDEX('Lorri 401b'!L:L,MATCH('Retirement Calculator'!A895,'Lorri 401b'!N:N,0),0)</f>
        <v>-9796194.4329686295</v>
      </c>
      <c r="S895" s="25">
        <f t="shared" ca="1" si="787"/>
        <v>-8872389.037422346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919725.44572299009</v>
      </c>
      <c r="R896" s="25">
        <f t="array" aca="1" ref="R896" ca="1">INDEX('Lorri 401b'!L:L,MATCH('Retirement Calculator'!A896,'Lorri 401b'!N:N,0),0)</f>
        <v>-9857463.9683508463</v>
      </c>
      <c r="S896" s="25">
        <f t="shared" ca="1" si="787"/>
        <v>-8937738.5226278566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915628.49610876641</v>
      </c>
      <c r="R897" s="25">
        <f t="array" aca="1" ref="R897" ca="1">INDEX('Lorri 401b'!L:L,MATCH('Retirement Calculator'!A897,'Lorri 401b'!N:N,0),0)</f>
        <v>-9918988.7934638225</v>
      </c>
      <c r="S897" s="25">
        <f t="shared" ca="1" si="787"/>
        <v>-9003360.2973550558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911514.47587115015</v>
      </c>
      <c r="R898" s="25">
        <f t="array" aca="1" ref="R898" ca="1">INDEX('Lorri 401b'!L:L,MATCH('Retirement Calculator'!A898,'Lorri 401b'!N:N,0),0)</f>
        <v>-9980769.972014768</v>
      </c>
      <c r="S898" s="25">
        <f t="shared" ca="1" si="787"/>
        <v>-9069255.4961436186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907383.31388254382</v>
      </c>
      <c r="R899" s="25">
        <f t="array" aca="1" ref="R899" ca="1">INDEX('Lorri 401b'!L:L,MATCH('Retirement Calculator'!A899,'Lorri 401b'!N:N,0),0)</f>
        <v>-10042808.572143009</v>
      </c>
      <c r="S899" s="25">
        <f t="shared" ca="1" si="787"/>
        <v>-9135425.2582604643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903234.93871898495</v>
      </c>
      <c r="R900" s="25">
        <f t="array" aca="1" ref="R900" ca="1">INDEX('Lorri 401b'!L:L,MATCH('Retirement Calculator'!A900,'Lorri 401b'!N:N,0),0)</f>
        <v>-10105105.666438451</v>
      </c>
      <c r="S900" s="25">
        <f t="shared" ca="1" si="787"/>
        <v>-9201870.7277194653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899069.27865891124</v>
      </c>
      <c r="R901" s="25">
        <f t="array" aca="1" ref="R901" ca="1">INDEX('Lorri 401b'!L:L,MATCH('Retirement Calculator'!A901,'Lorri 401b'!N:N,0),0)</f>
        <v>-10167662.331960125</v>
      </c>
      <c r="S901" s="25">
        <f t="shared" ca="1" si="787"/>
        <v>-9268593.0533012133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894886.2616819205</v>
      </c>
      <c r="R902" s="25">
        <f t="array" aca="1" ref="R902" ca="1">INDEX('Lorri 401b'!L:L,MATCH('Retirement Calculator'!A902,'Lorri 401b'!N:N,0),0)</f>
        <v>-10230479.650254807</v>
      </c>
      <c r="S902" s="25">
        <f t="shared" ca="1" si="787"/>
        <v>-9335593.3885728866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890685.81546752574</v>
      </c>
      <c r="R903" s="25">
        <f t="array" aca="1" ref="R903" ca="1">INDEX('Lorri 401b'!L:L,MATCH('Retirement Calculator'!A903,'Lorri 401b'!N:N,0),0)</f>
        <v>-10293558.707375715</v>
      </c>
      <c r="S903" s="25">
        <f t="shared" ca="1" si="787"/>
        <v>-9402872.8919081893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886467.86739390425</v>
      </c>
      <c r="R904" s="25">
        <f t="array" aca="1" ref="R904" ca="1">INDEX('Lorri 401b'!L:L,MATCH('Retirement Calculator'!A904,'Lorri 401b'!N:N,0),0)</f>
        <v>-10356900.593901293</v>
      </c>
      <c r="S904" s="25">
        <f t="shared" ca="1" si="787"/>
        <v>-9470432.7265073899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882232.34453664266</v>
      </c>
      <c r="R905" s="25">
        <f t="array" aca="1" ref="R905" ca="1">INDEX('Lorri 401b'!L:L,MATCH('Retirement Calculator'!A905,'Lorri 401b'!N:N,0),0)</f>
        <v>-10420506.404954063</v>
      </c>
      <c r="S905" s="25">
        <f t="shared" ca="1" si="787"/>
        <v>-9538274.0604174193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877979.17366747581</v>
      </c>
      <c r="R906" s="25">
        <f t="array" aca="1" ref="R906" ca="1">INDEX('Lorri 401b'!L:L,MATCH('Retirement Calculator'!A906,'Lorri 401b'!N:N,0),0)</f>
        <v>-10484377.240219552</v>
      </c>
      <c r="S906" s="25">
        <f t="shared" ca="1" si="787"/>
        <v>-9606398.0665520765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873708.28125302086</v>
      </c>
      <c r="R907" s="25">
        <f t="array" aca="1" ref="R907" ca="1">INDEX('Lorri 401b'!L:L,MATCH('Retirement Calculator'!A907,'Lorri 401b'!N:N,0),0)</f>
        <v>-10548514.203965314</v>
      </c>
      <c r="S907" s="25">
        <f t="shared" ca="1" si="787"/>
        <v>-9674805.9227122925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869419.59345350566</v>
      </c>
      <c r="R908" s="25">
        <f t="array" aca="1" ref="R908" ca="1">INDEX('Lorri 401b'!L:L,MATCH('Retirement Calculator'!A908,'Lorri 401b'!N:N,0),0)</f>
        <v>-10612918.405060016</v>
      </c>
      <c r="S908" s="25">
        <f t="shared" ca="1" si="787"/>
        <v>-9743498.8116065096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865113.03612149251</v>
      </c>
      <c r="R909" s="25">
        <f t="array" aca="1" ref="R909" ca="1">INDEX('Lorri 401b'!L:L,MATCH('Retirement Calculator'!A909,'Lorri 401b'!N:N,0),0)</f>
        <v>-10677590.956992613</v>
      </c>
      <c r="S909" s="25">
        <f t="shared" ca="1" si="787"/>
        <v>-9812477.9208711199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860788.53480059595</v>
      </c>
      <c r="R910" s="25">
        <f t="array" aca="1" ref="R910" ca="1">INDEX('Lorri 401b'!L:L,MATCH('Retirement Calculator'!A910,'Lorri 401b'!N:N,0),0)</f>
        <v>-10742532.977891596</v>
      </c>
      <c r="S910" s="25">
        <f t="shared" ca="1" si="787"/>
        <v>-9881744.4430909995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856446.01472419559</v>
      </c>
      <c r="R911" s="25">
        <f t="array" aca="1" ref="R911" ca="1">INDEX('Lorri 401b'!L:L,MATCH('Retirement Calculator'!A911,'Lorri 401b'!N:N,0),0)</f>
        <v>-10807745.590544324</v>
      </c>
      <c r="S911" s="25">
        <f t="shared" ca="1" si="787"/>
        <v>-9951299.5758201294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852085.40081414359</v>
      </c>
      <c r="R912" s="25">
        <f t="array" aca="1" ref="R912" ca="1">INDEX('Lorri 401b'!L:L,MATCH('Retirement Calculator'!A912,'Lorri 401b'!N:N,0),0)</f>
        <v>-10873229.922416439</v>
      </c>
      <c r="S912" s="25">
        <f t="shared" ca="1" si="787"/>
        <v>-10021144.521602295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847706.61767946638</v>
      </c>
      <c r="R913" s="25">
        <f t="array" aca="1" ref="R913" ca="1">INDEX('Lorri 401b'!L:L,MATCH('Retirement Calculator'!A913,'Lorri 401b'!N:N,0),0)</f>
        <v>-10938987.105671356</v>
      </c>
      <c r="S913" s="25">
        <f t="shared" ca="1" si="787"/>
        <v>-10091280.48799189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843309.5896150613</v>
      </c>
      <c r="R914" s="25">
        <f t="array" aca="1" ref="R914" ca="1">INDEX('Lorri 401b'!L:L,MATCH('Retirement Calculator'!A914,'Lorri 401b'!N:N,0),0)</f>
        <v>-11005018.277189832</v>
      </c>
      <c r="S914" s="25">
        <f t="shared" ca="1" si="787"/>
        <v>-10161708.68757477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838894.24060038792</v>
      </c>
      <c r="R915" s="25">
        <f t="array" aca="1" ref="R915" ca="1">INDEX('Lorri 401b'!L:L,MATCH('Retirement Calculator'!A915,'Lorri 401b'!N:N,0),0)</f>
        <v>-11071324.578589637</v>
      </c>
      <c r="S915" s="25">
        <f t="shared" ca="1" si="787"/>
        <v>-10232430.337989248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834460.49429815344</v>
      </c>
      <c r="R916" s="25">
        <f t="array" aca="1" ref="R916" ca="1">INDEX('Lorri 401b'!L:L,MATCH('Retirement Calculator'!A916,'Lorri 401b'!N:N,0),0)</f>
        <v>-11137907.156245274</v>
      </c>
      <c r="S916" s="25">
        <f t="shared" ca="1" si="787"/>
        <v>-10303446.661947122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830008.27405299293</v>
      </c>
      <c r="R917" s="25">
        <f t="array" aca="1" ref="R917" ca="1">INDEX('Lorri 401b'!L:L,MATCH('Retirement Calculator'!A917,'Lorri 401b'!N:N,0),0)</f>
        <v>-11204767.16130781</v>
      </c>
      <c r="S917" s="25">
        <f t="shared" ca="1" si="787"/>
        <v>-10374758.887254817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825537.50289014424</v>
      </c>
      <c r="R918" s="25">
        <f t="array" aca="1" ref="R918" ca="1">INDEX('Lorri 401b'!L:L,MATCH('Retirement Calculator'!A918,'Lorri 401b'!N:N,0),0)</f>
        <v>-11271905.749724772</v>
      </c>
      <c r="S918" s="25">
        <f t="shared" ca="1" si="787"/>
        <v>-10446368.246834628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821048.10351411707</v>
      </c>
      <c r="R919" s="25">
        <f t="array" aca="1" ref="R919" ca="1">INDEX('Lorri 401b'!L:L,MATCH('Retirement Calculator'!A919,'Lorri 401b'!N:N,0),0)</f>
        <v>-11339324.082260139</v>
      </c>
      <c r="S919" s="25">
        <f t="shared" ca="1" si="787"/>
        <v>-10518275.978746023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816539.99830735638</v>
      </c>
      <c r="R920" s="25">
        <f t="array" aca="1" ref="R920" ca="1">INDEX('Lorri 401b'!L:L,MATCH('Retirement Calculator'!A920,'Lorri 401b'!N:N,0),0)</f>
        <v>-11407023.324514404</v>
      </c>
      <c r="S920" s="25">
        <f t="shared" ca="1" si="787"/>
        <v>-10590483.326207047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812013.10932890093</v>
      </c>
      <c r="R921" s="25">
        <f t="array" aca="1" ref="R921" ca="1">INDEX('Lorri 401b'!L:L,MATCH('Retirement Calculator'!A921,'Lorri 401b'!N:N,0),0)</f>
        <v>-11475004.646944728</v>
      </c>
      <c r="S921" s="25">
        <f t="shared" ca="1" si="787"/>
        <v>-10662991.537615826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807467.35831303522</v>
      </c>
      <c r="R922" s="25">
        <f t="array" aca="1" ref="R922" ca="1">INDEX('Lorri 401b'!L:L,MATCH('Retirement Calculator'!A922,'Lorri 401b'!N:N,0),0)</f>
        <v>-11543269.224885177</v>
      </c>
      <c r="S922" s="25">
        <f t="shared" ca="1" si="787"/>
        <v>-10735801.866572142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802902.66666793672</v>
      </c>
      <c r="R923" s="25">
        <f t="array" aca="1" ref="R923" ca="1">INDEX('Lorri 401b'!L:L,MATCH('Retirement Calculator'!A923,'Lorri 401b'!N:N,0),0)</f>
        <v>-11611818.238567045</v>
      </c>
      <c r="S923" s="25">
        <f t="shared" ca="1" si="787"/>
        <v>-10808915.571899109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798318.95547431696</v>
      </c>
      <c r="R924" s="25">
        <f t="array" aca="1" ref="R924" ca="1">INDEX('Lorri 401b'!L:L,MATCH('Retirement Calculator'!A924,'Lorri 401b'!N:N,0),0)</f>
        <v>-11680652.873139255</v>
      </c>
      <c r="S924" s="25">
        <f t="shared" ca="1" si="787"/>
        <v>-10882333.917664938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793716.14548405714</v>
      </c>
      <c r="R925" s="25">
        <f t="array" aca="1" ref="R925" ca="1">INDEX('Lorri 401b'!L:L,MATCH('Retirement Calculator'!A925,'Lorri 401b'!N:N,0),0)</f>
        <v>-11749774.318688849</v>
      </c>
      <c r="S925" s="25">
        <f t="shared" ca="1" si="787"/>
        <v>-10956058.173204793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789094.15711883793</v>
      </c>
      <c r="R926" s="25">
        <f t="array" aca="1" ref="R926" ca="1">INDEX('Lorri 401b'!L:L,MATCH('Retirement Calculator'!A926,'Lorri 401b'!N:N,0),0)</f>
        <v>-11819183.770261565</v>
      </c>
      <c r="S926" s="25">
        <f t="shared" ca="1" si="787"/>
        <v>-11030089.613142727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784452.91046876356</v>
      </c>
      <c r="R927" s="25">
        <f t="array" aca="1" ref="R927" ca="1">INDEX('Lorri 401b'!L:L,MATCH('Retirement Calculator'!A927,'Lorri 401b'!N:N,0),0)</f>
        <v>-11888882.427882502</v>
      </c>
      <c r="S927" s="25">
        <f t="shared" ca="1" si="787"/>
        <v>-11104429.517413739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779792.32529098063</v>
      </c>
      <c r="R928" s="25">
        <f t="array" aca="1" ref="R928" ca="1">INDEX('Lorri 401b'!L:L,MATCH('Retirement Calculator'!A928,'Lorri 401b'!N:N,0),0)</f>
        <v>-11958871.496576859</v>
      </c>
      <c r="S928" s="25">
        <f t="shared" ca="1" si="787"/>
        <v>-11179079.171285879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775112.32100829028</v>
      </c>
      <c r="R929" s="25">
        <f t="array" aca="1" ref="R929" ca="1">INDEX('Lorri 401b'!L:L,MATCH('Retirement Calculator'!A929,'Lorri 401b'!N:N,0),0)</f>
        <v>-12029152.186390776</v>
      </c>
      <c r="S929" s="25">
        <f t="shared" ca="1" si="787"/>
        <v>-11254039.865382485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770412.81670775532</v>
      </c>
      <c r="R930" s="25">
        <f t="array" aca="1" ref="R930" ca="1">INDEX('Lorri 401b'!L:L,MATCH('Retirement Calculator'!A930,'Lorri 401b'!N:N,0),0)</f>
        <v>-12099725.712412251</v>
      </c>
      <c r="S930" s="25">
        <f t="shared" ca="1" si="787"/>
        <v>-11329312.895704497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765693.73113930144</v>
      </c>
      <c r="R931" s="25">
        <f t="array" aca="1" ref="R931" ca="1">INDEX('Lorri 401b'!L:L,MATCH('Retirement Calculator'!A931,'Lorri 401b'!N:N,0),0)</f>
        <v>-12170593.294792149</v>
      </c>
      <c r="S931" s="25">
        <f t="shared" ca="1" si="787"/>
        <v>-11404899.563652847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760954.98271431238</v>
      </c>
      <c r="R932" s="25">
        <f t="array" aca="1" ref="R932" ca="1">INDEX('Lorri 401b'!L:L,MATCH('Retirement Calculator'!A932,'Lorri 401b'!N:N,0),0)</f>
        <v>-12241756.158765297</v>
      </c>
      <c r="S932" s="25">
        <f t="shared" ca="1" si="787"/>
        <v>-11480801.176050985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756196.48950421915</v>
      </c>
      <c r="R933" s="25">
        <f t="array" aca="1" ref="R933" ca="1">INDEX('Lorri 401b'!L:L,MATCH('Retirement Calculator'!A933,'Lorri 401b'!N:N,0),0)</f>
        <v>-12313215.534671666</v>
      </c>
      <c r="S933" s="25">
        <f t="shared" ca="1" si="787"/>
        <v>-11557019.045167446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751418.16923908389</v>
      </c>
      <c r="R934" s="25">
        <f t="array" aca="1" ref="R934" ca="1">INDEX('Lorri 401b'!L:L,MATCH('Retirement Calculator'!A934,'Lorri 401b'!N:N,0),0)</f>
        <v>-12384972.657977644</v>
      </c>
      <c r="S934" s="25">
        <f t="shared" ca="1" si="787"/>
        <v>-11633554.488738561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746619.9393061772</v>
      </c>
      <c r="R935" s="25">
        <f t="array" aca="1" ref="R935" ca="1">INDEX('Lorri 401b'!L:L,MATCH('Retirement Calculator'!A935,'Lorri 401b'!N:N,0),0)</f>
        <v>-12457028.769297399</v>
      </c>
      <c r="S935" s="25">
        <f t="shared" ca="1" si="787"/>
        <v>-11710408.829991221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741801.71674855007</v>
      </c>
      <c r="R936" s="25">
        <f t="array" aca="1" ref="R936" ca="1">INDEX('Lorri 401b'!L:L,MATCH('Retirement Calculator'!A936,'Lorri 401b'!N:N,0),0)</f>
        <v>-12529385.114414318</v>
      </c>
      <c r="S936" s="25">
        <f t="shared" ca="1" si="787"/>
        <v>-11787583.397665767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736963.41826359951</v>
      </c>
      <c r="R937" s="25">
        <f t="array" aca="1" ref="R937" ca="1">INDEX('Lorri 401b'!L:L,MATCH('Retirement Calculator'!A937,'Lorri 401b'!N:N,0),0)</f>
        <v>-12602042.944302557</v>
      </c>
      <c r="S937" s="25">
        <f t="shared" ca="1" si="787"/>
        <v>-11865079.526038958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732104.96020162839</v>
      </c>
      <c r="R938" s="25">
        <f t="array" aca="1" ref="R938" ca="1">INDEX('Lorri 401b'!L:L,MATCH('Retirement Calculator'!A938,'Lorri 401b'!N:N,0),0)</f>
        <v>-12675003.515148664</v>
      </c>
      <c r="S938" s="25">
        <f t="shared" ca="1" si="787"/>
        <v>-11942898.554947035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727226.25856439897</v>
      </c>
      <c r="R939" s="25">
        <f t="array" aca="1" ref="R939" ca="1">INDEX('Lorri 401b'!L:L,MATCH('Retirement Calculator'!A939,'Lorri 401b'!N:N,0),0)</f>
        <v>-12748268.088373298</v>
      </c>
      <c r="S939" s="25">
        <f t="shared" ca="1" si="787"/>
        <v>-12021041.829808898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722327.2290036811</v>
      </c>
      <c r="R940" s="25">
        <f t="array" aca="1" ref="R940" ca="1">INDEX('Lorri 401b'!L:L,MATCH('Retirement Calculator'!A940,'Lorri 401b'!N:N,0),0)</f>
        <v>-12821837.930653034</v>
      </c>
      <c r="S940" s="25">
        <f t="shared" ca="1" si="787"/>
        <v>-12099510.701649353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717407.78681979363</v>
      </c>
      <c r="R941" s="25">
        <f t="array" aca="1" ref="R941" ca="1">INDEX('Lorri 401b'!L:L,MATCH('Retirement Calculator'!A941,'Lorri 401b'!N:N,0),0)</f>
        <v>-12895714.313942268</v>
      </c>
      <c r="S941" s="25">
        <f t="shared" ca="1" si="787"/>
        <v>-12178306.527122475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712467.84696013993</v>
      </c>
      <c r="R942" s="25">
        <f t="array" aca="1" ref="R942" ca="1">INDEX('Lorri 401b'!L:L,MATCH('Retirement Calculator'!A942,'Lorri 401b'!N:N,0),0)</f>
        <v>-12969898.515495209</v>
      </c>
      <c r="S942" s="25">
        <f t="shared" ca="1" si="787"/>
        <v>-12257430.668535069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707507.32401773764</v>
      </c>
      <c r="R943" s="25">
        <f t="array" aca="1" ref="R943" ca="1">INDEX('Lorri 401b'!L:L,MATCH('Retirement Calculator'!A943,'Lorri 401b'!N:N,0),0)</f>
        <v>-13044391.817887953</v>
      </c>
      <c r="S943" s="25">
        <f t="shared" ca="1" si="787"/>
        <v>-12336884.493870215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702526.13222974201</v>
      </c>
      <c r="R944" s="25">
        <f t="array" aca="1" ref="R944" ca="1">INDEX('Lorri 401b'!L:L,MATCH('Retirement Calculator'!A944,'Lorri 401b'!N:N,0),0)</f>
        <v>-13119195.509040667</v>
      </c>
      <c r="S944" s="25">
        <f t="shared" ca="1" si="787"/>
        <v>-12416669.376810925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697524.18547596317</v>
      </c>
      <c r="R945" s="25">
        <f t="array" aca="1" ref="R945" ca="1">INDEX('Lorri 401b'!L:L,MATCH('Retirement Calculator'!A945,'Lorri 401b'!N:N,0),0)</f>
        <v>-13194310.88223985</v>
      </c>
      <c r="S945" s="25">
        <f t="shared" ca="1" si="787"/>
        <v>-12496786.696763888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692501.39727737685</v>
      </c>
      <c r="R946" s="25">
        <f t="array" aca="1" ref="R946" ca="1">INDEX('Lorri 401b'!L:L,MATCH('Retirement Calculator'!A946,'Lorri 401b'!N:N,0),0)</f>
        <v>-13269739.236160697</v>
      </c>
      <c r="S946" s="25">
        <f t="shared" ca="1" si="787"/>
        <v>-12577237.83888332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687457.68079462973</v>
      </c>
      <c r="R947" s="25">
        <f t="array" aca="1" ref="R947" ca="1">INDEX('Lorri 401b'!L:L,MATCH('Retirement Calculator'!A947,'Lorri 401b'!N:N,0),0)</f>
        <v>-13345481.874889547</v>
      </c>
      <c r="S947" s="25">
        <f t="shared" ca="1" si="787"/>
        <v>-12658024.194094917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682392.94882653793</v>
      </c>
      <c r="R948" s="25">
        <f t="array" aca="1" ref="R948" ca="1">INDEX('Lorri 401b'!L:L,MATCH('Retirement Calculator'!A948,'Lorri 401b'!N:N,0),0)</f>
        <v>-13421540.107946433</v>
      </c>
      <c r="S948" s="25">
        <f t="shared" ca="1" si="787"/>
        <v>-12739147.159119895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677307.11380857904</v>
      </c>
      <c r="R949" s="25">
        <f t="array" aca="1" ref="R949" ca="1">INDEX('Lorri 401b'!L:L,MATCH('Retirement Calculator'!A949,'Lorri 401b'!N:N,0),0)</f>
        <v>-13497915.250307724</v>
      </c>
      <c r="S949" s="25">
        <f t="shared" ca="1" si="787"/>
        <v>-12820608.136499144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672200.08781137865</v>
      </c>
      <c r="R950" s="25">
        <f t="array" aca="1" ref="R950" ca="1">INDEX('Lorri 401b'!L:L,MATCH('Retirement Calculator'!A950,'Lorri 401b'!N:N,0),0)</f>
        <v>-13574608.622428853</v>
      </c>
      <c r="S950" s="25">
        <f t="shared" ca="1" si="787"/>
        <v>-12902408.534617474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667071.78253918991</v>
      </c>
      <c r="R951" s="25">
        <f t="array" aca="1" ref="R951" ca="1">INDEX('Lorri 401b'!L:L,MATCH('Retirement Calculator'!A951,'Lorri 401b'!N:N,0),0)</f>
        <v>-13651621.550267154</v>
      </c>
      <c r="S951" s="25">
        <f t="shared" ca="1" si="787"/>
        <v>-12984549.767727964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661922.10932836705</v>
      </c>
      <c r="R952" s="25">
        <f t="array" aca="1" ref="R952" ca="1">INDEX('Lorri 401b'!L:L,MATCH('Retirement Calculator'!A952,'Lorri 401b'!N:N,0),0)</f>
        <v>-13728955.365304781</v>
      </c>
      <c r="S952" s="25">
        <f t="shared" ca="1" si="787"/>
        <v>-13067033.255976414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656750.97914583248</v>
      </c>
      <c r="R953" s="25">
        <f t="array" aca="1" ref="R953" ca="1">INDEX('Lorri 401b'!L:L,MATCH('Retirement Calculator'!A953,'Lorri 401b'!N:N,0),0)</f>
        <v>-13806611.404571731</v>
      </c>
      <c r="S953" s="25">
        <f t="shared" ca="1" si="787"/>
        <v>-13149860.425425898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651558.30258753733</v>
      </c>
      <c r="R954" s="25">
        <f t="array" aca="1" ref="R954" ca="1">INDEX('Lorri 401b'!L:L,MATCH('Retirement Calculator'!A954,'Lorri 401b'!N:N,0),0)</f>
        <v>-13884591.010668959</v>
      </c>
      <c r="S954" s="25">
        <f t="shared" ca="1" si="787"/>
        <v>-13233032.708081422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646343.98987691593</v>
      </c>
      <c r="R955" s="25">
        <f t="array" aca="1" ref="R955" ca="1">INDEX('Lorri 401b'!L:L,MATCH('Retirement Calculator'!A955,'Lorri 401b'!N:N,0),0)</f>
        <v>-13962895.531791594</v>
      </c>
      <c r="S955" s="25">
        <f t="shared" ca="1" si="787"/>
        <v>-13316551.541914677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641107.95086333365</v>
      </c>
      <c r="R956" s="25">
        <f t="array" aca="1" ref="R956" ca="1">INDEX('Lorri 401b'!L:L,MATCH('Retirement Calculator'!A956,'Lorri 401b'!N:N,0),0)</f>
        <v>-14041526.321752239</v>
      </c>
      <c r="S956" s="25">
        <f t="shared" ca="1" si="787"/>
        <v>-13400418.370888906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635850.09502052807</v>
      </c>
      <c r="R957" s="25">
        <f t="array" aca="1" ref="R957" ca="1">INDEX('Lorri 401b'!L:L,MATCH('Retirement Calculator'!A957,'Lorri 401b'!N:N,0),0)</f>
        <v>-14120484.740004387</v>
      </c>
      <c r="S957" s="25">
        <f t="shared" ca="1" si="787"/>
        <v>-13484634.644983858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630570.33144504414</v>
      </c>
      <c r="R958" s="25">
        <f t="array" aca="1" ref="R958" ca="1">INDEX('Lorri 401b'!L:L,MATCH('Retirement Calculator'!A958,'Lorri 401b'!N:N,0),0)</f>
        <v>-14199772.151665919</v>
      </c>
      <c r="S958" s="25">
        <f t="shared" ca="1" si="787"/>
        <v>-13569201.820220875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625268.56885466236</v>
      </c>
      <c r="R959" s="25">
        <f t="array" aca="1" ref="R959" ca="1">INDEX('Lorri 401b'!L:L,MATCH('Retirement Calculator'!A959,'Lorri 401b'!N:N,0),0)</f>
        <v>-14279389.927542707</v>
      </c>
      <c r="S959" s="25">
        <f t="shared" ca="1" si="787"/>
        <v>-13654121.358688045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619944.71558682062</v>
      </c>
      <c r="R960" s="25">
        <f t="array" aca="1" ref="R960" ca="1">INDEX('Lorri 401b'!L:L,MATCH('Retirement Calculator'!A960,'Lorri 401b'!N:N,0),0)</f>
        <v>-14359339.444152316</v>
      </c>
      <c r="S960" s="25">
        <f t="shared" ca="1" si="787"/>
        <v>-13739394.728565495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614598.67959702958</v>
      </c>
      <c r="R961" s="25">
        <f t="array" aca="1" ref="R961" ca="1">INDEX('Lorri 401b'!L:L,MATCH('Retirement Calculator'!A961,'Lorri 401b'!N:N,0),0)</f>
        <v>-14439622.083747799</v>
      </c>
      <c r="S961" s="25">
        <f t="shared" ca="1" si="787"/>
        <v>-13825023.404150769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609230.36845728103</v>
      </c>
      <c r="R962" s="25">
        <f t="array" aca="1" ref="R962" ca="1">INDEX('Lorri 401b'!L:L,MATCH('Retirement Calculator'!A962,'Lorri 401b'!N:N,0),0)</f>
        <v>-14520239.234341595</v>
      </c>
      <c r="S962" s="25">
        <f t="shared" ca="1" si="787"/>
        <v>-13911008.865884315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603839.68935445021</v>
      </c>
      <c r="R963" s="25">
        <f t="array" aca="1" ref="R963" ca="1">INDEX('Lorri 401b'!L:L,MATCH('Retirement Calculator'!A963,'Lorri 401b'!N:N,0),0)</f>
        <v>-14601192.289729532</v>
      </c>
      <c r="S963" s="25">
        <f t="shared" ca="1" si="787"/>
        <v>-13997352.600375082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598426.5490886909</v>
      </c>
      <c r="R964" s="25">
        <f t="array" aca="1" ref="R964" ca="1">INDEX('Lorri 401b'!L:L,MATCH('Retirement Calculator'!A964,'Lorri 401b'!N:N,0),0)</f>
        <v>-14682482.649514919</v>
      </c>
      <c r="S964" s="25">
        <f t="shared" ca="1" si="787"/>
        <v>-14084056.100426229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592990.85407182435</v>
      </c>
      <c r="R965" s="25">
        <f t="array" aca="1" ref="R965" ca="1">INDEX('Lorri 401b'!L:L,MATCH('Retirement Calculator'!A965,'Lorri 401b'!N:N,0),0)</f>
        <v>-14764111.719132746</v>
      </c>
      <c r="S965" s="25">
        <f t="shared" ca="1" si="787"/>
        <v>-14171120.865060922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587532.51032572077</v>
      </c>
      <c r="R966" s="25">
        <f t="array" aca="1" ref="R966" ca="1">INDEX('Lorri 401b'!L:L,MATCH('Retirement Calculator'!A966,'Lorri 401b'!N:N,0),0)</f>
        <v>-14846080.909873979</v>
      </c>
      <c r="S966" s="25">
        <f t="shared" ca="1" si="787"/>
        <v>-14258548.399548259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582051.42348067509</v>
      </c>
      <c r="R967" s="25">
        <f t="array" aca="1" ref="R967" ca="1">INDEX('Lorri 401b'!L:L,MATCH('Retirement Calculator'!A967,'Lorri 401b'!N:N,0),0)</f>
        <v>-14928391.638909968</v>
      </c>
      <c r="S967" s="25">
        <f t="shared" ca="1" si="787"/>
        <v>-14346340.215429293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576547.49877377506</v>
      </c>
      <c r="R968" s="25">
        <f t="array" aca="1" ref="R968" ca="1">INDEX('Lorri 401b'!L:L,MATCH('Retirement Calculator'!A968,'Lorri 401b'!N:N,0),0)</f>
        <v>-15011045.32931694</v>
      </c>
      <c r="S968" s="25">
        <f t="shared" ca="1" si="787"/>
        <v>-14434497.830543164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571020.64104726294</v>
      </c>
      <c r="R969" s="25">
        <f t="array" aca="1" ref="R969" ca="1">INDEX('Lorri 401b'!L:L,MATCH('Retirement Calculator'!A969,'Lorri 401b'!N:N,0),0)</f>
        <v>-15094043.410100607</v>
      </c>
      <c r="S969" s="25">
        <f t="shared" ca="1" si="787"/>
        <v>-14523022.769053344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565470.75474689039</v>
      </c>
      <c r="R970" s="25">
        <f t="array" aca="1" ref="R970" ca="1">INDEX('Lorri 401b'!L:L,MATCH('Retirement Calculator'!A970,'Lorri 401b'!N:N,0),0)</f>
        <v>-15177387.316220874</v>
      </c>
      <c r="S970" s="25">
        <f t="shared" ca="1" si="787"/>
        <v>-14611916.561473984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559897.74392026628</v>
      </c>
      <c r="R971" s="25">
        <f t="array" aca="1" ref="R971" ca="1">INDEX('Lorri 401b'!L:L,MATCH('Retirement Calculator'!A971,'Lorri 401b'!N:N,0),0)</f>
        <v>-15261078.488616642</v>
      </c>
      <c r="S971" s="25">
        <f t="shared" ca="1" si="787"/>
        <v>-14701180.744696375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554301.5122151979</v>
      </c>
      <c r="R972" s="25">
        <f t="array" aca="1" ref="R972" ca="1">INDEX('Lorri 401b'!L:L,MATCH('Retirement Calculator'!A972,'Lorri 401b'!N:N,0),0)</f>
        <v>-15345118.374230724</v>
      </c>
      <c r="S972" s="25">
        <f t="shared" ca="1" si="787"/>
        <v>-14790816.862015527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548681.96287802502</v>
      </c>
      <c r="R973" s="25">
        <f t="array" aca="1" ref="R973" ca="1">INDEX('Lorri 401b'!L:L,MATCH('Retirement Calculator'!A973,'Lorri 401b'!N:N,0),0)</f>
        <v>-15429508.426034866</v>
      </c>
      <c r="S973" s="25">
        <f t="shared" ca="1" si="787"/>
        <v>-14880826.463156842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543038.99875194731</v>
      </c>
      <c r="R974" s="25">
        <f t="array" aca="1" ref="R974" ca="1">INDEX('Lorri 401b'!L:L,MATCH('Retirement Calculator'!A974,'Lorri 401b'!N:N,0),0)</f>
        <v>-15514250.103054859</v>
      </c>
      <c r="S974" s="25">
        <f t="shared" ca="1" si="787"/>
        <v>-14971211.104302911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537372.52227534424</v>
      </c>
      <c r="R975" s="25">
        <f t="array" aca="1" ref="R975" ca="1">INDEX('Lorri 401b'!L:L,MATCH('Retirement Calculator'!A975,'Lorri 401b'!N:N,0),0)</f>
        <v>-15599344.870395768</v>
      </c>
      <c r="S975" s="25">
        <f t="shared" ca="1" si="787"/>
        <v>-15061972.348120425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531682.43548008869</v>
      </c>
      <c r="R976" s="25">
        <f t="array" aca="1" ref="R976" ca="1">INDEX('Lorri 401b'!L:L,MATCH('Retirement Calculator'!A976,'Lorri 401b'!N:N,0),0)</f>
        <v>-15684794.199267264</v>
      </c>
      <c r="S976" s="25">
        <f t="shared" ca="1" si="787"/>
        <v>-15153111.763787176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525968.63998985302</v>
      </c>
      <c r="R977" s="25">
        <f t="array" aca="1" ref="R977" ca="1">INDEX('Lorri 401b'!L:L,MATCH('Retirement Calculator'!A977,'Lorri 401b'!N:N,0),0)</f>
        <v>-15770599.567009058</v>
      </c>
      <c r="S977" s="25">
        <f t="shared" ca="1" si="787"/>
        <v>-15244630.927019205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520231.03701840801</v>
      </c>
      <c r="R978" s="25">
        <f t="array" aca="1" ref="R978" ca="1">INDEX('Lorri 401b'!L:L,MATCH('Retirement Calculator'!A978,'Lorri 401b'!N:N,0),0)</f>
        <v>-15856762.457116442</v>
      </c>
      <c r="S978" s="25">
        <f t="shared" ca="1" si="787"/>
        <v>-15336531.420098035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514469.52736791526</v>
      </c>
      <c r="R979" s="25">
        <f t="array" aca="1" ref="R979" ca="1">INDEX('Lorri 401b'!L:L,MATCH('Retirement Calculator'!A979,'Lorri 401b'!N:N,0),0)</f>
        <v>-15943284.35926594</v>
      </c>
      <c r="S979" s="25">
        <f t="shared" ca="1" si="787"/>
        <v>-15428814.831898024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508684.01142721216</v>
      </c>
      <c r="R980" s="25">
        <f t="array" aca="1" ref="R980" ca="1">INDEX('Lorri 401b'!L:L,MATCH('Retirement Calculator'!A980,'Lorri 401b'!N:N,0),0)</f>
        <v>-16030166.769341063</v>
      </c>
      <c r="S980" s="25">
        <f t="shared" ca="1" si="787"/>
        <v>-15521482.75791385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502874.38917008945</v>
      </c>
      <c r="R981" s="25">
        <f t="array" aca="1" ref="R981" ca="1">INDEX('Lorri 401b'!L:L,MATCH('Retirement Calculator'!A981,'Lorri 401b'!N:N,0),0)</f>
        <v>-16117411.189458163</v>
      </c>
      <c r="S981" s="25">
        <f t="shared" ca="1" si="787"/>
        <v>-15614536.800288074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497040.56015356205</v>
      </c>
      <c r="R982" s="25">
        <f t="array" aca="1" ref="R982" ca="1">INDEX('Lorri 401b'!L:L,MATCH('Retirement Calculator'!A982,'Lorri 401b'!N:N,0),0)</f>
        <v>-16205019.12799242</v>
      </c>
      <c r="S982" s="25">
        <f t="shared" ca="1" si="787"/>
        <v>-15707978.567838857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491182.42351613246</v>
      </c>
      <c r="R983" s="25">
        <f t="array" aca="1" ref="R983" ca="1">INDEX('Lorri 401b'!L:L,MATCH('Retirement Calculator'!A983,'Lorri 401b'!N:N,0),0)</f>
        <v>-16292992.099603901</v>
      </c>
      <c r="S983" s="25">
        <f t="shared" ca="1" si="787"/>
        <v>-15801809.676087769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485299.87797604693</v>
      </c>
      <c r="R984" s="25">
        <f t="array" aca="1" ref="R984" ca="1">INDEX('Lorri 401b'!L:L,MATCH('Retirement Calculator'!A984,'Lorri 401b'!N:N,0),0)</f>
        <v>-16381331.625263764</v>
      </c>
      <c r="S984" s="25">
        <f t="shared" ca="1" si="787"/>
        <v>-15896031.747287717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479392.82182954438</v>
      </c>
      <c r="R985" s="25">
        <f t="array" aca="1" ref="R985" ca="1">INDEX('Lorri 401b'!L:L,MATCH('Retirement Calculator'!A985,'Lorri 401b'!N:N,0),0)</f>
        <v>-16470039.232280543</v>
      </c>
      <c r="S985" s="25">
        <f t="shared" ca="1" si="787"/>
        <v>-15990646.410450999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473461.15294909803</v>
      </c>
      <c r="R986" s="25">
        <f t="array" aca="1" ref="R986" ca="1">INDEX('Lorri 401b'!L:L,MATCH('Retirement Calculator'!A986,'Lorri 401b'!N:N,0),0)</f>
        <v>-16559116.454326559</v>
      </c>
      <c r="S986" s="25">
        <f t="shared" ca="1" si="787"/>
        <v>-16085655.30137746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467504.76878164982</v>
      </c>
      <c r="R987" s="25">
        <f t="array" aca="1" ref="R987" ca="1">INDEX('Lorri 401b'!L:L,MATCH('Retirement Calculator'!A987,'Lorri 401b'!N:N,0),0)</f>
        <v>-16648564.831464434</v>
      </c>
      <c r="S987" s="25">
        <f t="shared" ca="1" si="787"/>
        <v>-16181060.062682785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461523.56634683727</v>
      </c>
      <c r="R988" s="25">
        <f t="array" aca="1" ref="R988" ca="1">INDEX('Lorri 401b'!L:L,MATCH('Retirement Calculator'!A988,'Lorri 401b'!N:N,0),0)</f>
        <v>-16738385.910173716</v>
      </c>
      <c r="S988" s="25">
        <f t="shared" ca="1" si="787"/>
        <v>-16276862.343826879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455517.44223521301</v>
      </c>
      <c r="R989" s="25">
        <f t="array" aca="1" ref="R989" ca="1">INDEX('Lorri 401b'!L:L,MATCH('Retirement Calculator'!A989,'Lorri 401b'!N:N,0),0)</f>
        <v>-16828581.243377618</v>
      </c>
      <c r="S989" s="25">
        <f t="shared" ca="1" si="787"/>
        <v>-16373063.801142406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449486.29260645696</v>
      </c>
      <c r="R990" s="25">
        <f t="array" aca="1" ref="R990" ca="1">INDEX('Lorri 401b'!L:L,MATCH('Retirement Calculator'!A990,'Lorri 401b'!N:N,0),0)</f>
        <v>-16919152.390469871</v>
      </c>
      <c r="S990" s="25">
        <f t="shared" ca="1" si="787"/>
        <v>-16469666.097863415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443430.01318758109</v>
      </c>
      <c r="R991" s="25">
        <f t="array" aca="1" ref="R991" ca="1">INDEX('Lorri 401b'!L:L,MATCH('Retirement Calculator'!A991,'Lorri 401b'!N:N,0),0)</f>
        <v>-17010100.917341676</v>
      </c>
      <c r="S991" s="25">
        <f t="shared" ca="1" si="787"/>
        <v>-16566670.904154094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437348.49927112658</v>
      </c>
      <c r="R992" s="25">
        <f t="array" aca="1" ref="R992" ca="1">INDEX('Lorri 401b'!L:L,MATCH('Retirement Calculator'!A992,'Lorri 401b'!N:N,0),0)</f>
        <v>-17101428.396408778</v>
      </c>
      <c r="S992" s="25">
        <f t="shared" ca="1" si="787"/>
        <v>-16664079.897137651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431241.64571335353</v>
      </c>
      <c r="R993" s="25">
        <f t="array" aca="1" ref="R993" ca="1">INDEX('Lorri 401b'!L:L,MATCH('Retirement Calculator'!A993,'Lorri 401b'!N:N,0),0)</f>
        <v>-17193136.40663866</v>
      </c>
      <c r="S993" s="25">
        <f t="shared" ca="1" si="787"/>
        <v>-16761894.760925306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425109.34693242307</v>
      </c>
      <c r="R994" s="25">
        <f t="array" aca="1" ref="R994" ca="1">INDEX('Lorri 401b'!L:L,MATCH('Retirement Calculator'!A994,'Lorri 401b'!N:N,0),0)</f>
        <v>-17285226.533577833</v>
      </c>
      <c r="S994" s="25">
        <f t="shared" ca="1" si="787"/>
        <v>-16860117.186645411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418951.49690657208</v>
      </c>
      <c r="R995" s="25">
        <f t="array" aca="1" ref="R995" ca="1">INDEX('Lorri 401b'!L:L,MATCH('Retirement Calculator'!A995,'Lorri 401b'!N:N,0),0)</f>
        <v>-17377700.369379256</v>
      </c>
      <c r="S995" s="25">
        <f t="shared" ca="1" si="787"/>
        <v>-16958748.872472685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412767.98917228007</v>
      </c>
      <c r="R996" s="25">
        <f t="array" aca="1" ref="R996" ca="1">INDEX('Lorri 401b'!L:L,MATCH('Retirement Calculator'!A996,'Lorri 401b'!N:N,0),0)</f>
        <v>-17470559.512829851</v>
      </c>
      <c r="S996" s="25">
        <f t="shared" ca="1" si="787"/>
        <v>-17057791.523657572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406558.71682242845</v>
      </c>
      <c r="R997" s="25">
        <f t="array" aca="1" ref="R997" ca="1">INDEX('Lorri 401b'!L:L,MATCH('Retirement Calculator'!A997,'Lorri 401b'!N:N,0),0)</f>
        <v>-17563805.569378156</v>
      </c>
      <c r="S997" s="25">
        <f t="shared" ca="1" si="787"/>
        <v>-17157246.852555729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400323.57250445249</v>
      </c>
      <c r="R998" s="25">
        <f t="array" aca="1" ref="R998" ca="1">INDEX('Lorri 401b'!L:L,MATCH('Retirement Calculator'!A998,'Lorri 401b'!N:N,0),0)</f>
        <v>-17657440.15116208</v>
      </c>
      <c r="S998" s="25">
        <f t="shared" ca="1" si="787"/>
        <v>-17257116.578657627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394062.44841848494</v>
      </c>
      <c r="R999" s="25">
        <f t="array" aca="1" ref="R999" ca="1">INDEX('Lorri 401b'!L:L,MATCH('Retirement Calculator'!A999,'Lorri 401b'!N:N,0),0)</f>
        <v>-17751464.877036769</v>
      </c>
      <c r="S999" s="25">
        <f t="shared" ca="1" si="787"/>
        <v>-17357402.428618286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387775.23631549254</v>
      </c>
      <c r="R1000" s="25">
        <f t="array" aca="1" ref="R1000" ca="1">INDEX('Lorri 401b'!L:L,MATCH('Retirement Calculator'!A1000,'Lorri 401b'!N:N,0),0)</f>
        <v>-17845881.372602601</v>
      </c>
      <c r="S1000" s="25">
        <f t="shared" ca="1" si="787"/>
        <v>-17458106.136287108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381461.82749540434</v>
      </c>
      <c r="R1001" s="25">
        <f t="array" aca="1" ref="R1001" ca="1">INDEX('Lorri 401b'!L:L,MATCH('Retirement Calculator'!A1001,'Lorri 401b'!N:N,0),0)</f>
        <v>-17940691.270233292</v>
      </c>
      <c r="S1001" s="25">
        <f t="shared" ca="1" si="787"/>
        <v>-17559229.442737889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375122.11280523246</v>
      </c>
      <c r="R1002" s="25">
        <f t="array" aca="1" ref="R1002" ca="1">INDEX('Lorri 401b'!L:L,MATCH('Retirement Calculator'!A1002,'Lorri 401b'!N:N,0),0)</f>
        <v>-18035896.20910411</v>
      </c>
      <c r="S1002" s="25">
        <f t="shared" ca="1" si="787"/>
        <v>-17660774.096298877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368755.98263718485</v>
      </c>
      <c r="R1003" s="25">
        <f t="array" aca="1" ref="R1003" ca="1">INDEX('Lorri 401b'!L:L,MATCH('Retirement Calculator'!A1003,'Lorri 401b'!N:N,0),0)</f>
        <v>-18131497.835220225</v>
      </c>
      <c r="S1003" s="25">
        <f t="shared" ca="1" si="787"/>
        <v>-17762741.85258304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362363.32692677039</v>
      </c>
      <c r="R1004" s="25">
        <f t="array" aca="1" ref="R1004" ca="1">INDEX('Lorri 401b'!L:L,MATCH('Retirement Calculator'!A1004,'Lorri 401b'!N:N,0),0)</f>
        <v>-18227497.801445156</v>
      </c>
      <c r="S1004" s="25">
        <f t="shared" ca="1" si="787"/>
        <v>-17865134.474518385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355944.03515089583</v>
      </c>
      <c r="R1005" s="25">
        <f t="array" aca="1" ref="R1005" ca="1">INDEX('Lorri 401b'!L:L,MATCH('Retirement Calculator'!A1005,'Lorri 401b'!N:N,0),0)</f>
        <v>-18323897.767529357</v>
      </c>
      <c r="S1005" s="25">
        <f t="shared" ca="1" si="787"/>
        <v>-17967953.73237846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349497.99632595514</v>
      </c>
      <c r="R1006" s="25">
        <f t="array" aca="1" ref="R1006" ca="1">INDEX('Lorri 401b'!L:L,MATCH('Retirement Calculator'!A1006,'Lorri 401b'!N:N,0),0)</f>
        <v>-18420699.400138911</v>
      </c>
      <c r="S1006" s="25">
        <f t="shared" ca="1" si="787"/>
        <v>-18071201.403812956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343025.09900591051</v>
      </c>
      <c r="R1007" s="25">
        <f t="array" aca="1" ref="R1007" ca="1">INDEX('Lorri 401b'!L:L,MATCH('Retirement Calculator'!A1007,'Lorri 401b'!N:N,0),0)</f>
        <v>-18517904.372884337</v>
      </c>
      <c r="S1007" s="25">
        <f t="shared" ca="1" si="787"/>
        <v>-18174879.273878425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336525.23128036573</v>
      </c>
      <c r="R1008" s="25">
        <f t="array" aca="1" ref="R1008" ca="1">INDEX('Lorri 401b'!L:L,MATCH('Retirement Calculator'!A1008,'Lorri 401b'!N:N,0),0)</f>
        <v>-18615514.366349537</v>
      </c>
      <c r="S1008" s="25">
        <f t="shared" ca="1" si="787"/>
        <v>-18278989.135069173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329998.28077263117</v>
      </c>
      <c r="R1009" s="25">
        <f t="array" aca="1" ref="R1009" ca="1">INDEX('Lorri 401b'!L:L,MATCH('Retirement Calculator'!A1009,'Lorri 401b'!N:N,0),0)</f>
        <v>-18713531.068120841</v>
      </c>
      <c r="S1009" s="25">
        <f t="shared" ca="1" si="787"/>
        <v>-18383532.787348211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323444.13463778107</v>
      </c>
      <c r="R1010" s="25">
        <f t="array" aca="1" ref="R1010" ca="1">INDEX('Lorri 401b'!L:L,MATCH('Retirement Calculator'!A1010,'Lorri 401b'!N:N,0),0)</f>
        <v>-18811956.172816191</v>
      </c>
      <c r="S1010" s="25">
        <f t="shared" ca="1" si="787"/>
        <v>-18488512.03817841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316862.67956070241</v>
      </c>
      <c r="R1011" s="25">
        <f t="array" aca="1" ref="R1011" ca="1">INDEX('Lorri 401b'!L:L,MATCH('Retirement Calculator'!A1011,'Lorri 401b'!N:N,0),0)</f>
        <v>-18910791.38211444</v>
      </c>
      <c r="S1011" s="25">
        <f t="shared" ca="1" si="787"/>
        <v>-18593928.702553738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310253.80175413593</v>
      </c>
      <c r="R1012" s="25">
        <f t="array" aca="1" ref="R1012" ca="1">INDEX('Lorri 401b'!L:L,MATCH('Retirement Calculator'!A1012,'Lorri 401b'!N:N,0),0)</f>
        <v>-19010038.404784765</v>
      </c>
      <c r="S1012" s="25">
        <f t="shared" ca="1" si="787"/>
        <v>-18699784.603030629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303617.38695670874</v>
      </c>
      <c r="R1013" s="25">
        <f t="array" aca="1" ref="R1013" ca="1">INDEX('Lorri 401b'!L:L,MATCH('Retirement Calculator'!A1013,'Lorri 401b'!N:N,0),0)</f>
        <v>-19109698.956716213</v>
      </c>
      <c r="S1013" s="25">
        <f t="shared" ca="1" si="787"/>
        <v>-18806081.569759503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296953.32043095893</v>
      </c>
      <c r="R1014" s="25">
        <f t="array" aca="1" ref="R1014" ca="1">INDEX('Lorri 401b'!L:L,MATCH('Retirement Calculator'!A1014,'Lorri 401b'!N:N,0),0)</f>
        <v>-19209774.760947376</v>
      </c>
      <c r="S1014" s="25">
        <f t="shared" ca="1" si="787"/>
        <v>-18912821.440516416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290261.48696135182</v>
      </c>
      <c r="R1015" s="25">
        <f t="array" aca="1" ref="R1015" ca="1">INDEX('Lorri 401b'!L:L,MATCH('Retirement Calculator'!A1015,'Lorri 401b'!N:N,0),0)</f>
        <v>-19310267.547696169</v>
      </c>
      <c r="S1015" s="25">
        <f t="shared" ca="1" si="787"/>
        <v>-19020006.060734816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283541.77085228806</v>
      </c>
      <c r="R1016" s="25">
        <f t="array" aca="1" ref="R1016" ca="1">INDEX('Lorri 401b'!L:L,MATCH('Retirement Calculator'!A1016,'Lorri 401b'!N:N,0),0)</f>
        <v>-19411179.054389749</v>
      </c>
      <c r="S1016" s="25">
        <f t="shared" ca="1" si="787"/>
        <v>-19127637.283537462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276794.05592610314</v>
      </c>
      <c r="R1017" s="25">
        <f t="array" aca="1" ref="R1017" ca="1">INDEX('Lorri 401b'!L:L,MATCH('Retirement Calculator'!A1017,'Lorri 401b'!N:N,0),0)</f>
        <v>-19512511.025694553</v>
      </c>
      <c r="S1017" s="25">
        <f t="shared" ca="1" si="787"/>
        <v>-19235716.96976845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270018.22552105912</v>
      </c>
      <c r="R1018" s="25">
        <f t="array" aca="1" ref="R1018" ca="1">INDEX('Lorri 401b'!L:L,MATCH('Retirement Calculator'!A1018,'Lorri 401b'!N:N,0),0)</f>
        <v>-19614265.213546459</v>
      </c>
      <c r="S1018" s="25">
        <f t="shared" ca="1" si="787"/>
        <v>-19344246.988025401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263214.16248932743</v>
      </c>
      <c r="R1019" s="25">
        <f t="array" aca="1" ref="R1019" ca="1">INDEX('Lorri 401b'!L:L,MATCH('Retirement Calculator'!A1019,'Lorri 401b'!N:N,0),0)</f>
        <v>-19716443.377181083</v>
      </c>
      <c r="S1019" s="25">
        <f t="shared" ca="1" si="787"/>
        <v>-19453229.214691754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256381.74919496354</v>
      </c>
      <c r="R1020" s="25">
        <f t="array" aca="1" ref="R1020" ca="1">INDEX('Lorri 401b'!L:L,MATCH('Retirement Calculator'!A1020,'Lorri 401b'!N:N,0),0)</f>
        <v>-19819047.283164185</v>
      </c>
      <c r="S1020" s="25">
        <f t="shared" ca="1" si="787"/>
        <v>-19562665.53396922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249520.86751187313</v>
      </c>
      <c r="R1021" s="25">
        <f t="array" aca="1" ref="R1021" ca="1">INDEX('Lorri 401b'!L:L,MATCH('Retirement Calculator'!A1021,'Lorri 401b'!N:N,0),0)</f>
        <v>-19922078.705422215</v>
      </c>
      <c r="S1021" s="25">
        <f t="shared" ca="1" si="787"/>
        <v>-19672557.837910343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242631.39882176984</v>
      </c>
      <c r="R1022" s="25">
        <f t="array" aca="1" ref="R1022" ca="1">INDEX('Lorri 401b'!L:L,MATCH('Retirement Calculator'!A1022,'Lorri 401b'!N:N,0),0)</f>
        <v>-20025539.425272986</v>
      </c>
      <c r="S1022" s="25">
        <f t="shared" ca="1" si="787"/>
        <v>-19782908.026451215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235713.22401212444</v>
      </c>
      <c r="R1023" s="25">
        <f t="array" aca="1" ref="R1023" ca="1">INDEX('Lorri 401b'!L:L,MATCH('Retirement Calculator'!A1023,'Lorri 401b'!N:N,0),0)</f>
        <v>-20129431.23145647</v>
      </c>
      <c r="S1023" s="25">
        <f t="shared" ca="1" si="787"/>
        <v>-19893718.007444344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228766.22347410553</v>
      </c>
      <c r="R1024" s="25">
        <f t="array" aca="1" ref="R1024" ca="1">INDEX('Lorri 401b'!L:L,MATCH('Retirement Calculator'!A1024,'Lorri 401b'!N:N,0),0)</f>
        <v>-20233755.920165718</v>
      </c>
      <c r="S1024" s="25">
        <f t="shared" ca="1" si="787"/>
        <v>-20004989.696691614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221790.27710051154</v>
      </c>
      <c r="R1025" s="25">
        <f t="array" aca="1" ref="R1025" ca="1">INDEX('Lorri 401b'!L:L,MATCH('Retirement Calculator'!A1025,'Lorri 401b'!N:N,0),0)</f>
        <v>-20338515.29507792</v>
      </c>
      <c r="S1025" s="25">
        <f t="shared" ca="1" si="787"/>
        <v>-20116725.017977409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214785.26428369424</v>
      </c>
      <c r="R1026" s="25">
        <f t="array" aca="1" ref="R1026" ca="1">INDEX('Lorri 401b'!L:L,MATCH('Retirement Calculator'!A1026,'Lorri 401b'!N:N,0),0)</f>
        <v>-20443711.167385593</v>
      </c>
      <c r="S1026" s="25">
        <f t="shared" ca="1" si="787"/>
        <v>-20228925.903101899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207751.06391347354</v>
      </c>
      <c r="R1027" s="25">
        <f t="array" aca="1" ref="R1027" ca="1">INDEX('Lorri 401b'!L:L,MATCH('Retirement Calculator'!A1027,'Lorri 401b'!N:N,0),0)</f>
        <v>-20549345.355827879</v>
      </c>
      <c r="S1027" s="25">
        <f t="shared" ca="1" si="787"/>
        <v>-20341594.291914407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200687.55437504358</v>
      </c>
      <c r="R1028" s="25">
        <f t="array" aca="1" ref="R1028" ca="1">INDEX('Lorri 401b'!L:L,MATCH('Retirement Calculator'!A1028,'Lorri 401b'!N:N,0),0)</f>
        <v>-20655419.68672201</v>
      </c>
      <c r="S1028" s="25">
        <f t="shared" ca="1" si="787"/>
        <v>-20454732.132346965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193594.61354687015</v>
      </c>
      <c r="R1029" s="25">
        <f t="array" aca="1" ref="R1029" ca="1">INDEX('Lorri 401b'!L:L,MATCH('Retirement Calculator'!A1029,'Lorri 401b'!N:N,0),0)</f>
        <v>-20761935.993994866</v>
      </c>
      <c r="S1029" s="25">
        <f t="shared" ca="1" si="787"/>
        <v>-20568341.380447995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186472.11879857935</v>
      </c>
      <c r="R1030" s="25">
        <f t="array" aca="1" ref="R1030" ca="1">INDEX('Lorri 401b'!L:L,MATCH('Retirement Calculator'!A1030,'Lorri 401b'!N:N,0),0)</f>
        <v>-20868896.119214691</v>
      </c>
      <c r="S1030" s="25">
        <f t="shared" ca="1" si="787"/>
        <v>-20682424.000416111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179319.94698883733</v>
      </c>
      <c r="R1031" s="25">
        <f t="array" aca="1" ref="R1031" ca="1">INDEX('Lorri 401b'!L:L,MATCH('Retirement Calculator'!A1031,'Lorri 401b'!N:N,0),0)</f>
        <v>-20976301.911622934</v>
      </c>
      <c r="S1031" s="25">
        <f t="shared" ref="S1031:S1171" ca="1" si="1047">SUM(Q1031:R1031)</f>
        <v>-20796981.964634098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172137.97446322138</v>
      </c>
      <c r="R1032" s="25">
        <f t="array" aca="1" ref="R1032" ca="1">INDEX('Lorri 401b'!L:L,MATCH('Retirement Calculator'!A1032,'Lorri 401b'!N:N,0),0)</f>
        <v>-21084155.228166211</v>
      </c>
      <c r="S1032" s="25">
        <f t="shared" ca="1" si="1047"/>
        <v>-20912017.253702991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164926.07705208205</v>
      </c>
      <c r="R1033" s="25">
        <f t="array" aca="1" ref="R1033" ca="1">INDEX('Lorri 401b'!L:L,MATCH('Retirement Calculator'!A1033,'Lorri 401b'!N:N,0),0)</f>
        <v>-21192457.933528416</v>
      </c>
      <c r="S1033" s="25">
        <f t="shared" ca="1" si="1047"/>
        <v>-21027531.856476333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157684.13006839631</v>
      </c>
      <c r="R1034" s="25">
        <f t="array" aca="1" ref="R1034" ca="1">INDEX('Lorri 401b'!L:L,MATCH('Retirement Calculator'!A1034,'Lorri 401b'!N:N,0),0)</f>
        <v>-21301211.900162965</v>
      </c>
      <c r="S1034" s="25">
        <f t="shared" ca="1" si="1047"/>
        <v>-21143527.77009457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150412.00830561187</v>
      </c>
      <c r="R1035" s="25">
        <f t="array" aca="1" ref="R1035" ca="1">INDEX('Lorri 401b'!L:L,MATCH('Retirement Calculator'!A1035,'Lorri 401b'!N:N,0),0)</f>
        <v>-21410419.00832516</v>
      </c>
      <c r="S1035" s="25">
        <f t="shared" ca="1" si="1047"/>
        <v>-21260007.000019547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143109.5860354825</v>
      </c>
      <c r="R1036" s="25">
        <f t="array" aca="1" ref="R1036" ca="1">INDEX('Lorri 401b'!L:L,MATCH('Retirement Calculator'!A1036,'Lorri 401b'!N:N,0),0)</f>
        <v>-21520081.146104693</v>
      </c>
      <c r="S1036" s="25">
        <f t="shared" ca="1" si="1047"/>
        <v>-21376971.560069211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135776.73700589425</v>
      </c>
      <c r="R1037" s="25">
        <f t="array" aca="1" ref="R1037" ca="1">INDEX('Lorri 401b'!L:L,MATCH('Retirement Calculator'!A1037,'Lorri 401b'!N:N,0),0)</f>
        <v>-21630200.20945831</v>
      </c>
      <c r="S1037" s="25">
        <f t="shared" ca="1" si="1047"/>
        <v>-21494423.472452417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128413.33443868271</v>
      </c>
      <c r="R1038" s="25">
        <f t="array" aca="1" ref="R1038" ca="1">INDEX('Lorri 401b'!L:L,MATCH('Retirement Calculator'!A1038,'Lorri 401b'!N:N,0),0)</f>
        <v>-21740778.102242567</v>
      </c>
      <c r="S1038" s="25">
        <f t="shared" ca="1" si="1047"/>
        <v>-21612364.767803885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121019.25102744112</v>
      </c>
      <c r="R1039" s="25">
        <f t="array" aca="1" ref="R1039" ca="1">INDEX('Lorri 401b'!L:L,MATCH('Retirement Calculator'!A1039,'Lorri 401b'!N:N,0),0)</f>
        <v>-21851816.736246757</v>
      </c>
      <c r="S1039" s="25">
        <f t="shared" ca="1" si="1047"/>
        <v>-21730797.485219315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113594.35893531935</v>
      </c>
      <c r="R1040" s="25">
        <f t="array" aca="1" ref="R1040" ca="1">INDEX('Lorri 401b'!L:L,MATCH('Retirement Calculator'!A1040,'Lorri 401b'!N:N,0),0)</f>
        <v>-21963318.031225964</v>
      </c>
      <c r="S1040" s="25">
        <f t="shared" ca="1" si="1047"/>
        <v>-21849723.672290646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106138.52979281374</v>
      </c>
      <c r="R1041" s="25">
        <f t="array" aca="1" ref="R1041" ca="1">INDEX('Lorri 401b'!L:L,MATCH('Retirement Calculator'!A1041,'Lorri 401b'!N:N,0),0)</f>
        <v>-22075283.914934251</v>
      </c>
      <c r="S1041" s="25">
        <f t="shared" ca="1" si="1047"/>
        <v>-21969145.385141436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98651.634695547691</v>
      </c>
      <c r="R1042" s="25">
        <f t="array" aca="1" ref="R1042" ca="1">INDEX('Lorri 401b'!L:L,MATCH('Retirement Calculator'!A1042,'Lorri 401b'!N:N,0),0)</f>
        <v>-22187716.323157992</v>
      </c>
      <c r="S1042" s="25">
        <f t="shared" ca="1" si="1047"/>
        <v>-22089064.688462444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91133.544202043035</v>
      </c>
      <c r="R1043" s="25">
        <f t="array" aca="1" ref="R1043" ca="1">INDEX('Lorri 401b'!L:L,MATCH('Retirement Calculator'!A1043,'Lorri 401b'!N:N,0),0)</f>
        <v>-22300617.199749332</v>
      </c>
      <c r="S1043" s="25">
        <f t="shared" ca="1" si="1047"/>
        <v>-22209483.655547287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83584.128331482105</v>
      </c>
      <c r="R1044" s="25">
        <f t="array" aca="1" ref="R1044" ca="1">INDEX('Lorri 401b'!L:L,MATCH('Retirement Calculator'!A1044,'Lorri 401b'!N:N,0),0)</f>
        <v>-22413988.4966598</v>
      </c>
      <c r="S1044" s="25">
        <f t="shared" ca="1" si="1047"/>
        <v>-22330404.368328318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76003.256561460512</v>
      </c>
      <c r="R1045" s="25">
        <f t="array" aca="1" ref="R1045" ca="1">INDEX('Lorri 401b'!L:L,MATCH('Retirement Calculator'!A1045,'Lorri 401b'!N:N,0),0)</f>
        <v>-22527832.173974063</v>
      </c>
      <c r="S1045" s="25">
        <f t="shared" ca="1" si="1047"/>
        <v>-22451828.917412601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68390.797825730493</v>
      </c>
      <c r="R1046" s="25">
        <f t="array" aca="1" ref="R1046" ca="1">INDEX('Lorri 401b'!L:L,MATCH('Retirement Calculator'!A1046,'Lorri 401b'!N:N,0),0)</f>
        <v>-22642150.199943803</v>
      </c>
      <c r="S1046" s="25">
        <f t="shared" ca="1" si="1047"/>
        <v>-22573759.402118072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60746.620511934932</v>
      </c>
      <c r="R1047" s="25">
        <f t="array" aca="1" ref="R1047" ca="1">INDEX('Lorri 401b'!L:L,MATCH('Retirement Calculator'!A1047,'Lorri 401b'!N:N,0),0)</f>
        <v>-22756944.551021751</v>
      </c>
      <c r="S1047" s="25">
        <f t="shared" ca="1" si="1047"/>
        <v>-22696197.930509817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53070.592459331892</v>
      </c>
      <c r="R1048" s="25">
        <f t="array" aca="1" ref="R1048" ca="1">INDEX('Lorri 401b'!L:L,MATCH('Retirement Calculator'!A1048,'Lorri 401b'!N:N,0),0)</f>
        <v>-22872217.211895857</v>
      </c>
      <c r="S1048" s="25">
        <f t="shared" ca="1" si="1047"/>
        <v>-22819146.619436525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45362.580956509672</v>
      </c>
      <c r="R1049" s="25">
        <f t="array" aca="1" ref="R1049" ca="1">INDEX('Lorri 401b'!L:L,MATCH('Retirement Calculator'!A1049,'Lorri 401b'!N:N,0),0)</f>
        <v>-22987970.175523605</v>
      </c>
      <c r="S1049" s="25">
        <f t="shared" ca="1" si="1047"/>
        <v>-22942607.594567094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37622.452739092354</v>
      </c>
      <c r="R1050" s="25">
        <f t="array" aca="1" ref="R1050" ca="1">INDEX('Lorri 401b'!L:L,MATCH('Retirement Calculator'!A1050,'Lorri 401b'!N:N,0),0)</f>
        <v>-23104205.443166468</v>
      </c>
      <c r="S1050" s="25">
        <f t="shared" ca="1" si="1047"/>
        <v>-23066582.990427375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29850.073987435804</v>
      </c>
      <c r="R1051" s="25">
        <f t="array" aca="1" ref="R1051" ca="1">INDEX('Lorri 401b'!L:L,MATCH('Retirement Calculator'!A1051,'Lorri 401b'!N:N,0),0)</f>
        <v>-23220925.024424508</v>
      </c>
      <c r="S1051" s="25">
        <f t="shared" ca="1" si="1047"/>
        <v>-23191074.950437073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22045.310324314018</v>
      </c>
      <c r="R1052" s="25">
        <f t="array" aca="1" ref="R1052" ca="1">INDEX('Lorri 401b'!L:L,MATCH('Retirement Calculator'!A1052,'Lorri 401b'!N:N,0),0)</f>
        <v>-23338130.937271126</v>
      </c>
      <c r="S1052" s="25">
        <f t="shared" ca="1" si="1047"/>
        <v>-23316085.626946811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14208.026812595892</v>
      </c>
      <c r="R1053" s="25">
        <f t="array" aca="1" ref="R1053" ca="1">INDEX('Lorri 401b'!L:L,MATCH('Retirement Calculator'!A1053,'Lorri 401b'!N:N,0),0)</f>
        <v>-23455825.208087936</v>
      </c>
      <c r="S1053" s="25">
        <f t="shared" ca="1" si="1047"/>
        <v>-23441617.181275342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6338.0879529122731</v>
      </c>
      <c r="R1054" s="25">
        <f t="array" aca="1" ref="R1054" ca="1">INDEX('Lorri 401b'!L:L,MATCH('Retirement Calculator'!A1054,'Lorri 401b'!N:N,0),0)</f>
        <v>-23574009.871699817</v>
      </c>
      <c r="S1054" s="25">
        <f t="shared" ca="1" si="1047"/>
        <v>-23567671.783746906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-1564.6423186866946</v>
      </c>
      <c r="R1055" s="25">
        <f t="array" aca="1" ref="R1055" ca="1">INDEX('Lorri 401b'!L:L,MATCH('Retirement Calculator'!A1055,'Lorri 401b'!N:N,0),0)</f>
        <v>-23692686.971410081</v>
      </c>
      <c r="S1055" s="25">
        <f t="shared" ca="1" si="1047"/>
        <v>-23694251.613728769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-9500.3006330839908</v>
      </c>
      <c r="R1056" s="25">
        <f t="array" aca="1" ref="R1056" ca="1">INDEX('Lorri 401b'!L:L,MATCH('Retirement Calculator'!A1056,'Lorri 401b'!N:N,0),0)</f>
        <v>-23811858.559035804</v>
      </c>
      <c r="S1056" s="25">
        <f t="shared" ca="1" si="1047"/>
        <v>-23821358.859668888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-17469.024190457945</v>
      </c>
      <c r="R1057" s="25">
        <f t="array" aca="1" ref="R1057" ca="1">INDEX('Lorri 401b'!L:L,MATCH('Retirement Calculator'!A1057,'Lorri 401b'!N:N,0),0)</f>
        <v>-23931526.694943301</v>
      </c>
      <c r="S1057" s="25">
        <f t="shared" ca="1" si="1047"/>
        <v>-23948995.719133761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-25470.950762654287</v>
      </c>
      <c r="R1058" s="25">
        <f t="array" aca="1" ref="R1058" ca="1">INDEX('Lorri 401b'!L:L,MATCH('Retirement Calculator'!A1058,'Lorri 401b'!N:N,0),0)</f>
        <v>-24051693.448083747</v>
      </c>
      <c r="S1058" s="25">
        <f t="shared" ca="1" si="1047"/>
        <v>-24077164.398846403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-33506.218695568117</v>
      </c>
      <c r="R1059" s="25">
        <f t="array" aca="1" ref="R1059" ca="1">INDEX('Lorri 401b'!L:L,MATCH('Retirement Calculator'!A1059,'Lorri 401b'!N:N,0),0)</f>
        <v>-24172360.896028943</v>
      </c>
      <c r="S1059" s="25">
        <f t="shared" ca="1" si="1047"/>
        <v>-24205867.114724513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-41574.966911535754</v>
      </c>
      <c r="R1060" s="25">
        <f t="array" aca="1" ref="R1060" ca="1">INDEX('Lorri 401b'!L:L,MATCH('Retirement Calculator'!A1060,'Lorri 401b'!N:N,0),0)</f>
        <v>-24293531.125007246</v>
      </c>
      <c r="S1060" s="25">
        <f t="shared" ca="1" si="1047"/>
        <v>-24335106.091918781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-49677.334911736594</v>
      </c>
      <c r="R1061" s="25">
        <f t="array" aca="1" ref="R1061" ca="1">INDEX('Lorri 401b'!L:L,MATCH('Retirement Calculator'!A1061,'Lorri 401b'!N:N,0),0)</f>
        <v>-24415206.229939625</v>
      </c>
      <c r="S1061" s="25">
        <f t="shared" ca="1" si="1047"/>
        <v>-24464883.564851362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-57813.462778604931</v>
      </c>
      <c r="R1062" s="25">
        <f t="array" aca="1" ref="R1062" ca="1">INDEX('Lorri 401b'!L:L,MATCH('Retirement Calculator'!A1062,'Lorri 401b'!N:N,0),0)</f>
        <v>-24537388.314475887</v>
      </c>
      <c r="S1062" s="25">
        <f t="shared" ca="1" si="1047"/>
        <v>-24595201.777254492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-65983.491178251876</v>
      </c>
      <c r="R1063" s="25">
        <f t="array" aca="1" ref="R1063" ca="1">INDEX('Lorri 401b'!L:L,MATCH('Retirement Calculator'!A1063,'Lorri 401b'!N:N,0),0)</f>
        <v>-24660079.491031051</v>
      </c>
      <c r="S1063" s="25">
        <f t="shared" ca="1" si="1047"/>
        <v>-24726062.982209302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-74187.561362897366</v>
      </c>
      <c r="R1064" s="25">
        <f t="array" aca="1" ref="R1064" ca="1">INDEX('Lorri 401b'!L:L,MATCH('Retirement Calculator'!A1064,'Lorri 401b'!N:N,0),0)</f>
        <v>-24783281.880821861</v>
      </c>
      <c r="S1064" s="25">
        <f t="shared" ca="1" si="1047"/>
        <v>-24857469.442184757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-82425.815173312207</v>
      </c>
      <c r="R1065" s="25">
        <f t="array" aca="1" ref="R1065" ca="1">INDEX('Lorri 401b'!L:L,MATCH('Retirement Calculator'!A1065,'Lorri 401b'!N:N,0),0)</f>
        <v>-24906997.613903467</v>
      </c>
      <c r="S1065" s="25">
        <f t="shared" ca="1" si="1047"/>
        <v>-24989423.42907678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-90698.395041270443</v>
      </c>
      <c r="R1066" s="25">
        <f t="array" aca="1" ref="R1066" ca="1">INDEX('Lorri 401b'!L:L,MATCH('Retirement Calculator'!A1066,'Lorri 401b'!N:N,0),0)</f>
        <v>-25031228.829206243</v>
      </c>
      <c r="S1066" s="25">
        <f t="shared" ca="1" si="1047"/>
        <v>-25121927.224247515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-99005.443992011846</v>
      </c>
      <c r="R1067" s="25">
        <f t="array" aca="1" ref="R1067" ca="1">INDEX('Lorri 401b'!L:L,MATCH('Retirement Calculator'!A1067,'Lorri 401b'!N:N,0),0)</f>
        <v>-25155977.674572784</v>
      </c>
      <c r="S1067" s="25">
        <f t="shared" ca="1" si="1047"/>
        <v>-25254983.118564796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-107347.10564671467</v>
      </c>
      <c r="R1068" s="25">
        <f t="array" aca="1" ref="R1068" ca="1">INDEX('Lorri 401b'!L:L,MATCH('Retirement Calculator'!A1068,'Lorri 401b'!N:N,0),0)</f>
        <v>-25281246.30679502</v>
      </c>
      <c r="S1068" s="25">
        <f t="shared" ca="1" si="1047"/>
        <v>-25388593.412441734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-115723.52422497876</v>
      </c>
      <c r="R1069" s="25">
        <f t="array" aca="1" ref="R1069" ca="1">INDEX('Lorri 401b'!L:L,MATCH('Retirement Calculator'!A1069,'Lorri 401b'!N:N,0),0)</f>
        <v>-25407036.891651511</v>
      </c>
      <c r="S1069" s="25">
        <f t="shared" ca="1" si="1047"/>
        <v>-25522760.415876489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-124134.84454731893</v>
      </c>
      <c r="R1070" s="25">
        <f t="array" aca="1" ref="R1070" ca="1">INDEX('Lorri 401b'!L:L,MATCH('Retirement Calculator'!A1070,'Lorri 401b'!N:N,0),0)</f>
        <v>-25533351.603944905</v>
      </c>
      <c r="S1070" s="25">
        <f t="shared" ca="1" si="1047"/>
        <v>-25657486.448492225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-132581.21203766885</v>
      </c>
      <c r="R1071" s="25">
        <f t="array" aca="1" ref="R1071" ca="1">INDEX('Lorri 401b'!L:L,MATCH('Retirement Calculator'!A1071,'Lorri 401b'!N:N,0),0)</f>
        <v>-25660192.627539523</v>
      </c>
      <c r="S1071" s="25">
        <f t="shared" ca="1" si="1047"/>
        <v>-25792773.839577191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-141062.77272589522</v>
      </c>
      <c r="R1072" s="25">
        <f t="array" aca="1" ref="R1072" ca="1">INDEX('Lorri 401b'!L:L,MATCH('Retirement Calculator'!A1072,'Lorri 401b'!N:N,0),0)</f>
        <v>-25787562.155399118</v>
      </c>
      <c r="S1072" s="25">
        <f t="shared" ca="1" si="1047"/>
        <v>-25928624.928125013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-149579.67325032255</v>
      </c>
      <c r="R1073" s="25">
        <f t="array" aca="1" ref="R1073" ca="1">INDEX('Lorri 401b'!L:L,MATCH('Retirement Calculator'!A1073,'Lorri 401b'!N:N,0),0)</f>
        <v>-25915462.389624793</v>
      </c>
      <c r="S1073" s="25">
        <f t="shared" ca="1" si="1047"/>
        <v>-26065042.062875114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-158132.06086026831</v>
      </c>
      <c r="R1074" s="25">
        <f t="array" aca="1" ref="R1074" ca="1">INDEX('Lorri 401b'!L:L,MATCH('Retirement Calculator'!A1074,'Lorri 401b'!N:N,0),0)</f>
        <v>-26043895.541493077</v>
      </c>
      <c r="S1074" s="25">
        <f t="shared" ca="1" si="1047"/>
        <v>-26202027.602353346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-166720.08341858885</v>
      </c>
      <c r="R1075" s="25">
        <f t="array" aca="1" ref="R1075" ca="1">INDEX('Lorri 401b'!L:L,MATCH('Retirement Calculator'!A1075,'Lorri 401b'!N:N,0),0)</f>
        <v>-26172863.831494145</v>
      </c>
      <c r="S1075" s="25">
        <f t="shared" ca="1" si="1047"/>
        <v>-26339583.914912734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-175343.88940423573</v>
      </c>
      <c r="R1076" s="25">
        <f t="array" aca="1" ref="R1076" ca="1">INDEX('Lorri 401b'!L:L,MATCH('Retirement Calculator'!A1076,'Lorri 401b'!N:N,0),0)</f>
        <v>-26302369.489370219</v>
      </c>
      <c r="S1076" s="25">
        <f t="shared" ca="1" si="1047"/>
        <v>-26477713.378774457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-184003.62791482281</v>
      </c>
      <c r="R1077" s="25">
        <f t="array" aca="1" ref="R1077" ca="1">INDEX('Lorri 401b'!L:L,MATCH('Retirement Calculator'!A1077,'Lorri 401b'!N:N,0),0)</f>
        <v>-26432414.754154108</v>
      </c>
      <c r="S1077" s="25">
        <f t="shared" ca="1" si="1047"/>
        <v>-26616418.382068932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-192699.44866920399</v>
      </c>
      <c r="R1078" s="25">
        <f t="array" aca="1" ref="R1078" ca="1">INDEX('Lorri 401b'!L:L,MATCH('Retirement Calculator'!A1078,'Lorri 401b'!N:N,0),0)</f>
        <v>-26563001.874207933</v>
      </c>
      <c r="S1078" s="25">
        <f t="shared" ca="1" si="1047"/>
        <v>-26755701.322877135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-201431.50201006175</v>
      </c>
      <c r="R1079" s="25">
        <f t="array" aca="1" ref="R1079" ca="1">INDEX('Lorri 401b'!L:L,MATCH('Retirement Calculator'!A1079,'Lorri 401b'!N:N,0),0)</f>
        <v>-26694133.107261978</v>
      </c>
      <c r="S1079" s="25">
        <f t="shared" ca="1" si="1047"/>
        <v>-26895564.60927204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-210199.93890650643</v>
      </c>
      <c r="R1080" s="25">
        <f t="array" aca="1" ref="R1080" ca="1">INDEX('Lorri 401b'!L:L,MATCH('Retirement Calculator'!A1080,'Lorri 401b'!N:N,0),0)</f>
        <v>-26825810.72045375</v>
      </c>
      <c r="S1080" s="25">
        <f t="shared" ca="1" si="1047"/>
        <v>-27036010.659360256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-219004.9109566863</v>
      </c>
      <c r="R1081" s="25">
        <f t="array" aca="1" ref="R1081" ca="1">INDEX('Lorri 401b'!L:L,MATCH('Retirement Calculator'!A1081,'Lorri 401b'!N:N,0),0)</f>
        <v>-26958036.990367156</v>
      </c>
      <c r="S1081" s="25">
        <f t="shared" ca="1" si="1047"/>
        <v>-27177041.90132384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-227846.5703904086</v>
      </c>
      <c r="R1082" s="25">
        <f t="array" aca="1" ref="R1082" ca="1">INDEX('Lorri 401b'!L:L,MATCH('Retirement Calculator'!A1082,'Lorri 401b'!N:N,0),0)</f>
        <v>-27090814.203071866</v>
      </c>
      <c r="S1082" s="25">
        <f t="shared" ca="1" si="1047"/>
        <v>-27318660.773462273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-236725.07007177139</v>
      </c>
      <c r="R1083" s="25">
        <f t="array" aca="1" ref="R1083" ca="1">INDEX('Lorri 401b'!L:L,MATCH('Retirement Calculator'!A1083,'Lorri 401b'!N:N,0),0)</f>
        <v>-27224144.654162847</v>
      </c>
      <c r="S1083" s="25">
        <f t="shared" ca="1" si="1047"/>
        <v>-27460869.724234618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-245640.56350180652</v>
      </c>
      <c r="R1084" s="25">
        <f t="array" aca="1" ref="R1084" ca="1">INDEX('Lorri 401b'!L:L,MATCH('Retirement Calculator'!A1084,'Lorri 401b'!N:N,0),0)</f>
        <v>-27358030.648800038</v>
      </c>
      <c r="S1084" s="25">
        <f t="shared" ca="1" si="1047"/>
        <v>-27603671.212301843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-254593.20482113346</v>
      </c>
      <c r="R1085" s="25">
        <f t="array" aca="1" ref="R1085" ca="1">INDEX('Lorri 401b'!L:L,MATCH('Retirement Calculator'!A1085,'Lorri 401b'!N:N,0),0)</f>
        <v>-27492474.501748219</v>
      </c>
      <c r="S1085" s="25">
        <f t="shared" ca="1" si="1047"/>
        <v>-27747067.706569351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-263583.14881262428</v>
      </c>
      <c r="R1086" s="25">
        <f t="array" aca="1" ref="R1086" ca="1">INDEX('Lorri 401b'!L:L,MATCH('Retirement Calculator'!A1086,'Lorri 401b'!N:N,0),0)</f>
        <v>-27627478.537417017</v>
      </c>
      <c r="S1086" s="25">
        <f t="shared" ca="1" si="1047"/>
        <v>-27891061.686229642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-272610.55090407963</v>
      </c>
      <c r="R1087" s="25">
        <f t="array" aca="1" ref="R1087" ca="1">INDEX('Lorri 401b'!L:L,MATCH('Retirement Calculator'!A1087,'Lorri 401b'!N:N,0),0)</f>
        <v>-27763045.089901101</v>
      </c>
      <c r="S1087" s="25">
        <f t="shared" ca="1" si="1047"/>
        <v>-28035655.640805181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-281675.56717091607</v>
      </c>
      <c r="R1088" s="25">
        <f t="array" aca="1" ref="R1088" ca="1">INDEX('Lorri 401b'!L:L,MATCH('Retirement Calculator'!A1088,'Lorri 401b'!N:N,0),0)</f>
        <v>-27899176.503020536</v>
      </c>
      <c r="S1088" s="25">
        <f t="shared" ca="1" si="1047"/>
        <v>-28180852.07019145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-290778.35433886433</v>
      </c>
      <c r="R1089" s="25">
        <f t="array" aca="1" ref="R1089" ca="1">INDEX('Lorri 401b'!L:L,MATCH('Retirement Calculator'!A1089,'Lorri 401b'!N:N,0),0)</f>
        <v>-28035875.130361304</v>
      </c>
      <c r="S1089" s="25">
        <f t="shared" ca="1" si="1047"/>
        <v>-28326653.484700169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-299919.069786679</v>
      </c>
      <c r="R1090" s="25">
        <f t="array" aca="1" ref="R1090" ca="1">INDEX('Lorri 401b'!L:L,MATCH('Retirement Calculator'!A1090,'Lorri 401b'!N:N,0),0)</f>
        <v>-28173143.335315991</v>
      </c>
      <c r="S1090" s="25">
        <f t="shared" ca="1" si="1047"/>
        <v>-28473062.40510267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-309097.87154885958</v>
      </c>
      <c r="R1091" s="25">
        <f t="array" aca="1" ref="R1091" ca="1">INDEX('Lorri 401b'!L:L,MATCH('Retirement Calculator'!A1091,'Lorri 401b'!N:N,0),0)</f>
        <v>-28310983.491124656</v>
      </c>
      <c r="S1091" s="25">
        <f t="shared" ca="1" si="1047"/>
        <v>-28620081.362673517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-318314.91831838258</v>
      </c>
      <c r="R1092" s="25">
        <f t="array" aca="1" ref="R1092" ca="1">INDEX('Lorri 401b'!L:L,MATCH('Retirement Calculator'!A1092,'Lorri 401b'!N:N,0),0)</f>
        <v>-28449397.980915856</v>
      </c>
      <c r="S1092" s="25">
        <f t="shared" ca="1" si="1047"/>
        <v>-28767712.899234239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-327570.36944944528</v>
      </c>
      <c r="R1093" s="25">
        <f t="array" aca="1" ref="R1093" ca="1">INDEX('Lorri 401b'!L:L,MATCH('Retirement Calculator'!A1093,'Lorri 401b'!N:N,0),0)</f>
        <v>-28588389.197747853</v>
      </c>
      <c r="S1093" s="25">
        <f t="shared" ca="1" si="1047"/>
        <v>-28915959.567197297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-336864.38496022072</v>
      </c>
      <c r="R1094" s="25">
        <f t="array" aca="1" ref="R1094" ca="1">INDEX('Lorri 401b'!L:L,MATCH('Retirement Calculator'!A1094,'Lorri 401b'!N:N,0),0)</f>
        <v>-28727959.544649981</v>
      </c>
      <c r="S1094" s="25">
        <f t="shared" ca="1" si="1047"/>
        <v>-29064823.9296102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-346197.12553562439</v>
      </c>
      <c r="R1095" s="25">
        <f t="array" aca="1" ref="R1095" ca="1">INDEX('Lorri 401b'!L:L,MATCH('Retirement Calculator'!A1095,'Lorri 401b'!N:N,0),0)</f>
        <v>-28868111.434664201</v>
      </c>
      <c r="S1095" s="25">
        <f t="shared" ca="1" si="1047"/>
        <v>-29214308.560199827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-355568.75253009226</v>
      </c>
      <c r="R1096" s="25">
        <f t="array" aca="1" ref="R1096" ca="1">INDEX('Lorri 401b'!L:L,MATCH('Retirement Calculator'!A1096,'Lorri 401b'!N:N,0),0)</f>
        <v>-29008847.290886816</v>
      </c>
      <c r="S1096" s="25">
        <f t="shared" ca="1" si="1047"/>
        <v>-29364416.043416906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-364979.42797037039</v>
      </c>
      <c r="R1097" s="25">
        <f t="array" aca="1" ref="R1097" ca="1">INDEX('Lorri 401b'!L:L,MATCH('Retirement Calculator'!A1097,'Lorri 401b'!N:N,0),0)</f>
        <v>-29150169.546510357</v>
      </c>
      <c r="S1097" s="25">
        <f t="shared" ca="1" si="1047"/>
        <v>-29515148.97448073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-374429.31455831637</v>
      </c>
      <c r="R1098" s="25">
        <f t="array" aca="1" ref="R1098" ca="1">INDEX('Lorri 401b'!L:L,MATCH('Retirement Calculator'!A1098,'Lorri 401b'!N:N,0),0)</f>
        <v>-29292080.644865666</v>
      </c>
      <c r="S1098" s="25">
        <f t="shared" ca="1" si="1047"/>
        <v>-29666509.959423982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-383918.57567371213</v>
      </c>
      <c r="R1099" s="25">
        <f t="array" aca="1" ref="R1099" ca="1">INDEX('Lorri 401b'!L:L,MATCH('Retirement Calculator'!A1099,'Lorri 401b'!N:N,0),0)</f>
        <v>-29434583.03946412</v>
      </c>
      <c r="S1099" s="25">
        <f t="shared" ca="1" si="1047"/>
        <v>-29818501.61513783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-393447.37537708867</v>
      </c>
      <c r="R1100" s="25">
        <f t="array" aca="1" ref="R1100" ca="1">INDEX('Lorri 401b'!L:L,MATCH('Retirement Calculator'!A1100,'Lorri 401b'!N:N,0),0)</f>
        <v>-29577679.194040067</v>
      </c>
      <c r="S1100" s="25">
        <f t="shared" ca="1" si="1047"/>
        <v>-29971126.569417156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-403015.87841256266</v>
      </c>
      <c r="R1101" s="25">
        <f t="array" aca="1" ref="R1101" ca="1">INDEX('Lorri 401b'!L:L,MATCH('Retirement Calculator'!A1101,'Lorri 401b'!N:N,0),0)</f>
        <v>-29721371.582593415</v>
      </c>
      <c r="S1101" s="25">
        <f t="shared" ca="1" si="1047"/>
        <v>-30124387.461005978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-412624.25021068443</v>
      </c>
      <c r="R1102" s="25">
        <f t="array" aca="1" ref="R1102" ca="1">INDEX('Lorri 401b'!L:L,MATCH('Retirement Calculator'!A1102,'Lorri 401b'!N:N,0),0)</f>
        <v>-29865662.689432401</v>
      </c>
      <c r="S1102" s="25">
        <f t="shared" ca="1" si="1047"/>
        <v>-30278286.939643085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-422272.65689129836</v>
      </c>
      <c r="R1103" s="25">
        <f t="array" aca="1" ref="R1103" ca="1">INDEX('Lorri 401b'!L:L,MATCH('Retirement Calculator'!A1103,'Lorri 401b'!N:N,0),0)</f>
        <v>-30010555.009216551</v>
      </c>
      <c r="S1103" s="25">
        <f t="shared" ca="1" si="1047"/>
        <v>-30432827.666107848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-431961.26526641485</v>
      </c>
      <c r="R1104" s="25">
        <f t="array" aca="1" ref="R1104" ca="1">INDEX('Lorri 401b'!L:L,MATCH('Retirement Calculator'!A1104,'Lorri 401b'!N:N,0),0)</f>
        <v>-30156051.046999801</v>
      </c>
      <c r="S1104" s="25">
        <f t="shared" ca="1" si="1047"/>
        <v>-30588012.312266216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-441690.24284309434</v>
      </c>
      <c r="R1105" s="25">
        <f t="array" aca="1" ref="R1105" ca="1">INDEX('Lorri 401b'!L:L,MATCH('Retirement Calculator'!A1105,'Lorri 401b'!N:N,0),0)</f>
        <v>-30302153.318273813</v>
      </c>
      <c r="S1105" s="25">
        <f t="shared" ca="1" si="1047"/>
        <v>-30743843.561116908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-451459.7578263433</v>
      </c>
      <c r="R1106" s="25">
        <f t="array" aca="1" ref="R1106" ca="1">INDEX('Lorri 401b'!L:L,MATCH('Retirement Calculator'!A1106,'Lorri 401b'!N:N,0),0)</f>
        <v>-30448864.349011466</v>
      </c>
      <c r="S1106" s="25">
        <f t="shared" ca="1" si="1047"/>
        <v>-30900324.106837809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-461269.97912202246</v>
      </c>
      <c r="R1107" s="25">
        <f t="array" aca="1" ref="R1107" ca="1">INDEX('Lorri 401b'!L:L,MATCH('Retirement Calculator'!A1107,'Lorri 401b'!N:N,0),0)</f>
        <v>-30596186.675710529</v>
      </c>
      <c r="S1107" s="25">
        <f t="shared" ca="1" si="1047"/>
        <v>-31057456.654832553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-471121.07633976697</v>
      </c>
      <c r="R1108" s="25">
        <f t="array" aca="1" ref="R1108" ca="1">INDEX('Lorri 401b'!L:L,MATCH('Retirement Calculator'!A1108,'Lorri 401b'!N:N,0),0)</f>
        <v>-30744122.845437504</v>
      </c>
      <c r="S1108" s="25">
        <f t="shared" ca="1" si="1047"/>
        <v>-31215243.921777271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-481013.21979591873</v>
      </c>
      <c r="R1109" s="25">
        <f t="array" aca="1" ref="R1109" ca="1">INDEX('Lorri 401b'!L:L,MATCH('Retirement Calculator'!A1109,'Lorri 401b'!N:N,0),0)</f>
        <v>-30892675.415871676</v>
      </c>
      <c r="S1109" s="25">
        <f t="shared" ca="1" si="1047"/>
        <v>-31373688.635667596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-490946.58051647118</v>
      </c>
      <c r="R1110" s="25">
        <f t="array" aca="1" ref="R1110" ca="1">INDEX('Lorri 401b'!L:L,MATCH('Retirement Calculator'!A1110,'Lorri 401b'!N:N,0),0)</f>
        <v>-31041846.955349322</v>
      </c>
      <c r="S1110" s="25">
        <f t="shared" ca="1" si="1047"/>
        <v>-31532793.535865795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-500921.33024002588</v>
      </c>
      <c r="R1111" s="25">
        <f t="array" aca="1" ref="R1111" ca="1">INDEX('Lorri 401b'!L:L,MATCH('Retirement Calculator'!A1111,'Lorri 401b'!N:N,0),0)</f>
        <v>-31191640.042908125</v>
      </c>
      <c r="S1111" s="25">
        <f t="shared" ca="1" si="1047"/>
        <v>-31692561.373148151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-510937.64142076205</v>
      </c>
      <c r="R1112" s="25">
        <f t="array" aca="1" ref="R1112" ca="1">INDEX('Lorri 401b'!L:L,MATCH('Retirement Calculator'!A1112,'Lorri 401b'!N:N,0),0)</f>
        <v>-31342057.268331755</v>
      </c>
      <c r="S1112" s="25">
        <f t="shared" ca="1" si="1047"/>
        <v>-31852994.909752518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-520995.68723141798</v>
      </c>
      <c r="R1113" s="25">
        <f t="array" aca="1" ref="R1113" ca="1">INDEX('Lorri 401b'!L:L,MATCH('Retirement Calculator'!A1113,'Lorri 401b'!N:N,0),0)</f>
        <v>-31493101.232194651</v>
      </c>
      <c r="S1113" s="25">
        <f t="shared" ca="1" si="1047"/>
        <v>-32014096.919426069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-531095.64156628505</v>
      </c>
      <c r="R1114" s="25">
        <f t="array" aca="1" ref="R1114" ca="1">INDEX('Lorri 401b'!L:L,MATCH('Retirement Calculator'!A1114,'Lorri 401b'!N:N,0),0)</f>
        <v>-31644774.545906976</v>
      </c>
      <c r="S1114" s="25">
        <f t="shared" ca="1" si="1047"/>
        <v>-32175870.18747326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-541237.67904421408</v>
      </c>
      <c r="R1115" s="25">
        <f t="array" aca="1" ref="R1115" ca="1">INDEX('Lorri 401b'!L:L,MATCH('Retirement Calculator'!A1115,'Lorri 401b'!N:N,0),0)</f>
        <v>-31797079.831759769</v>
      </c>
      <c r="S1115" s="25">
        <f t="shared" ca="1" si="1047"/>
        <v>-32338317.510803983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-551421.97501163441</v>
      </c>
      <c r="R1116" s="25">
        <f t="array" aca="1" ref="R1116" ca="1">INDEX('Lorri 401b'!L:L,MATCH('Retirement Calculator'!A1116,'Lorri 401b'!N:N,0),0)</f>
        <v>-31950019.722970281</v>
      </c>
      <c r="S1116" s="25">
        <f t="shared" ca="1" si="1047"/>
        <v>-32501441.697981916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-561648.70554558572</v>
      </c>
      <c r="R1117" s="25">
        <f t="array" aca="1" ref="R1117" ca="1">INDEX('Lorri 401b'!L:L,MATCH('Retirement Calculator'!A1117,'Lorri 401b'!N:N,0),0)</f>
        <v>-32103596.863727503</v>
      </c>
      <c r="S1117" s="25">
        <f t="shared" ca="1" si="1047"/>
        <v>-32665245.569273088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-571918.04745676182</v>
      </c>
      <c r="R1118" s="25">
        <f t="array" aca="1" ref="R1118" ca="1">INDEX('Lorri 401b'!L:L,MATCH('Retirement Calculator'!A1118,'Lorri 401b'!N:N,0),0)</f>
        <v>-32257813.90923788</v>
      </c>
      <c r="S1118" s="25">
        <f t="shared" ca="1" si="1047"/>
        <v>-32829731.95669464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-582230.17829256784</v>
      </c>
      <c r="R1119" s="25">
        <f t="array" aca="1" ref="R1119" ca="1">INDEX('Lorri 401b'!L:L,MATCH('Retirement Calculator'!A1119,'Lorri 401b'!N:N,0),0)</f>
        <v>-32412673.525771219</v>
      </c>
      <c r="S1119" s="25">
        <f t="shared" ca="1" si="1047"/>
        <v>-32994903.704063788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-592585.27634018974</v>
      </c>
      <c r="R1120" s="25">
        <f t="array" aca="1" ref="R1120" ca="1">INDEX('Lorri 401b'!L:L,MATCH('Retirement Calculator'!A1120,'Lorri 401b'!N:N,0),0)</f>
        <v>-32568178.390706781</v>
      </c>
      <c r="S1120" s="25">
        <f t="shared" ca="1" si="1047"/>
        <v>-33160763.667046972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-602983.52062967664</v>
      </c>
      <c r="R1121" s="25">
        <f t="array" aca="1" ref="R1121" ca="1">INDEX('Lorri 401b'!L:L,MATCH('Retirement Calculator'!A1121,'Lorri 401b'!N:N,0),0)</f>
        <v>-32724331.192579575</v>
      </c>
      <c r="S1121" s="25">
        <f t="shared" ca="1" si="1047"/>
        <v>-33327314.713209253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-613425.09093703644</v>
      </c>
      <c r="R1122" s="25">
        <f t="array" aca="1" ref="R1122" ca="1">INDEX('Lorri 401b'!L:L,MATCH('Retirement Calculator'!A1122,'Lorri 401b'!N:N,0),0)</f>
        <v>-32881134.631126836</v>
      </c>
      <c r="S1122" s="25">
        <f t="shared" ca="1" si="1047"/>
        <v>-33494559.722063873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-623910.16778734361</v>
      </c>
      <c r="R1123" s="25">
        <f t="array" aca="1" ref="R1123" ca="1">INDEX('Lorri 401b'!L:L,MATCH('Retirement Calculator'!A1123,'Lorri 401b'!N:N,0),0)</f>
        <v>-33038591.417334713</v>
      </c>
      <c r="S1123" s="25">
        <f t="shared" ca="1" si="1047"/>
        <v>-33662501.585122056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-634438.93245786033</v>
      </c>
      <c r="R1124" s="25">
        <f t="array" aca="1" ref="R1124" ca="1">INDEX('Lorri 401b'!L:L,MATCH('Retirement Calculator'!A1124,'Lorri 401b'!N:N,0),0)</f>
        <v>-33196704.27348512</v>
      </c>
      <c r="S1124" s="25">
        <f t="shared" ca="1" si="1047"/>
        <v>-33831143.205942981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-645011.56698117091</v>
      </c>
      <c r="R1125" s="25">
        <f t="array" aca="1" ref="R1125" ca="1">INDEX('Lorri 401b'!L:L,MATCH('Retirement Calculator'!A1125,'Lorri 401b'!N:N,0),0)</f>
        <v>-33355475.933202822</v>
      </c>
      <c r="S1125" s="25">
        <f t="shared" ca="1" si="1047"/>
        <v>-34000487.500183992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-655628.25414832856</v>
      </c>
      <c r="R1126" s="25">
        <f t="array" aca="1" ref="R1126" ca="1">INDEX('Lorri 401b'!L:L,MATCH('Retirement Calculator'!A1126,'Lorri 401b'!N:N,0),0)</f>
        <v>-33514909.141502682</v>
      </c>
      <c r="S1126" s="25">
        <f t="shared" ca="1" si="1047"/>
        <v>-34170537.395651013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-666289.17751201603</v>
      </c>
      <c r="R1127" s="25">
        <f t="array" aca="1" ref="R1127" ca="1">INDEX('Lorri 401b'!L:L,MATCH('Retirement Calculator'!A1127,'Lorri 401b'!N:N,0),0)</f>
        <v>-33675006.654837124</v>
      </c>
      <c r="S1127" s="25">
        <f t="shared" ca="1" si="1047"/>
        <v>-34341295.832349136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-676994.52138971887</v>
      </c>
      <c r="R1128" s="25">
        <f t="array" aca="1" ref="R1128" ca="1">INDEX('Lorri 401b'!L:L,MATCH('Retirement Calculator'!A1128,'Lorri 401b'!N:N,0),0)</f>
        <v>-33835771.241143793</v>
      </c>
      <c r="S1128" s="25">
        <f t="shared" ca="1" si="1047"/>
        <v>-34512765.762533508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-687744.47086691216</v>
      </c>
      <c r="R1129" s="25">
        <f t="array" aca="1" ref="R1129" ca="1">INDEX('Lorri 401b'!L:L,MATCH('Retirement Calculator'!A1129,'Lorri 401b'!N:N,0),0)</f>
        <v>-33997205.679893404</v>
      </c>
      <c r="S1129" s="25">
        <f t="shared" ca="1" si="1047"/>
        <v>-34684950.150760315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-698539.21180026047</v>
      </c>
      <c r="R1130" s="25">
        <f t="array" aca="1" ref="R1130" ca="1">INDEX('Lorri 401b'!L:L,MATCH('Retirement Calculator'!A1130,'Lorri 401b'!N:N,0),0)</f>
        <v>-34159312.762137808</v>
      </c>
      <c r="S1130" s="25">
        <f t="shared" ca="1" si="1047"/>
        <v>-34857851.97393807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-709378.93082083098</v>
      </c>
      <c r="R1131" s="25">
        <f t="array" aca="1" ref="R1131" ca="1">INDEX('Lorri 401b'!L:L,MATCH('Retirement Calculator'!A1131,'Lorri 401b'!N:N,0),0)</f>
        <v>-34322095.290558226</v>
      </c>
      <c r="S1131" s="25">
        <f t="shared" ca="1" si="1047"/>
        <v>-35031474.221379057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-720263.81533732056</v>
      </c>
      <c r="R1132" s="25">
        <f t="array" aca="1" ref="R1132" ca="1">INDEX('Lorri 401b'!L:L,MATCH('Retirement Calculator'!A1132,'Lorri 401b'!N:N,0),0)</f>
        <v>-34485556.079513736</v>
      </c>
      <c r="S1132" s="25">
        <f t="shared" ca="1" si="1047"/>
        <v>-35205819.894851059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-731194.05353929556</v>
      </c>
      <c r="R1133" s="25">
        <f t="array" aca="1" ref="R1133" ca="1">INDEX('Lorri 401b'!L:L,MATCH('Retirement Calculator'!A1133,'Lorri 401b'!N:N,0),0)</f>
        <v>-34649697.955089889</v>
      </c>
      <c r="S1133" s="25">
        <f t="shared" ca="1" si="1047"/>
        <v>-35380892.008629188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-742169.83440044546</v>
      </c>
      <c r="R1134" s="25">
        <f t="array" aca="1" ref="R1134" ca="1">INDEX('Lorri 401b'!L:L,MATCH('Retirement Calculator'!A1134,'Lorri 401b'!N:N,0),0)</f>
        <v>-34814523.755147614</v>
      </c>
      <c r="S1134" s="25">
        <f t="shared" ca="1" si="1047"/>
        <v>-35556693.589548059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-753191.34768185008</v>
      </c>
      <c r="R1135" s="25">
        <f t="array" aca="1" ref="R1135" ca="1">INDEX('Lorri 401b'!L:L,MATCH('Retirement Calculator'!A1135,'Lorri 401b'!N:N,0),0)</f>
        <v>-34980036.329372242</v>
      </c>
      <c r="S1135" s="25">
        <f t="shared" ca="1" si="1047"/>
        <v>-35733227.677054092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-764258.78393526061</v>
      </c>
      <c r="R1136" s="25">
        <f t="array" aca="1" ref="R1136" ca="1">INDEX('Lorri 401b'!L:L,MATCH('Retirement Calculator'!A1136,'Lorri 401b'!N:N,0),0)</f>
        <v>-35146238.539322808</v>
      </c>
      <c r="S1136" s="25">
        <f t="shared" ca="1" si="1047"/>
        <v>-35910497.323258072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-775372.33450639364</v>
      </c>
      <c r="R1137" s="25">
        <f t="array" aca="1" ref="R1137" ca="1">INDEX('Lorri 401b'!L:L,MATCH('Retirement Calculator'!A1137,'Lorri 401b'!N:N,0),0)</f>
        <v>-35313133.258481503</v>
      </c>
      <c r="S1137" s="25">
        <f t="shared" ca="1" si="1047"/>
        <v>-36088505.592987895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-786532.19153823971</v>
      </c>
      <c r="R1138" s="25">
        <f t="array" aca="1" ref="R1138" ca="1">INDEX('Lorri 401b'!L:L,MATCH('Retirement Calculator'!A1138,'Lorri 401b'!N:N,0),0)</f>
        <v>-35480723.372303359</v>
      </c>
      <c r="S1138" s="25">
        <f t="shared" ca="1" si="1047"/>
        <v>-36267255.563841596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-797738.5479743852</v>
      </c>
      <c r="R1139" s="25">
        <f t="array" aca="1" ref="R1139" ca="1">INDEX('Lorri 401b'!L:L,MATCH('Retirement Calculator'!A1139,'Lorri 401b'!N:N,0),0)</f>
        <v>-35649011.778266139</v>
      </c>
      <c r="S1139" s="25">
        <f t="shared" ca="1" si="1047"/>
        <v>-36446750.326240525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-808991.597562348</v>
      </c>
      <c r="R1140" s="25">
        <f t="array" aca="1" ref="R1140" ca="1">INDEX('Lorri 401b'!L:L,MATCH('Retirement Calculator'!A1140,'Lorri 401b'!N:N,0),0)</f>
        <v>-35818001.385920428</v>
      </c>
      <c r="S1140" s="25">
        <f t="shared" ca="1" si="1047"/>
        <v>-36626992.983482778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-820291.53485692723</v>
      </c>
      <c r="R1141" s="25">
        <f t="array" aca="1" ref="R1141" ca="1">INDEX('Lorri 401b'!L:L,MATCH('Retirement Calculator'!A1141,'Lorri 401b'!N:N,0),0)</f>
        <v>-35987695.11693994</v>
      </c>
      <c r="S1141" s="25">
        <f t="shared" ca="1" si="1047"/>
        <v>-36807986.65179687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-831638.55522356729</v>
      </c>
      <c r="R1142" s="25">
        <f t="array" aca="1" ref="R1142" ca="1">INDEX('Lorri 401b'!L:L,MATCH('Retirement Calculator'!A1142,'Lorri 401b'!N:N,0),0)</f>
        <v>-36158095.905172035</v>
      </c>
      <c r="S1142" s="25">
        <f t="shared" ca="1" si="1047"/>
        <v>-36989734.460395604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-843032.85484173498</v>
      </c>
      <c r="R1143" s="25">
        <f t="array" aca="1" ref="R1143" ca="1">INDEX('Lorri 401b'!L:L,MATCH('Retirement Calculator'!A1143,'Lorri 401b'!N:N,0),0)</f>
        <v>-36329206.696688429</v>
      </c>
      <c r="S1143" s="25">
        <f t="shared" ca="1" si="1047"/>
        <v>-37172239.55153016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-854474.63070831168</v>
      </c>
      <c r="R1144" s="25">
        <f t="array" aca="1" ref="R1144" ca="1">INDEX('Lorri 401b'!L:L,MATCH('Retirement Calculator'!A1144,'Lorri 401b'!N:N,0),0)</f>
        <v>-36501030.449836142</v>
      </c>
      <c r="S1144" s="25">
        <f t="shared" ca="1" si="1047"/>
        <v>-37355505.080544457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-865964.08064099913</v>
      </c>
      <c r="R1145" s="25">
        <f t="array" aca="1" ref="R1145" ca="1">INDEX('Lorri 401b'!L:L,MATCH('Retirement Calculator'!A1145,'Lorri 401b'!N:N,0),0)</f>
        <v>-36673570.135288641</v>
      </c>
      <c r="S1145" s="25">
        <f t="shared" ca="1" si="1047"/>
        <v>-37539534.215929642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-877501.40328173945</v>
      </c>
      <c r="R1146" s="25">
        <f t="array" aca="1" ref="R1146" ca="1">INDEX('Lorri 401b'!L:L,MATCH('Retirement Calculator'!A1146,'Lorri 401b'!N:N,0),0)</f>
        <v>-36846828.736097187</v>
      </c>
      <c r="S1146" s="25">
        <f t="shared" ca="1" si="1047"/>
        <v>-37724330.139378928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-889086.79810014949</v>
      </c>
      <c r="R1147" s="25">
        <f t="array" aca="1" ref="R1147" ca="1">INDEX('Lorri 401b'!L:L,MATCH('Retirement Calculator'!A1147,'Lorri 401b'!N:N,0),0)</f>
        <v>-37020809.247742437</v>
      </c>
      <c r="S1147" s="25">
        <f t="shared" ca="1" si="1047"/>
        <v>-37909896.045842588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-900720.46539696958</v>
      </c>
      <c r="R1148" s="25">
        <f t="array" aca="1" ref="R1148" ca="1">INDEX('Lorri 401b'!L:L,MATCH('Retirement Calculator'!A1148,'Lorri 401b'!N:N,0),0)</f>
        <v>-37195514.678186208</v>
      </c>
      <c r="S1148" s="25">
        <f t="shared" ca="1" si="1047"/>
        <v>-38096235.143583179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-912402.60630752647</v>
      </c>
      <c r="R1149" s="25">
        <f t="array" aca="1" ref="R1149" ca="1">INDEX('Lorri 401b'!L:L,MATCH('Retirement Calculator'!A1149,'Lorri 401b'!N:N,0),0)</f>
        <v>-37370948.047923498</v>
      </c>
      <c r="S1149" s="25">
        <f t="shared" ca="1" si="1047"/>
        <v>-38283350.654231027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-924133.42280521069</v>
      </c>
      <c r="R1150" s="25">
        <f t="array" aca="1" ref="R1150" ca="1">INDEX('Lorri 401b'!L:L,MATCH('Retirement Calculator'!A1150,'Lorri 401b'!N:N,0),0)</f>
        <v>-37547112.39003469</v>
      </c>
      <c r="S1150" s="25">
        <f t="shared" ca="1" si="1047"/>
        <v>-38471245.812839903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-935913.11770496855</v>
      </c>
      <c r="R1151" s="25">
        <f t="array" aca="1" ref="R1151" ca="1">INDEX('Lorri 401b'!L:L,MATCH('Retirement Calculator'!A1151,'Lorri 401b'!N:N,0),0)</f>
        <v>-37724010.750238016</v>
      </c>
      <c r="S1151" s="25">
        <f t="shared" ca="1" si="1047"/>
        <v>-38659923.867942981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-947741.89466680877</v>
      </c>
      <c r="R1152" s="25">
        <f t="array" aca="1" ref="R1152" ca="1">INDEX('Lorri 401b'!L:L,MATCH('Retirement Calculator'!A1152,'Lorri 401b'!N:N,0),0)</f>
        <v>-37901646.18694219</v>
      </c>
      <c r="S1152" s="25">
        <f t="shared" ca="1" si="1047"/>
        <v>-38849388.081608996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-959619.95819932327</v>
      </c>
      <c r="R1153" s="25">
        <f t="array" aca="1" ref="R1153" ca="1">INDEX('Lorri 401b'!L:L,MATCH('Retirement Calculator'!A1153,'Lorri 401b'!N:N,0),0)</f>
        <v>-38080021.771299295</v>
      </c>
      <c r="S1153" s="25">
        <f t="shared" ca="1" si="1047"/>
        <v>-39039641.729498617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-971547.51366322325</v>
      </c>
      <c r="R1154" s="25">
        <f t="array" aca="1" ref="R1154" ca="1">INDEX('Lorri 401b'!L:L,MATCH('Retirement Calculator'!A1154,'Lorri 401b'!N:N,0),0)</f>
        <v>-38259140.587257892</v>
      </c>
      <c r="S1154" s="25">
        <f t="shared" ca="1" si="1047"/>
        <v>-39230688.100921117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-983524.76727488951</v>
      </c>
      <c r="R1155" s="25">
        <f t="array" aca="1" ref="R1155" ca="1">INDEX('Lorri 401b'!L:L,MATCH('Retirement Calculator'!A1155,'Lorri 401b'!N:N,0),0)</f>
        <v>-38439005.731616311</v>
      </c>
      <c r="S1155" s="25">
        <f t="shared" ca="1" si="1047"/>
        <v>-39422530.498891197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-995551.92610993772</v>
      </c>
      <c r="R1156" s="25">
        <f t="array" aca="1" ref="R1156" ca="1">INDEX('Lorri 401b'!L:L,MATCH('Retirement Calculator'!A1156,'Lorri 401b'!N:N,0),0)</f>
        <v>-38619620.314076222</v>
      </c>
      <c r="S1156" s="25">
        <f t="shared" ca="1" si="1047"/>
        <v>-39615172.240186162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-1007629.1981067986</v>
      </c>
      <c r="R1157" s="25">
        <f t="array" aca="1" ref="R1157" ca="1">INDEX('Lorri 401b'!L:L,MATCH('Retirement Calculator'!A1157,'Lorri 401b'!N:N,0),0)</f>
        <v>-38800987.457296386</v>
      </c>
      <c r="S1157" s="25">
        <f t="shared" ca="1" si="1047"/>
        <v>-39808616.655403182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-1019756.792070313</v>
      </c>
      <c r="R1158" s="25">
        <f t="array" aca="1" ref="R1158" ca="1">INDEX('Lorri 401b'!L:L,MATCH('Retirement Calculator'!A1158,'Lorri 401b'!N:N,0),0)</f>
        <v>-38983110.296946637</v>
      </c>
      <c r="S1158" s="25">
        <f t="shared" ca="1" si="1047"/>
        <v>-40002867.089016952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-1031934.9176753422</v>
      </c>
      <c r="R1159" s="25">
        <f t="array" aca="1" ref="R1159" ca="1">INDEX('Lorri 401b'!L:L,MATCH('Retirement Calculator'!A1159,'Lorri 401b'!N:N,0),0)</f>
        <v>-39165991.981762096</v>
      </c>
      <c r="S1159" s="25">
        <f t="shared" ca="1" si="1047"/>
        <v>-40197926.899437435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-1044163.7854703922</v>
      </c>
      <c r="R1160" s="25">
        <f t="array" aca="1" ref="R1160" ca="1">INDEX('Lorri 401b'!L:L,MATCH('Retirement Calculator'!A1160,'Lorri 401b'!N:N,0),0)</f>
        <v>-39349635.673597619</v>
      </c>
      <c r="S1160" s="25">
        <f t="shared" ca="1" si="1047"/>
        <v>-40393799.459068008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-1056443.6068812548</v>
      </c>
      <c r="R1161" s="25">
        <f t="array" aca="1" ref="R1161" ca="1">INDEX('Lorri 401b'!L:L,MATCH('Retirement Calculator'!A1161,'Lorri 401b'!N:N,0),0)</f>
        <v>-39534044.547482453</v>
      </c>
      <c r="S1161" s="25">
        <f t="shared" ca="1" si="1047"/>
        <v>-40590488.154363707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-1068774.5942146629</v>
      </c>
      <c r="R1162" s="25">
        <f t="array" aca="1" ref="R1162" ca="1">INDEX('Lorri 401b'!L:L,MATCH('Retirement Calculator'!A1162,'Lorri 401b'!N:N,0),0)</f>
        <v>-39719221.791675143</v>
      </c>
      <c r="S1162" s="25">
        <f t="shared" ca="1" si="1047"/>
        <v>-40787996.385889806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-1081156.9606619601</v>
      </c>
      <c r="R1163" s="25">
        <f t="array" aca="1" ref="R1163" ca="1">INDEX('Lorri 401b'!L:L,MATCH('Retirement Calculator'!A1163,'Lorri 401b'!N:N,0),0)</f>
        <v>-39905170.607718639</v>
      </c>
      <c r="S1163" s="25">
        <f t="shared" ca="1" si="1047"/>
        <v>-40986327.568380602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-1093590.9203027878</v>
      </c>
      <c r="R1164" s="25">
        <f t="array" aca="1" ref="R1164" ca="1">INDEX('Lorri 401b'!L:L,MATCH('Retirement Calculator'!A1164,'Lorri 401b'!N:N,0),0)</f>
        <v>-40091894.210495643</v>
      </c>
      <c r="S1164" s="25">
        <f t="shared" ca="1" si="1047"/>
        <v>-41185485.130798429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-1106076.6881087855</v>
      </c>
      <c r="R1165" s="25">
        <f t="array" aca="1" ref="R1165" ca="1">INDEX('Lorri 401b'!L:L,MATCH('Retirement Calculator'!A1165,'Lorri 401b'!N:N,0),0)</f>
        <v>-40279395.828284219</v>
      </c>
      <c r="S1165" s="25">
        <f t="shared" ca="1" si="1047"/>
        <v>-41385472.516393006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-1118614.4799473083</v>
      </c>
      <c r="R1166" s="25">
        <f t="array" aca="1" ref="R1166" ca="1">INDEX('Lorri 401b'!L:L,MATCH('Retirement Calculator'!A1166,'Lorri 401b'!N:N,0),0)</f>
        <v>-40467678.702813581</v>
      </c>
      <c r="S1166" s="25">
        <f t="shared" ca="1" si="1047"/>
        <v>-41586293.182760887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-1131204.5125851582</v>
      </c>
      <c r="R1167" s="25">
        <f t="array" aca="1" ref="R1167" ca="1">INDEX('Lorri 401b'!L:L,MATCH('Retirement Calculator'!A1167,'Lorri 401b'!N:N,0),0)</f>
        <v>-40656746.089320153</v>
      </c>
      <c r="S1167" s="25">
        <f t="shared" ca="1" si="1047"/>
        <v>-41787950.601905309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-1143847.0036923324</v>
      </c>
      <c r="R1168" s="25">
        <f t="array" aca="1" ref="R1168" ca="1">INDEX('Lorri 401b'!L:L,MATCH('Retirement Calculator'!A1168,'Lorri 401b'!N:N,0),0)</f>
        <v>-40846601.256603837</v>
      </c>
      <c r="S1168" s="25">
        <f t="shared" ca="1" si="1047"/>
        <v>-41990448.260296166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-1156542.1718457867</v>
      </c>
      <c r="R1169" s="25">
        <f t="array" aca="1" ref="R1169" ca="1">INDEX('Lorri 401b'!L:L,MATCH('Retirement Calculator'!A1169,'Lorri 401b'!N:N,0),0)</f>
        <v>-41037247.48708453</v>
      </c>
      <c r="S1169" s="25">
        <f t="shared" ca="1" si="1047"/>
        <v>-42193789.658930317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-1169290.2365332136</v>
      </c>
      <c r="R1170" s="25">
        <f t="array" aca="1" ref="R1170" ca="1">INDEX('Lorri 401b'!L:L,MATCH('Retirement Calculator'!A1170,'Lorri 401b'!N:N,0),0)</f>
        <v>-41228688.076858893</v>
      </c>
      <c r="S1170" s="25">
        <f t="shared" ca="1" si="1047"/>
        <v>-42397978.31339211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-1182091.4181568383</v>
      </c>
      <c r="R1171" s="25">
        <f t="array" aca="1" ref="R1171" ca="1">INDEX('Lorri 401b'!L:L,MATCH('Retirement Calculator'!A1171,'Lorri 401b'!N:N,0),0)</f>
        <v>-41420926.335757315</v>
      </c>
      <c r="S1171" s="25">
        <f t="shared" ca="1" si="1047"/>
        <v>-42603017.753914155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16.032876712328768</v>
      </c>
      <c r="R1" s="400"/>
      <c r="S1" s="400"/>
      <c r="T1" s="400"/>
      <c r="U1" s="400"/>
      <c r="V1" s="401">
        <f ca="1">(TODAY()-B16)/365</f>
        <v>16.528767123287672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18.783561643835615</v>
      </c>
      <c r="B2" s="338">
        <v>39356</v>
      </c>
      <c r="C2" s="338">
        <f ca="1">TODAY()</f>
        <v>46212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0.11384623646736147</v>
      </c>
      <c r="G2" s="402">
        <f ca="1">(72/(F2*100))</f>
        <v>6.3243197345958508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0.11384623646736147</v>
      </c>
      <c r="E4" s="400"/>
      <c r="F4" s="296"/>
      <c r="G4" s="296"/>
      <c r="H4" s="296"/>
      <c r="I4" s="400"/>
      <c r="J4" s="296">
        <f ca="1">XIRR(H8:H83,B8:B83)</f>
        <v>0.11561889052391053</v>
      </c>
      <c r="K4" s="296"/>
      <c r="L4" s="296"/>
      <c r="M4" s="296"/>
      <c r="N4" s="400"/>
      <c r="O4" s="296">
        <f ca="1">XIRR(L7:L83,B7:B83)</f>
        <v>0.11302662491798399</v>
      </c>
      <c r="P4" s="296"/>
      <c r="Q4" s="296"/>
      <c r="R4" s="400"/>
      <c r="S4" s="400"/>
      <c r="T4" s="296">
        <f ca="1">XIRR(Q18:Q83,B18:B83)</f>
        <v>0.1125006377696991</v>
      </c>
      <c r="U4" s="296"/>
      <c r="V4" s="296"/>
      <c r="W4" s="296"/>
      <c r="X4" s="400"/>
      <c r="Y4" s="296">
        <f ca="1">XIRR(V16:V83,B16:B83)</f>
        <v>0.11210005879402163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46212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46212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13.897330595482547</v>
      </c>
      <c r="D3" s="429" t="s">
        <v>633</v>
      </c>
      <c r="E3" s="441">
        <f ca="1">'TSP-401K'!J4</f>
        <v>0.11561889052391053</v>
      </c>
      <c r="F3" s="429" t="s">
        <v>633</v>
      </c>
      <c r="G3" s="441">
        <f ca="1">'TSP-401K'!O4</f>
        <v>0.11302662491798399</v>
      </c>
      <c r="H3" s="429" t="s">
        <v>633</v>
      </c>
      <c r="I3" s="441">
        <f ca="1">'TSP-401K'!T4</f>
        <v>0.1125006377696991</v>
      </c>
      <c r="J3" s="429" t="s">
        <v>633</v>
      </c>
      <c r="K3" s="441">
        <f ca="1">'TSP-401K'!Y4</f>
        <v>0.11210005879402163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13.897330595482547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6639371.1514266981</v>
      </c>
      <c r="D8" s="429" t="s">
        <v>639</v>
      </c>
      <c r="E8" s="445">
        <f ca="1">FV(E3/26,C3*26,-(E2*0.1)/26,-E6,1)</f>
        <v>2525767.4417886068</v>
      </c>
      <c r="F8" s="429" t="s">
        <v>639</v>
      </c>
      <c r="G8" s="445">
        <f ca="1">FV(G3/12,12*C3,-(G2*0.1)/12,-G6,1)</f>
        <v>732248.97899781831</v>
      </c>
      <c r="H8" s="429" t="s">
        <v>639</v>
      </c>
      <c r="I8" s="445">
        <f ca="1">FV(I3/24,C5*24,-(I2*0.1)/24,-I6,1)</f>
        <v>2491692.8782160175</v>
      </c>
      <c r="J8" s="429" t="s">
        <v>639</v>
      </c>
      <c r="K8" s="445">
        <f ca="1">FV(K3/24,C5*24,-(K2*0.055)/24,-K6,1)</f>
        <v>889661.85242425534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3258016.420786425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87.083333333333329</v>
      </c>
      <c r="C4" s="463">
        <f ca="1">(SUMIFS(H:H,I:I,"&gt;0",L:L,"&lt;0"))</f>
        <v>1045</v>
      </c>
      <c r="D4" s="456">
        <f t="array" aca="1" ref="D4" ca="1">INDEX(N:N,MATCH(C4,H:H,0),0)</f>
        <v>83063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3258016.420786425</v>
      </c>
      <c r="C8" s="447">
        <f t="shared" ref="C8:C136" si="0">SUMIF(G:G,A8,J:J)</f>
        <v>377513.19893278764</v>
      </c>
      <c r="D8" s="447">
        <f ca="1">SUMIF(G:G,1,K:K)</f>
        <v>156304.14338289137</v>
      </c>
      <c r="E8" s="447">
        <f t="shared" ref="E8:E136" ca="1" si="1">B8-C8+D8</f>
        <v>3036807.3652365287</v>
      </c>
      <c r="F8" s="431"/>
      <c r="G8" s="459">
        <v>1</v>
      </c>
      <c r="H8" s="459">
        <v>1</v>
      </c>
      <c r="I8" s="444">
        <f ca="1">B1</f>
        <v>3258016.420786425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13443.987448091775</v>
      </c>
      <c r="L8" s="444">
        <f t="shared" ref="L8:L262" ca="1" si="3">I8-J8+K8</f>
        <v>3240000.9749901178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3036807.3652365287</v>
      </c>
      <c r="C9" s="447">
        <f t="shared" si="0"/>
        <v>377513.19893278764</v>
      </c>
      <c r="D9" s="447">
        <f ca="1">SUMIF(G:G,2,K:K)</f>
        <v>144986.66827233302</v>
      </c>
      <c r="E9" s="447">
        <f t="shared" ca="1" si="1"/>
        <v>2804280.834576074</v>
      </c>
      <c r="F9" s="431"/>
      <c r="G9" s="459">
        <v>1</v>
      </c>
      <c r="H9" s="459">
        <v>2</v>
      </c>
      <c r="I9" s="444">
        <f t="shared" ref="I9:I263" ca="1" si="5">L8</f>
        <v>3240000.9749901178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13368.923090607163</v>
      </c>
      <c r="L9" s="444">
        <f t="shared" ca="1" si="3"/>
        <v>3221910.4648363264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2804280.834576074</v>
      </c>
      <c r="C10" s="447">
        <f t="shared" si="0"/>
        <v>377513.19893278764</v>
      </c>
      <c r="D10" s="447">
        <f ca="1">SUMIF(G:G,3,K:K)</f>
        <v>133090.16965588921</v>
      </c>
      <c r="E10" s="447">
        <f t="shared" ca="1" si="1"/>
        <v>2559857.8052991759</v>
      </c>
      <c r="F10" s="431"/>
      <c r="G10" s="459">
        <v>1</v>
      </c>
      <c r="H10" s="459">
        <v>3</v>
      </c>
      <c r="I10" s="444">
        <f t="shared" ca="1" si="5"/>
        <v>3221910.4648363264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13293.545964966364</v>
      </c>
      <c r="L10" s="444">
        <f t="shared" ca="1" si="3"/>
        <v>3203744.5775568942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2559857.8052991759</v>
      </c>
      <c r="C11" s="447">
        <f t="shared" si="0"/>
        <v>372857.19893278764</v>
      </c>
      <c r="D11" s="447">
        <f ca="1">SUMIF(G:G,4,K:K)</f>
        <v>120653.39708947622</v>
      </c>
      <c r="E11" s="447">
        <f t="shared" ca="1" si="1"/>
        <v>2307654.0034558647</v>
      </c>
      <c r="F11" s="431"/>
      <c r="G11" s="459">
        <v>1</v>
      </c>
      <c r="H11" s="459">
        <v>4</v>
      </c>
      <c r="I11" s="444">
        <f t="shared" ca="1" si="5"/>
        <v>3203744.5775568942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13217.854767968731</v>
      </c>
      <c r="L11" s="444">
        <f t="shared" ca="1" si="3"/>
        <v>3185502.9990804642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2307654.0034558647</v>
      </c>
      <c r="C12" s="447">
        <f t="shared" si="0"/>
        <v>368201.19893278764</v>
      </c>
      <c r="D12" s="447">
        <f ca="1">SUMIF(G:G,5,K:K)</f>
        <v>107937.89193103873</v>
      </c>
      <c r="E12" s="447">
        <f t="shared" ca="1" si="1"/>
        <v>2047390.6964541159</v>
      </c>
      <c r="F12" s="431"/>
      <c r="G12" s="459">
        <v>1</v>
      </c>
      <c r="H12" s="459">
        <v>5</v>
      </c>
      <c r="I12" s="444">
        <f t="shared" ca="1" si="5"/>
        <v>3185502.9990804642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13141.848190983606</v>
      </c>
      <c r="L12" s="444">
        <f t="shared" ca="1" si="3"/>
        <v>3167185.4140270492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2047390.6964541159</v>
      </c>
      <c r="C13" s="447">
        <f t="shared" si="0"/>
        <v>257645.72060989373</v>
      </c>
      <c r="D13" s="447">
        <f ca="1">SUMIF(G:G,6,K:K)</f>
        <v>96011.972170750509</v>
      </c>
      <c r="E13" s="447">
        <f t="shared" ca="1" si="1"/>
        <v>1885756.9480149727</v>
      </c>
      <c r="F13" s="431"/>
      <c r="G13" s="459">
        <v>1</v>
      </c>
      <c r="H13" s="459">
        <v>6</v>
      </c>
      <c r="I13" s="444">
        <f t="shared" ca="1" si="5"/>
        <v>3167185.4140270492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13065.52491992771</v>
      </c>
      <c r="L13" s="444">
        <f t="shared" ca="1" si="3"/>
        <v>3148791.505702578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1885756.9480149727</v>
      </c>
      <c r="C14" s="447">
        <f t="shared" si="0"/>
        <v>102868.05095784225</v>
      </c>
      <c r="D14" s="447">
        <f ca="1">SUMIF(G:G,7,K:K)</f>
        <v>93649.883934126105</v>
      </c>
      <c r="E14" s="447">
        <f t="shared" ca="1" si="1"/>
        <v>1876538.7809912565</v>
      </c>
      <c r="F14" s="431"/>
      <c r="G14" s="459">
        <v>1</v>
      </c>
      <c r="H14" s="459">
        <v>7</v>
      </c>
      <c r="I14" s="444">
        <f t="shared" ca="1" si="5"/>
        <v>3148791.505702578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12988.883635242413</v>
      </c>
      <c r="L14" s="444">
        <f t="shared" ca="1" si="3"/>
        <v>3130320.9560934217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1876538.7809912565</v>
      </c>
      <c r="C15" s="447">
        <f t="shared" si="0"/>
        <v>102868.05095784225</v>
      </c>
      <c r="D15" s="447">
        <f ca="1">SUMIF(G:G,8,K:K)</f>
        <v>93178.265014202058</v>
      </c>
      <c r="E15" s="447">
        <f t="shared" ca="1" si="1"/>
        <v>1866848.9950476163</v>
      </c>
      <c r="F15" s="431"/>
      <c r="G15" s="459">
        <v>1</v>
      </c>
      <c r="H15" s="459">
        <v>8</v>
      </c>
      <c r="I15" s="444">
        <f t="shared" ca="1" si="5"/>
        <v>3130320.9560934217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12911.923011870929</v>
      </c>
      <c r="L15" s="444">
        <f t="shared" ca="1" si="3"/>
        <v>3111773.4458608939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1866848.9950476163</v>
      </c>
      <c r="C16" s="447">
        <f t="shared" si="0"/>
        <v>95430.955357842235</v>
      </c>
      <c r="D16" s="447">
        <f ca="1">SUMIF(G:G,9,K:K)</f>
        <v>92871.05126159708</v>
      </c>
      <c r="E16" s="447">
        <f t="shared" ca="1" si="1"/>
        <v>1864289.0909513712</v>
      </c>
      <c r="F16" s="431"/>
      <c r="G16" s="459">
        <v>1</v>
      </c>
      <c r="H16" s="459">
        <v>9</v>
      </c>
      <c r="I16" s="444">
        <f t="shared" ca="1" si="5"/>
        <v>3111773.4458608939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12834.641719235397</v>
      </c>
      <c r="L16" s="444">
        <f t="shared" ca="1" si="3"/>
        <v>3093148.6543357307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1864289.0909513712</v>
      </c>
      <c r="C17" s="447">
        <f t="shared" si="0"/>
        <v>94754.855757842233</v>
      </c>
      <c r="D17" s="447">
        <f ca="1">SUMIF(G:G,10,K:K)</f>
        <v>92774.672248331</v>
      </c>
      <c r="E17" s="447">
        <f t="shared" ca="1" si="1"/>
        <v>1862308.9074418598</v>
      </c>
      <c r="F17" s="431"/>
      <c r="G17" s="459">
        <v>1</v>
      </c>
      <c r="H17" s="459">
        <v>10</v>
      </c>
      <c r="I17" s="444">
        <f t="shared" ca="1" si="5"/>
        <v>3093148.6543357307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12757.038421213883</v>
      </c>
      <c r="L17" s="444">
        <f t="shared" ca="1" si="3"/>
        <v>3074446.259512546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1862308.9074418598</v>
      </c>
      <c r="C18" s="447">
        <f t="shared" si="0"/>
        <v>94754.855757842233</v>
      </c>
      <c r="D18" s="447">
        <f ca="1">SUMIF(G:G,11,K:K)</f>
        <v>92673.36230183029</v>
      </c>
      <c r="E18" s="447">
        <f t="shared" ca="1" si="1"/>
        <v>1860227.4139858477</v>
      </c>
      <c r="F18" s="431"/>
      <c r="G18" s="459">
        <v>1</v>
      </c>
      <c r="H18" s="459">
        <v>11</v>
      </c>
      <c r="I18" s="444">
        <f t="shared" ca="1" si="5"/>
        <v>3074446.259512546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12679.111776117279</v>
      </c>
      <c r="L18" s="444">
        <f t="shared" ca="1" si="3"/>
        <v>3055665.9380442644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1860227.4139858477</v>
      </c>
      <c r="C19" s="447">
        <f t="shared" si="0"/>
        <v>94754.855757842233</v>
      </c>
      <c r="D19" s="447">
        <f ca="1">SUMIF(G:G,12,K:K)</f>
        <v>92566.869146192272</v>
      </c>
      <c r="E19" s="447">
        <f t="shared" ca="1" si="1"/>
        <v>1858039.4273741976</v>
      </c>
      <c r="F19" s="431"/>
      <c r="G19" s="459">
        <v>1</v>
      </c>
      <c r="H19" s="459">
        <v>12</v>
      </c>
      <c r="I19" s="444">
        <f t="shared" ca="1" si="5"/>
        <v>3055665.9380442644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12600.860436666107</v>
      </c>
      <c r="L19" s="444">
        <f t="shared" ca="1" si="3"/>
        <v>3036807.3652365319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1858039.4273741976</v>
      </c>
      <c r="C20" s="447">
        <f t="shared" si="0"/>
        <v>94754.855757842233</v>
      </c>
      <c r="D20" s="447">
        <f ca="1">SUMIF(G:G,13,K:K)</f>
        <v>92454.927598600392</v>
      </c>
      <c r="E20" s="447">
        <f t="shared" ca="1" si="1"/>
        <v>1855739.4992149556</v>
      </c>
      <c r="F20" s="431"/>
      <c r="G20" s="459">
        <v>2</v>
      </c>
      <c r="H20" s="459">
        <v>13</v>
      </c>
      <c r="I20" s="444">
        <f t="shared" ca="1" si="5"/>
        <v>3036807.3652365319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12522.283049967222</v>
      </c>
      <c r="L20" s="444">
        <f t="shared" ca="1" si="3"/>
        <v>3017870.2150421003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1855739.4992149556</v>
      </c>
      <c r="C21" s="447">
        <f t="shared" si="0"/>
        <v>94754.855757842233</v>
      </c>
      <c r="D21" s="447">
        <f ca="1">SUMIF(G:G,14,K:K)</f>
        <v>92337.258908981938</v>
      </c>
      <c r="E21" s="447">
        <f t="shared" ca="1" si="1"/>
        <v>1853321.9023660952</v>
      </c>
      <c r="F21" s="431"/>
      <c r="G21" s="459">
        <v>2</v>
      </c>
      <c r="H21" s="459">
        <v>14</v>
      </c>
      <c r="I21" s="444">
        <f t="shared" ca="1" si="5"/>
        <v>3017870.2150421003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12443.378257490423</v>
      </c>
      <c r="L21" s="444">
        <f t="shared" ca="1" si="3"/>
        <v>2998854.1600551917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1853321.9023660952</v>
      </c>
      <c r="C22" s="447">
        <f t="shared" si="0"/>
        <v>94754.855757842233</v>
      </c>
      <c r="D22" s="447">
        <f ca="1">SUMIF(G:G,15,K:K)</f>
        <v>92213.570065881315</v>
      </c>
      <c r="E22" s="447">
        <f t="shared" ca="1" si="1"/>
        <v>1850780.6166741343</v>
      </c>
      <c r="F22" s="431"/>
      <c r="G22" s="459">
        <v>2</v>
      </c>
      <c r="H22" s="459">
        <v>15</v>
      </c>
      <c r="I22" s="444">
        <f t="shared" ca="1" si="5"/>
        <v>2998854.1600551917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12364.14469504497</v>
      </c>
      <c r="L22" s="444">
        <f t="shared" ca="1" si="3"/>
        <v>2979758.8715058379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1850780.6166741343</v>
      </c>
      <c r="C23" s="447">
        <f t="shared" si="0"/>
        <v>94754.855757842233</v>
      </c>
      <c r="D23" s="447">
        <f ca="1">SUMIF(G:G,16,K:K)</f>
        <v>92083.553066820852</v>
      </c>
      <c r="E23" s="447">
        <f t="shared" ca="1" si="1"/>
        <v>1848109.3139831128</v>
      </c>
      <c r="F23" s="431"/>
      <c r="G23" s="459">
        <v>2</v>
      </c>
      <c r="H23" s="459">
        <v>16</v>
      </c>
      <c r="I23" s="444">
        <f t="shared" ca="1" si="5"/>
        <v>2979758.8715058379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12284.580992755997</v>
      </c>
      <c r="L23" s="444">
        <f t="shared" ca="1" si="3"/>
        <v>2960584.019254195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1848109.3139831128</v>
      </c>
      <c r="C24" s="447">
        <f t="shared" si="0"/>
        <v>94754.855757842233</v>
      </c>
      <c r="D24" s="447">
        <f ca="1">SUMIF(G:G,17,K:K)</f>
        <v>91946.884151331586</v>
      </c>
      <c r="E24" s="447">
        <f t="shared" ca="1" si="1"/>
        <v>1845301.3423766021</v>
      </c>
      <c r="F24" s="431"/>
      <c r="G24" s="459">
        <v>2</v>
      </c>
      <c r="H24" s="459">
        <v>17</v>
      </c>
      <c r="I24" s="444">
        <f t="shared" ca="1" si="5"/>
        <v>2960584.019254195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12204.685775040818</v>
      </c>
      <c r="L24" s="444">
        <f t="shared" ca="1" si="3"/>
        <v>2941329.2717848369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1845301.3423766021</v>
      </c>
      <c r="C25" s="447">
        <f t="shared" si="0"/>
        <v>94754.855757842233</v>
      </c>
      <c r="D25" s="447">
        <f ca="1">SUMIF(G:G,18,K:K)</f>
        <v>91803.222994744443</v>
      </c>
      <c r="E25" s="447">
        <f t="shared" ca="1" si="1"/>
        <v>1842349.7096135044</v>
      </c>
      <c r="F25" s="431"/>
      <c r="G25" s="459">
        <v>2</v>
      </c>
      <c r="H25" s="459">
        <v>18</v>
      </c>
      <c r="I25" s="444">
        <f t="shared" ca="1" si="5"/>
        <v>2941329.2717848369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12124.457660585158</v>
      </c>
      <c r="L25" s="444">
        <f t="shared" ca="1" si="3"/>
        <v>2921994.2962010233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1842349.7096135044</v>
      </c>
      <c r="C26" s="447">
        <f t="shared" si="0"/>
        <v>94754.855757842233</v>
      </c>
      <c r="D26" s="447">
        <f ca="1">SUMIF(G:G,19,K:K)</f>
        <v>91652.211860734446</v>
      </c>
      <c r="E26" s="447">
        <f t="shared" ca="1" si="1"/>
        <v>1839247.0657163966</v>
      </c>
      <c r="F26" s="431"/>
      <c r="G26" s="459">
        <v>2</v>
      </c>
      <c r="H26" s="459">
        <v>19</v>
      </c>
      <c r="I26" s="444">
        <f t="shared" ca="1" si="5"/>
        <v>2921994.2962010233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12043.895262319269</v>
      </c>
      <c r="L26" s="444">
        <f t="shared" ca="1" si="3"/>
        <v>2902578.7582189436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1839247.0657163966</v>
      </c>
      <c r="C27" s="447">
        <f t="shared" si="0"/>
        <v>94754.855757842233</v>
      </c>
      <c r="D27" s="447">
        <f ca="1">SUMIF(G:G,20,K:K)</f>
        <v>91493.474710507202</v>
      </c>
      <c r="E27" s="447">
        <f t="shared" ca="1" si="1"/>
        <v>1835985.6846690616</v>
      </c>
      <c r="F27" s="431"/>
      <c r="G27" s="459">
        <v>2</v>
      </c>
      <c r="H27" s="459">
        <v>20</v>
      </c>
      <c r="I27" s="444">
        <f t="shared" ca="1" si="5"/>
        <v>2902578.7582189436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11962.997187393936</v>
      </c>
      <c r="L27" s="444">
        <f t="shared" ca="1" si="3"/>
        <v>2883082.3221619385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1835985.6846690616</v>
      </c>
      <c r="C28" s="447">
        <f t="shared" si="0"/>
        <v>94754.855757842233</v>
      </c>
      <c r="D28" s="447">
        <f ca="1">SUMIF(G:G,21,K:K)</f>
        <v>91326.616266409983</v>
      </c>
      <c r="E28" s="447">
        <f t="shared" ca="1" si="1"/>
        <v>1832557.4451776291</v>
      </c>
      <c r="F28" s="431"/>
      <c r="G28" s="459">
        <v>2</v>
      </c>
      <c r="H28" s="459">
        <v>21</v>
      </c>
      <c r="I28" s="444">
        <f t="shared" ca="1" si="5"/>
        <v>2883082.3221619385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11881.762037156415</v>
      </c>
      <c r="L28" s="444">
        <f t="shared" ca="1" si="3"/>
        <v>2863504.6509546963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1832557.4451776291</v>
      </c>
      <c r="C29" s="447">
        <f t="shared" si="0"/>
        <v>94754.855757842233</v>
      </c>
      <c r="D29" s="447">
        <f ca="1">SUMIF(G:G,22,K:K)</f>
        <v>91151.221027635154</v>
      </c>
      <c r="E29" s="447">
        <f t="shared" ca="1" si="1"/>
        <v>1828953.8104474219</v>
      </c>
      <c r="F29" s="431"/>
      <c r="G29" s="459">
        <v>2</v>
      </c>
      <c r="H29" s="459">
        <v>22</v>
      </c>
      <c r="I29" s="444">
        <f t="shared" ca="1" si="5"/>
        <v>2863504.6509546963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11800.188407126239</v>
      </c>
      <c r="L29" s="444">
        <f t="shared" ca="1" si="3"/>
        <v>2843845.4061174239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1828953.8104474219</v>
      </c>
      <c r="C30" s="447">
        <f t="shared" si="0"/>
        <v>94754.855757842233</v>
      </c>
      <c r="D30" s="447">
        <f ca="1">SUMIF(G:G,23,K:K)</f>
        <v>90966.852235565239</v>
      </c>
      <c r="E30" s="447">
        <f t="shared" ca="1" si="1"/>
        <v>1825165.8069251447</v>
      </c>
      <c r="F30" s="431"/>
      <c r="G30" s="459">
        <v>2</v>
      </c>
      <c r="H30" s="459">
        <v>23</v>
      </c>
      <c r="I30" s="444">
        <f t="shared" ca="1" si="5"/>
        <v>2843845.4061174239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11718.274886970938</v>
      </c>
      <c r="L30" s="444">
        <f t="shared" ca="1" si="3"/>
        <v>2824104.247759996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1825165.8069251447</v>
      </c>
      <c r="C31" s="447">
        <f t="shared" si="0"/>
        <v>94754.855757842233</v>
      </c>
      <c r="D31" s="447">
        <f ca="1">SUMIF(G:G,24,K:K)</f>
        <v>90773.050786182808</v>
      </c>
      <c r="E31" s="447">
        <f t="shared" ca="1" si="1"/>
        <v>1821184.0019534852</v>
      </c>
      <c r="F31" s="431"/>
      <c r="G31" s="459">
        <v>2</v>
      </c>
      <c r="H31" s="459">
        <v>24</v>
      </c>
      <c r="I31" s="444">
        <f t="shared" ca="1" si="5"/>
        <v>2824104.247759996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11636.020060481655</v>
      </c>
      <c r="L31" s="444">
        <f t="shared" ca="1" si="3"/>
        <v>2804280.8345760787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1821184.0019534852</v>
      </c>
      <c r="C32" s="447">
        <f t="shared" si="0"/>
        <v>94754.855757842233</v>
      </c>
      <c r="D32" s="447">
        <f ca="1">SUMIF(G:G,25,K:K)</f>
        <v>90569.334086837785</v>
      </c>
      <c r="E32" s="447">
        <f t="shared" ca="1" si="1"/>
        <v>1816998.4802824806</v>
      </c>
      <c r="F32" s="431"/>
      <c r="G32" s="459">
        <v>3</v>
      </c>
      <c r="H32" s="459">
        <v>25</v>
      </c>
      <c r="I32" s="444">
        <f t="shared" ca="1" si="5"/>
        <v>2804280.8345760787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11553.422505548666</v>
      </c>
      <c r="L32" s="444">
        <f t="shared" ca="1" si="3"/>
        <v>2784374.8238372286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1816998.4802824806</v>
      </c>
      <c r="C33" s="447">
        <f t="shared" si="0"/>
        <v>94754.855757842233</v>
      </c>
      <c r="D33" s="447">
        <f ca="1">SUMIF(G:G,26,K:K)</f>
        <v>90355.19485452403</v>
      </c>
      <c r="E33" s="447">
        <f t="shared" ca="1" si="1"/>
        <v>1812598.8193791623</v>
      </c>
      <c r="F33" s="431"/>
      <c r="G33" s="459">
        <v>3</v>
      </c>
      <c r="H33" s="459">
        <v>26</v>
      </c>
      <c r="I33" s="444">
        <f t="shared" ca="1" si="5"/>
        <v>2784374.8238372286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11470.480794136791</v>
      </c>
      <c r="L33" s="444">
        <f t="shared" ca="1" si="3"/>
        <v>2764385.8713869667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1812598.8193791623</v>
      </c>
      <c r="C34" s="447">
        <f t="shared" si="0"/>
        <v>94754.855757842233</v>
      </c>
      <c r="D34" s="447">
        <f ca="1">SUMIF(G:G,27,K:K)</f>
        <v>90130.09985267419</v>
      </c>
      <c r="E34" s="447">
        <f t="shared" ca="1" si="1"/>
        <v>1807974.0634739941</v>
      </c>
      <c r="F34" s="431"/>
      <c r="G34" s="459">
        <v>3</v>
      </c>
      <c r="H34" s="459">
        <v>27</v>
      </c>
      <c r="I34" s="444">
        <f t="shared" ca="1" si="5"/>
        <v>2764385.8713869667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11387.1934922607</v>
      </c>
      <c r="L34" s="444">
        <f t="shared" ca="1" si="3"/>
        <v>2744313.6316348286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1807974.0634739941</v>
      </c>
      <c r="C35" s="447">
        <f t="shared" si="0"/>
        <v>94754.855757842233</v>
      </c>
      <c r="D35" s="447">
        <f ca="1">SUMIF(G:G,28,K:K)</f>
        <v>89893.488563326042</v>
      </c>
      <c r="E35" s="447">
        <f t="shared" ca="1" si="1"/>
        <v>1803112.6962794778</v>
      </c>
      <c r="F35" s="431"/>
      <c r="G35" s="459">
        <v>3</v>
      </c>
      <c r="H35" s="459">
        <v>28</v>
      </c>
      <c r="I35" s="444">
        <f t="shared" ca="1" si="5"/>
        <v>2744313.6316348286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11303.559159960125</v>
      </c>
      <c r="L35" s="444">
        <f t="shared" ca="1" si="3"/>
        <v>2724157.75755039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1803112.6962794778</v>
      </c>
      <c r="C36" s="447">
        <f t="shared" si="0"/>
        <v>94754.855757842233</v>
      </c>
      <c r="D36" s="447">
        <f ca="1">SUMIF(G:G,29,K:K)</f>
        <v>89644.771791354578</v>
      </c>
      <c r="E36" s="447">
        <f t="shared" ca="1" si="1"/>
        <v>1798002.61231299</v>
      </c>
      <c r="F36" s="431"/>
      <c r="G36" s="459">
        <v>3</v>
      </c>
      <c r="H36" s="459">
        <v>29</v>
      </c>
      <c r="I36" s="444">
        <f t="shared" ca="1" si="5"/>
        <v>2724157.75755039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11219.576351274964</v>
      </c>
      <c r="L36" s="444">
        <f t="shared" ca="1" si="3"/>
        <v>2703917.9006572659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1798002.61231299</v>
      </c>
      <c r="C37" s="447">
        <f t="shared" si="0"/>
        <v>94754.855757842233</v>
      </c>
      <c r="D37" s="447">
        <f ca="1">SUMIF(G:G,30,K:K)</f>
        <v>89383.330197294039</v>
      </c>
      <c r="E37" s="447">
        <f t="shared" ca="1" si="1"/>
        <v>1792631.0867524417</v>
      </c>
      <c r="F37" s="431"/>
      <c r="G37" s="459">
        <v>3</v>
      </c>
      <c r="H37" s="459">
        <v>30</v>
      </c>
      <c r="I37" s="444">
        <f t="shared" ca="1" si="5"/>
        <v>2703917.9006572659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11135.243614220279</v>
      </c>
      <c r="L37" s="444">
        <f t="shared" ca="1" si="3"/>
        <v>2683593.7110270872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1792631.0867524417</v>
      </c>
      <c r="C38" s="447">
        <f t="shared" si="0"/>
        <v>94754.855757842233</v>
      </c>
      <c r="D38" s="447">
        <f ca="1">SUMIF(G:G,31,K:K)</f>
        <v>89108.512755096119</v>
      </c>
      <c r="E38" s="447">
        <f t="shared" ca="1" si="1"/>
        <v>1786984.7437496956</v>
      </c>
      <c r="F38" s="431"/>
      <c r="G38" s="459">
        <v>3</v>
      </c>
      <c r="H38" s="459">
        <v>31</v>
      </c>
      <c r="I38" s="444">
        <f t="shared" ca="1" si="5"/>
        <v>2683593.7110270872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11050.559490761201</v>
      </c>
      <c r="L38" s="444">
        <f t="shared" ca="1" si="3"/>
        <v>2663184.8372734496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1786984.7437496956</v>
      </c>
      <c r="C39" s="447">
        <f t="shared" si="0"/>
        <v>94754.855757842233</v>
      </c>
      <c r="D39" s="447">
        <f ca="1">SUMIF(G:G,32,K:K)</f>
        <v>88819.63513098433</v>
      </c>
      <c r="E39" s="447">
        <f t="shared" ca="1" si="1"/>
        <v>1781049.5231228375</v>
      </c>
      <c r="F39" s="431"/>
      <c r="G39" s="459">
        <v>3</v>
      </c>
      <c r="H39" s="459">
        <v>32</v>
      </c>
      <c r="I39" s="444">
        <f t="shared" ca="1" si="5"/>
        <v>2663184.8372734496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10965.522516787712</v>
      </c>
      <c r="L39" s="444">
        <f t="shared" ca="1" si="3"/>
        <v>2642690.9265458384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1781049.5231228375</v>
      </c>
      <c r="C40" s="447">
        <f t="shared" si="0"/>
        <v>94754.855757842233</v>
      </c>
      <c r="D40" s="447">
        <f ca="1">SUMIF(G:G,33,K:K)</f>
        <v>88515.977979367482</v>
      </c>
      <c r="E40" s="447">
        <f t="shared" ca="1" si="1"/>
        <v>1774810.6453443626</v>
      </c>
      <c r="F40" s="431"/>
      <c r="G40" s="459">
        <v>3</v>
      </c>
      <c r="H40" s="459">
        <v>33</v>
      </c>
      <c r="I40" s="444">
        <f t="shared" ca="1" si="5"/>
        <v>2642690.9265458384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10880.131222089331</v>
      </c>
      <c r="L40" s="444">
        <f t="shared" ca="1" si="3"/>
        <v>2622111.6245235289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1774810.6453443626</v>
      </c>
      <c r="C41" s="447">
        <f t="shared" si="0"/>
        <v>94754.855757842233</v>
      </c>
      <c r="D41" s="447">
        <f ca="1">SUMIF(G:G,34,K:K)</f>
        <v>88196.785151568503</v>
      </c>
      <c r="E41" s="447">
        <f t="shared" ca="1" si="1"/>
        <v>1768252.5747380888</v>
      </c>
      <c r="F41" s="431"/>
      <c r="G41" s="459">
        <v>3</v>
      </c>
      <c r="H41" s="459">
        <v>34</v>
      </c>
      <c r="I41" s="444">
        <f t="shared" ca="1" si="5"/>
        <v>2622111.6245235289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10794.384130329709</v>
      </c>
      <c r="L41" s="444">
        <f t="shared" ca="1" si="3"/>
        <v>2601446.5754094599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1768252.5747380888</v>
      </c>
      <c r="C42" s="447">
        <f t="shared" si="0"/>
        <v>94754.855757842233</v>
      </c>
      <c r="D42" s="447">
        <f ca="1">SUMIF(G:G,35,K:K)</f>
        <v>87861.26181290907</v>
      </c>
      <c r="E42" s="447">
        <f t="shared" ca="1" si="1"/>
        <v>1761358.9807931555</v>
      </c>
      <c r="F42" s="431"/>
      <c r="G42" s="459">
        <v>3</v>
      </c>
      <c r="H42" s="459">
        <v>35</v>
      </c>
      <c r="I42" s="444">
        <f t="shared" ca="1" si="5"/>
        <v>2601446.5754094599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10708.279759021088</v>
      </c>
      <c r="L42" s="444">
        <f t="shared" ca="1" si="3"/>
        <v>2580695.4219240821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1761358.9807931555</v>
      </c>
      <c r="C43" s="447">
        <f t="shared" si="0"/>
        <v>94754.855757842233</v>
      </c>
      <c r="D43" s="447">
        <f ca="1">SUMIF(G:G,36,K:K)</f>
        <v>87508.572463460267</v>
      </c>
      <c r="E43" s="447">
        <f t="shared" ca="1" si="1"/>
        <v>1754112.6974987735</v>
      </c>
      <c r="F43" s="431"/>
      <c r="G43" s="459">
        <v>3</v>
      </c>
      <c r="H43" s="459">
        <v>36</v>
      </c>
      <c r="I43" s="444">
        <f t="shared" ca="1" si="5"/>
        <v>2580695.4219240821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10621.816619498681</v>
      </c>
      <c r="L43" s="444">
        <f t="shared" ca="1" si="3"/>
        <v>2559857.805299182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1754112.6974987735</v>
      </c>
      <c r="C44" s="447">
        <f t="shared" si="0"/>
        <v>94754.855757842233</v>
      </c>
      <c r="D44" s="447">
        <f ca="1">SUMIF(G:G,37,K:K)</f>
        <v>87137.838857530951</v>
      </c>
      <c r="E44" s="447">
        <f t="shared" ca="1" si="1"/>
        <v>1746495.680598462</v>
      </c>
      <c r="F44" s="431"/>
      <c r="G44" s="459">
        <v>4</v>
      </c>
      <c r="H44" s="459">
        <v>37</v>
      </c>
      <c r="I44" s="444">
        <f t="shared" ca="1" si="5"/>
        <v>2559857.805299182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10534.993216894929</v>
      </c>
      <c r="L44" s="444">
        <f t="shared" ca="1" si="3"/>
        <v>2538933.3652716782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1746495.680598462</v>
      </c>
      <c r="C45" s="447">
        <f t="shared" si="0"/>
        <v>94754.855757842233</v>
      </c>
      <c r="D45" s="447">
        <f ca="1">SUMIF(G:G,38,K:K)</f>
        <v>86748.137816713759</v>
      </c>
      <c r="E45" s="447">
        <f t="shared" ca="1" si="1"/>
        <v>1738488.9626573334</v>
      </c>
      <c r="F45" s="431"/>
      <c r="G45" s="459">
        <v>4</v>
      </c>
      <c r="H45" s="459">
        <v>38</v>
      </c>
      <c r="I45" s="444">
        <f t="shared" ca="1" si="5"/>
        <v>2538933.3652716782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10447.808050113665</v>
      </c>
      <c r="L45" s="444">
        <f t="shared" ca="1" si="3"/>
        <v>2517921.7400773931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1738488.9626573334</v>
      </c>
      <c r="C46" s="447">
        <f t="shared" si="0"/>
        <v>94754.855757842233</v>
      </c>
      <c r="D46" s="447">
        <f ca="1">SUMIF(G:G,39,K:K)</f>
        <v>86338.49893104189</v>
      </c>
      <c r="E46" s="447">
        <f t="shared" ca="1" si="1"/>
        <v>1730072.605830533</v>
      </c>
      <c r="F46" s="431"/>
      <c r="G46" s="459">
        <v>4</v>
      </c>
      <c r="H46" s="459">
        <v>39</v>
      </c>
      <c r="I46" s="444">
        <f t="shared" ca="1" si="5"/>
        <v>2517921.7400773931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10360.259611804144</v>
      </c>
      <c r="L46" s="444">
        <f t="shared" ca="1" si="3"/>
        <v>2496822.5664447984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1730072.605830533</v>
      </c>
      <c r="C47" s="447">
        <f t="shared" si="0"/>
        <v>94754.855757842233</v>
      </c>
      <c r="D47" s="447">
        <f ca="1">SUMIF(G:G,40,K:K)</f>
        <v>85907.902142532883</v>
      </c>
      <c r="E47" s="447">
        <f t="shared" ca="1" si="1"/>
        <v>1721225.6522152235</v>
      </c>
      <c r="F47" s="431"/>
      <c r="G47" s="459">
        <v>4</v>
      </c>
      <c r="H47" s="459">
        <v>40</v>
      </c>
      <c r="I47" s="444">
        <f t="shared" ca="1" si="5"/>
        <v>2496822.5664447984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10272.346388334998</v>
      </c>
      <c r="L47" s="444">
        <f t="shared" ca="1" si="3"/>
        <v>2475635.4795887345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1721225.6522152235</v>
      </c>
      <c r="C48" s="447">
        <f t="shared" si="0"/>
        <v>94754.855757842233</v>
      </c>
      <c r="D48" s="447">
        <f ca="1">SUMIF(G:G,41,K:K)</f>
        <v>85455.275205101949</v>
      </c>
      <c r="E48" s="447">
        <f t="shared" ca="1" si="1"/>
        <v>1711926.0716624833</v>
      </c>
      <c r="F48" s="431"/>
      <c r="G48" s="459">
        <v>4</v>
      </c>
      <c r="H48" s="459">
        <v>41</v>
      </c>
      <c r="I48" s="444">
        <f t="shared" ca="1" si="5"/>
        <v>2475635.4795887345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10184.066859768065</v>
      </c>
      <c r="L48" s="444">
        <f t="shared" ca="1" si="3"/>
        <v>2454360.1132041039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1711926.0716624833</v>
      </c>
      <c r="C49" s="447">
        <f t="shared" si="0"/>
        <v>94754.855757842233</v>
      </c>
      <c r="D49" s="447">
        <f ca="1">SUMIF(G:G,42,K:K)</f>
        <v>84979.491014519692</v>
      </c>
      <c r="E49" s="447">
        <f t="shared" ca="1" si="1"/>
        <v>1702150.7069191607</v>
      </c>
      <c r="F49" s="431"/>
      <c r="G49" s="459">
        <v>4</v>
      </c>
      <c r="H49" s="459">
        <v>42</v>
      </c>
      <c r="I49" s="444">
        <f t="shared" ca="1" si="5"/>
        <v>2454360.1132041039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10095.419499832104</v>
      </c>
      <c r="L49" s="444">
        <f t="shared" ca="1" si="3"/>
        <v>2432996.0994595373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1702150.7069191607</v>
      </c>
      <c r="C50" s="447">
        <f t="shared" si="0"/>
        <v>94754.855757842233</v>
      </c>
      <c r="D50" s="447">
        <f ca="1">SUMIF(G:G,43,K:K)</f>
        <v>84479.364801765114</v>
      </c>
      <c r="E50" s="447">
        <f t="shared" ca="1" si="1"/>
        <v>1691875.2159630836</v>
      </c>
      <c r="F50" s="431"/>
      <c r="G50" s="459">
        <v>4</v>
      </c>
      <c r="H50" s="459">
        <v>43</v>
      </c>
      <c r="I50" s="444">
        <f t="shared" ca="1" si="5"/>
        <v>2432996.0994595373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10009.636109229743</v>
      </c>
      <c r="L50" s="444">
        <f t="shared" ca="1" si="3"/>
        <v>2412322.3023243682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1691875.2159630836</v>
      </c>
      <c r="C51" s="447">
        <f t="shared" si="0"/>
        <v>94754.855757842233</v>
      </c>
      <c r="D51" s="447">
        <f ca="1">SUMIF(G:G,44,K:K)</f>
        <v>83953.651182785587</v>
      </c>
      <c r="E51" s="447">
        <f t="shared" ca="1" si="1"/>
        <v>1681074.0113880269</v>
      </c>
      <c r="F51" s="431"/>
      <c r="G51" s="459">
        <v>4</v>
      </c>
      <c r="H51" s="459">
        <v>44</v>
      </c>
      <c r="I51" s="444">
        <f t="shared" ca="1" si="5"/>
        <v>2412322.3023243682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9923.495287833206</v>
      </c>
      <c r="L51" s="444">
        <f t="shared" ca="1" si="3"/>
        <v>2391562.3643678026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1681074.0113880269</v>
      </c>
      <c r="C52" s="447">
        <f t="shared" si="0"/>
        <v>94754.855757842233</v>
      </c>
      <c r="D52" s="447">
        <f ca="1">SUMIF(G:G,45,K:K)</f>
        <v>83401.041057316819</v>
      </c>
      <c r="E52" s="447">
        <f t="shared" ca="1" si="1"/>
        <v>1669720.1966875014</v>
      </c>
      <c r="F52" s="431"/>
      <c r="G52" s="459">
        <v>4</v>
      </c>
      <c r="H52" s="459">
        <v>45</v>
      </c>
      <c r="I52" s="444">
        <f t="shared" ca="1" si="5"/>
        <v>2391562.3643678026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9836.9955463475162</v>
      </c>
      <c r="L52" s="444">
        <f t="shared" ca="1" si="3"/>
        <v>2370715.9266697513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1669720.1966875014</v>
      </c>
      <c r="C53" s="447">
        <f t="shared" si="0"/>
        <v>94754.855757842233</v>
      </c>
      <c r="D53" s="447">
        <f ca="1">SUMIF(G:G,46,K:K)</f>
        <v>82820.158349040401</v>
      </c>
      <c r="E53" s="447">
        <f t="shared" ca="1" si="1"/>
        <v>1657785.4992786995</v>
      </c>
      <c r="F53" s="431"/>
      <c r="G53" s="459">
        <v>4</v>
      </c>
      <c r="H53" s="459">
        <v>46</v>
      </c>
      <c r="I53" s="444">
        <f t="shared" ca="1" si="5"/>
        <v>2370715.9266697513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9750.1353892723018</v>
      </c>
      <c r="L53" s="444">
        <f t="shared" ca="1" si="3"/>
        <v>2349782.6288146246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1657785.4992786995</v>
      </c>
      <c r="C54" s="447">
        <f t="shared" si="0"/>
        <v>94754.855757842233</v>
      </c>
      <c r="D54" s="447">
        <f ca="1">SUMIF(G:G,47,K:K)</f>
        <v>82209.556578961841</v>
      </c>
      <c r="E54" s="447">
        <f t="shared" ca="1" si="1"/>
        <v>1645240.2000998191</v>
      </c>
      <c r="F54" s="431"/>
      <c r="G54" s="459">
        <v>4</v>
      </c>
      <c r="H54" s="459">
        <v>47</v>
      </c>
      <c r="I54" s="444">
        <f t="shared" ca="1" si="5"/>
        <v>2349782.6288146246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9662.9133148759411</v>
      </c>
      <c r="L54" s="444">
        <f t="shared" ca="1" si="3"/>
        <v>2328762.108885102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1645240.2000998191</v>
      </c>
      <c r="C55" s="447">
        <f t="shared" si="0"/>
        <v>94754.855757842233</v>
      </c>
      <c r="D55" s="447">
        <f ca="1">SUMIF(G:G,48,K:K)</f>
        <v>81567.715263476144</v>
      </c>
      <c r="E55" s="447">
        <f t="shared" ca="1" si="1"/>
        <v>1632053.0596054529</v>
      </c>
      <c r="F55" s="431"/>
      <c r="G55" s="459">
        <v>4</v>
      </c>
      <c r="H55" s="459">
        <v>48</v>
      </c>
      <c r="I55" s="444">
        <f t="shared" ca="1" si="5"/>
        <v>2328762.108885102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9575.3278151695959</v>
      </c>
      <c r="L55" s="444">
        <f t="shared" ca="1" si="3"/>
        <v>2307654.0034558726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1632053.0596054529</v>
      </c>
      <c r="C56" s="447">
        <f t="shared" si="0"/>
        <v>94754.855757842233</v>
      </c>
      <c r="D56" s="447">
        <f ca="1">SUMIF(G:G,49,K:K)</f>
        <v>80893.036128151274</v>
      </c>
      <c r="E56" s="447">
        <f t="shared" ca="1" si="1"/>
        <v>1618191.2399757619</v>
      </c>
      <c r="F56" s="431"/>
      <c r="G56" s="459">
        <f>G55+1</f>
        <v>5</v>
      </c>
      <c r="H56" s="459">
        <v>49</v>
      </c>
      <c r="I56" s="444">
        <f t="shared" ca="1" si="5"/>
        <v>2307654.0034558726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9487.3773758811403</v>
      </c>
      <c r="L56" s="444">
        <f t="shared" ca="1" si="3"/>
        <v>2286457.947587355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1618191.2399757619</v>
      </c>
      <c r="C57" s="447">
        <f t="shared" si="0"/>
        <v>94754.855757842233</v>
      </c>
      <c r="D57" s="447">
        <f ca="1">SUMIF(G:G,50,K:K)</f>
        <v>80183.839127801984</v>
      </c>
      <c r="E57" s="447">
        <f t="shared" ca="1" si="1"/>
        <v>1603620.2233457216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2286457.947587355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9399.0604764289837</v>
      </c>
      <c r="L57" s="444">
        <f t="shared" ca="1" si="3"/>
        <v>2265173.5748193851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1603620.2233457216</v>
      </c>
      <c r="C58" s="447">
        <f t="shared" si="0"/>
        <v>94754.855757842233</v>
      </c>
      <c r="D58" s="447">
        <f ca="1">SUMIF(G:G,51,K:K)</f>
        <v>79438.358262942813</v>
      </c>
      <c r="E58" s="447">
        <f t="shared" ca="1" si="1"/>
        <v>1588303.7258508222</v>
      </c>
      <c r="F58" s="431"/>
      <c r="G58" s="459">
        <f t="shared" si="8"/>
        <v>5</v>
      </c>
      <c r="H58" s="459">
        <v>51</v>
      </c>
      <c r="I58" s="444">
        <f t="shared" ca="1" si="5"/>
        <v>2265173.5748193851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9310.3755898957752</v>
      </c>
      <c r="L58" s="444">
        <f t="shared" ca="1" si="3"/>
        <v>2243800.5171648823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1588303.7258508222</v>
      </c>
      <c r="C59" s="447">
        <f t="shared" si="0"/>
        <v>94754.855757842233</v>
      </c>
      <c r="D59" s="447">
        <f ca="1">SUMIF(G:G,52,K:K)</f>
        <v>78654.737182202924</v>
      </c>
      <c r="E59" s="447">
        <f t="shared" ca="1" si="1"/>
        <v>1572203.6072751828</v>
      </c>
      <c r="F59" s="431"/>
      <c r="G59" s="459">
        <f t="shared" si="8"/>
        <v>5</v>
      </c>
      <c r="H59" s="459">
        <v>52</v>
      </c>
      <c r="I59" s="444">
        <f t="shared" ca="1" si="5"/>
        <v>2243800.5171648823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9221.3211830020136</v>
      </c>
      <c r="L59" s="444">
        <f t="shared" ca="1" si="3"/>
        <v>2222338.4051034856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1572203.6072751828</v>
      </c>
      <c r="C60" s="447">
        <f t="shared" si="0"/>
        <v>94754.855757842233</v>
      </c>
      <c r="D60" s="447">
        <f ca="1">SUMIF(G:G,53,K:K)</f>
        <v>77831.024559752259</v>
      </c>
      <c r="E60" s="447">
        <f t="shared" ca="1" si="1"/>
        <v>1555279.7760770929</v>
      </c>
      <c r="F60" s="431"/>
      <c r="G60" s="459">
        <f t="shared" si="8"/>
        <v>5</v>
      </c>
      <c r="H60" s="459">
        <v>53</v>
      </c>
      <c r="I60" s="444">
        <f t="shared" ca="1" si="5"/>
        <v>2222338.4051034856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9131.8957160795289</v>
      </c>
      <c r="L60" s="444">
        <f t="shared" ca="1" si="3"/>
        <v>2200786.8675751663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1555279.7760770929</v>
      </c>
      <c r="C61" s="447">
        <f t="shared" si="0"/>
        <v>94754.855757842233</v>
      </c>
      <c r="D61" s="447">
        <f ca="1">SUMIF(G:G,54,K:K)</f>
        <v>76965.169236227855</v>
      </c>
      <c r="E61" s="447">
        <f t="shared" ca="1" si="1"/>
        <v>1537490.0895554784</v>
      </c>
      <c r="F61" s="431"/>
      <c r="G61" s="459">
        <f t="shared" si="8"/>
        <v>5</v>
      </c>
      <c r="H61" s="459">
        <v>54</v>
      </c>
      <c r="I61" s="444">
        <f t="shared" ca="1" si="5"/>
        <v>2200786.8675751663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9042.0976430448645</v>
      </c>
      <c r="L61" s="444">
        <f t="shared" ca="1" si="3"/>
        <v>2179145.5319738123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1537490.0895554784</v>
      </c>
      <c r="C62" s="447">
        <f t="shared" si="0"/>
        <v>94754.855757842233</v>
      </c>
      <c r="D62" s="447">
        <f ca="1">SUMIF(G:G,55,K:K)</f>
        <v>76055.015111060915</v>
      </c>
      <c r="E62" s="447">
        <f t="shared" ca="1" si="1"/>
        <v>1518790.2489086969</v>
      </c>
      <c r="F62" s="431"/>
      <c r="G62" s="459">
        <f t="shared" si="8"/>
        <v>5</v>
      </c>
      <c r="H62" s="459">
        <v>55</v>
      </c>
      <c r="I62" s="444">
        <f t="shared" ca="1" si="5"/>
        <v>2179145.5319738123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8951.9254113725565</v>
      </c>
      <c r="L62" s="444">
        <f t="shared" ca="1" si="3"/>
        <v>2157414.0241407859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1518790.2489086969</v>
      </c>
      <c r="C63" s="447">
        <f t="shared" si="0"/>
        <v>94754.855757842233</v>
      </c>
      <c r="D63" s="447">
        <f ca="1">SUMIF(G:G,56,K:K)</f>
        <v>75098.295773485574</v>
      </c>
      <c r="E63" s="447">
        <f t="shared" ca="1" si="1"/>
        <v>1499133.6889243403</v>
      </c>
      <c r="F63" s="431"/>
      <c r="G63" s="459">
        <f t="shared" si="8"/>
        <v>5</v>
      </c>
      <c r="H63" s="459">
        <v>56</v>
      </c>
      <c r="I63" s="444">
        <f t="shared" ca="1" si="5"/>
        <v>2157414.0241407859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8861.3774620682798</v>
      </c>
      <c r="L63" s="444">
        <f t="shared" ca="1" si="3"/>
        <v>2135591.9683584552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1499133.6889243403</v>
      </c>
      <c r="C64" s="447">
        <f t="shared" si="0"/>
        <v>94754.855757842233</v>
      </c>
      <c r="D64" s="447">
        <f ca="1">SUMIF(G:G,57,K:K)</f>
        <v>74092.628858859709</v>
      </c>
      <c r="E64" s="447">
        <f t="shared" ca="1" si="1"/>
        <v>1478471.4620253576</v>
      </c>
      <c r="F64" s="431"/>
      <c r="G64" s="459">
        <f t="shared" si="8"/>
        <v>5</v>
      </c>
      <c r="H64" s="459">
        <v>57</v>
      </c>
      <c r="I64" s="444">
        <f t="shared" ca="1" si="5"/>
        <v>2135591.9683584552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8770.4522296419018</v>
      </c>
      <c r="L64" s="444">
        <f t="shared" ca="1" si="3"/>
        <v>2113678.9873436983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1478471.4620253576</v>
      </c>
      <c r="C65" s="447">
        <f t="shared" si="0"/>
        <v>94754.855757842233</v>
      </c>
      <c r="D65" s="447">
        <f ca="1">SUMIF(G:G,58,K:K)</f>
        <v>73035.510116244724</v>
      </c>
      <c r="E65" s="447">
        <f t="shared" ca="1" si="1"/>
        <v>1456752.11638376</v>
      </c>
      <c r="F65" s="431"/>
      <c r="G65" s="459">
        <f t="shared" si="8"/>
        <v>5</v>
      </c>
      <c r="H65" s="459">
        <v>58</v>
      </c>
      <c r="I65" s="444">
        <f t="shared" ca="1" si="5"/>
        <v>2113678.9873436983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8679.1481420804139</v>
      </c>
      <c r="L65" s="444">
        <f t="shared" ca="1" si="3"/>
        <v>2091674.7022413798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1456752.11638376</v>
      </c>
      <c r="C66" s="447">
        <f t="shared" si="0"/>
        <v>94754.855757842233</v>
      </c>
      <c r="D66" s="447">
        <f ca="1">SUMIF(G:G,59,K:K)</f>
        <v>71924.307172471221</v>
      </c>
      <c r="E66" s="447">
        <f t="shared" ca="1" si="1"/>
        <v>1433921.5677983889</v>
      </c>
      <c r="F66" s="431"/>
      <c r="G66" s="459">
        <f t="shared" si="8"/>
        <v>5</v>
      </c>
      <c r="H66" s="459">
        <v>59</v>
      </c>
      <c r="I66" s="444">
        <f t="shared" ca="1" si="5"/>
        <v>2091674.7022413798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8587.4636208207521</v>
      </c>
      <c r="L66" s="444">
        <f t="shared" ca="1" si="3"/>
        <v>2069578.7326178015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1433921.5677983889</v>
      </c>
      <c r="C67" s="447">
        <f t="shared" si="0"/>
        <v>94754.855757842233</v>
      </c>
      <c r="D67" s="447">
        <f t="shared" ref="D67:D136" ca="1" si="9">SUMIF(G:G,60,K:K)</f>
        <v>70756.252977162498</v>
      </c>
      <c r="E67" s="447">
        <f t="shared" ca="1" si="1"/>
        <v>1409922.9650177092</v>
      </c>
      <c r="F67" s="431"/>
      <c r="G67" s="459">
        <f t="shared" si="8"/>
        <v>5</v>
      </c>
      <c r="H67" s="459">
        <v>60</v>
      </c>
      <c r="I67" s="444">
        <f t="shared" ca="1" si="5"/>
        <v>2069578.7326178015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8495.3970807225105</v>
      </c>
      <c r="L67" s="444">
        <f t="shared" ca="1" si="3"/>
        <v>2047390.696454125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1409922.9650177092</v>
      </c>
      <c r="C68" s="447">
        <f t="shared" si="0"/>
        <v>94754.855757842233</v>
      </c>
      <c r="D68" s="447">
        <f t="shared" ca="1" si="9"/>
        <v>70756.252977162498</v>
      </c>
      <c r="E68" s="447">
        <f t="shared" ca="1" si="1"/>
        <v>1385924.3622370295</v>
      </c>
      <c r="F68" s="431"/>
      <c r="G68" s="459">
        <f>G67+1</f>
        <v>6</v>
      </c>
      <c r="H68" s="459">
        <v>61</v>
      </c>
      <c r="I68" s="444">
        <f t="shared" ca="1" si="5"/>
        <v>2047390.696454125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8402.9469300405253</v>
      </c>
      <c r="L68" s="444">
        <f t="shared" ca="1" si="3"/>
        <v>2025110.2101397666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1385924.3622370295</v>
      </c>
      <c r="C69" s="447">
        <f t="shared" si="0"/>
        <v>94754.855757842233</v>
      </c>
      <c r="D69" s="447">
        <f t="shared" ca="1" si="9"/>
        <v>70756.252977162498</v>
      </c>
      <c r="E69" s="447">
        <f t="shared" ca="1" si="1"/>
        <v>1361925.7594563498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2025110.2101397666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8310.1115703973628</v>
      </c>
      <c r="L69" s="444">
        <f t="shared" ca="1" si="3"/>
        <v>2002736.8884657649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1361925.7594563498</v>
      </c>
      <c r="C70" s="447">
        <f t="shared" si="0"/>
        <v>94754.855757842233</v>
      </c>
      <c r="D70" s="447">
        <f t="shared" ca="1" si="9"/>
        <v>70756.252977162498</v>
      </c>
      <c r="E70" s="447">
        <f t="shared" ca="1" si="1"/>
        <v>1337927.1566756701</v>
      </c>
      <c r="F70" s="431"/>
      <c r="G70" s="459">
        <f t="shared" si="10"/>
        <v>6</v>
      </c>
      <c r="H70" s="459">
        <v>63</v>
      </c>
      <c r="I70" s="444">
        <f t="shared" ca="1" si="5"/>
        <v>2002736.8884657649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8216.8893967556905</v>
      </c>
      <c r="L70" s="444">
        <f t="shared" ca="1" si="3"/>
        <v>1980270.3446181216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1337927.1566756701</v>
      </c>
      <c r="C71" s="447">
        <f t="shared" si="0"/>
        <v>94754.855757842233</v>
      </c>
      <c r="D71" s="447">
        <f t="shared" ca="1" si="9"/>
        <v>70756.252977162498</v>
      </c>
      <c r="E71" s="447">
        <f t="shared" ca="1" si="1"/>
        <v>1313928.5538949904</v>
      </c>
      <c r="F71" s="431"/>
      <c r="G71" s="459">
        <f t="shared" si="10"/>
        <v>6</v>
      </c>
      <c r="H71" s="459">
        <v>64</v>
      </c>
      <c r="I71" s="444">
        <f t="shared" ca="1" si="5"/>
        <v>1980270.3446181216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8123.2787973905115</v>
      </c>
      <c r="L71" s="444">
        <f t="shared" ca="1" si="3"/>
        <v>1957710.190171113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1313928.5538949904</v>
      </c>
      <c r="C72" s="447">
        <f t="shared" si="0"/>
        <v>94754.855757842233</v>
      </c>
      <c r="D72" s="447">
        <f t="shared" ca="1" si="9"/>
        <v>70756.252977162498</v>
      </c>
      <c r="E72" s="447">
        <f t="shared" ca="1" si="1"/>
        <v>1289929.9511143107</v>
      </c>
      <c r="F72" s="431"/>
      <c r="G72" s="459">
        <f t="shared" si="10"/>
        <v>6</v>
      </c>
      <c r="H72" s="459">
        <v>65</v>
      </c>
      <c r="I72" s="444">
        <f t="shared" ca="1" si="5"/>
        <v>1957710.190171113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8029.2781538613071</v>
      </c>
      <c r="L72" s="444">
        <f t="shared" ca="1" si="3"/>
        <v>1935056.0350805754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1289929.9511143107</v>
      </c>
      <c r="C73" s="447">
        <f t="shared" si="0"/>
        <v>94754.855757842233</v>
      </c>
      <c r="D73" s="447">
        <f t="shared" ca="1" si="9"/>
        <v>70756.252977162498</v>
      </c>
      <c r="E73" s="447">
        <f t="shared" ca="1" si="1"/>
        <v>1265931.3483336309</v>
      </c>
      <c r="F73" s="431"/>
      <c r="G73" s="459">
        <f t="shared" si="10"/>
        <v>6</v>
      </c>
      <c r="H73" s="459">
        <v>66</v>
      </c>
      <c r="I73" s="444">
        <f t="shared" ca="1" si="5"/>
        <v>1935056.0350805754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7934.8858409840677</v>
      </c>
      <c r="L73" s="444">
        <f t="shared" ca="1" si="3"/>
        <v>1912307.4876771604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1265931.3483336309</v>
      </c>
      <c r="C74" s="447">
        <f t="shared" si="0"/>
        <v>94754.855757842233</v>
      </c>
      <c r="D74" s="447">
        <f t="shared" ca="1" si="9"/>
        <v>70756.252977162498</v>
      </c>
      <c r="E74" s="447">
        <f t="shared" ca="1" si="1"/>
        <v>1241932.7455529512</v>
      </c>
      <c r="F74" s="431"/>
      <c r="G74" s="459">
        <f t="shared" si="10"/>
        <v>6</v>
      </c>
      <c r="H74" s="459">
        <v>67</v>
      </c>
      <c r="I74" s="444">
        <f t="shared" ca="1" si="5"/>
        <v>1912307.4876771604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7840.1002268031734</v>
      </c>
      <c r="L74" s="444">
        <f t="shared" ca="1" si="3"/>
        <v>1889464.1546595646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1241932.7455529512</v>
      </c>
      <c r="C75" s="447">
        <f t="shared" si="0"/>
        <v>94754.855757842233</v>
      </c>
      <c r="D75" s="447">
        <f t="shared" ca="1" si="9"/>
        <v>70756.252977162498</v>
      </c>
      <c r="E75" s="447">
        <f t="shared" ca="1" si="1"/>
        <v>1217934.1427722715</v>
      </c>
      <c r="F75" s="431"/>
      <c r="G75" s="459">
        <f t="shared" si="10"/>
        <v>6</v>
      </c>
      <c r="H75" s="459">
        <v>68</v>
      </c>
      <c r="I75" s="444">
        <f t="shared" ca="1" si="5"/>
        <v>1889464.1546595646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7837.0492378322688</v>
      </c>
      <c r="L75" s="444">
        <f t="shared" ca="1" si="3"/>
        <v>1888728.8663175767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1217934.1427722715</v>
      </c>
      <c r="C76" s="447">
        <f t="shared" si="0"/>
        <v>94754.855757842233</v>
      </c>
      <c r="D76" s="447">
        <f t="shared" ca="1" si="9"/>
        <v>70756.252977162498</v>
      </c>
      <c r="E76" s="447">
        <f t="shared" ca="1" si="1"/>
        <v>1193935.5399915918</v>
      </c>
      <c r="F76" s="431"/>
      <c r="G76" s="459">
        <f t="shared" si="10"/>
        <v>6</v>
      </c>
      <c r="H76" s="459">
        <v>69</v>
      </c>
      <c r="I76" s="444">
        <f t="shared" ca="1" si="5"/>
        <v>1888728.8663175767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7833.9855364073192</v>
      </c>
      <c r="L76" s="444">
        <f t="shared" ca="1" si="3"/>
        <v>1887990.5142741639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1193935.5399915918</v>
      </c>
      <c r="C77" s="447">
        <f t="shared" si="0"/>
        <v>94754.855757842233</v>
      </c>
      <c r="D77" s="447">
        <f t="shared" ca="1" si="9"/>
        <v>70756.252977162498</v>
      </c>
      <c r="E77" s="447">
        <f t="shared" ca="1" si="1"/>
        <v>1169936.9372109121</v>
      </c>
      <c r="F77" s="431"/>
      <c r="G77" s="459">
        <f t="shared" si="10"/>
        <v>6</v>
      </c>
      <c r="H77" s="459">
        <v>70</v>
      </c>
      <c r="I77" s="444">
        <f t="shared" ca="1" si="5"/>
        <v>1887990.5142741639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7830.9090695597661</v>
      </c>
      <c r="L77" s="444">
        <f t="shared" ca="1" si="3"/>
        <v>1887249.0857639036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1169936.9372109121</v>
      </c>
      <c r="C78" s="447">
        <f t="shared" si="0"/>
        <v>94754.855757842233</v>
      </c>
      <c r="D78" s="447">
        <f t="shared" ca="1" si="9"/>
        <v>70756.252977162498</v>
      </c>
      <c r="E78" s="447">
        <f t="shared" ca="1" si="1"/>
        <v>1145938.3344302324</v>
      </c>
      <c r="F78" s="431"/>
      <c r="G78" s="459">
        <f t="shared" si="10"/>
        <v>6</v>
      </c>
      <c r="H78" s="459">
        <v>71</v>
      </c>
      <c r="I78" s="444">
        <f t="shared" ca="1" si="5"/>
        <v>1887249.0857639036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7827.8197841003475</v>
      </c>
      <c r="L78" s="444">
        <f t="shared" ca="1" si="3"/>
        <v>1886504.5679681839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1145938.3344302324</v>
      </c>
      <c r="C79" s="447">
        <f t="shared" si="0"/>
        <v>94754.855757842233</v>
      </c>
      <c r="D79" s="447">
        <f t="shared" ca="1" si="9"/>
        <v>70756.252977162498</v>
      </c>
      <c r="E79" s="447">
        <f t="shared" ca="1" si="1"/>
        <v>1121939.7316495527</v>
      </c>
      <c r="F79" s="431"/>
      <c r="G79" s="459">
        <f t="shared" si="10"/>
        <v>6</v>
      </c>
      <c r="H79" s="459">
        <v>72</v>
      </c>
      <c r="I79" s="444">
        <f t="shared" ca="1" si="5"/>
        <v>1886504.5679681839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7824.7176266181814</v>
      </c>
      <c r="L79" s="444">
        <f t="shared" ca="1" si="3"/>
        <v>1885756.948014982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1121939.7316495527</v>
      </c>
      <c r="C80" s="447">
        <f t="shared" si="0"/>
        <v>94754.855757842233</v>
      </c>
      <c r="D80" s="447">
        <f t="shared" ca="1" si="9"/>
        <v>70756.252977162498</v>
      </c>
      <c r="E80" s="447">
        <f t="shared" ca="1" si="1"/>
        <v>1097941.128868873</v>
      </c>
      <c r="F80" s="431"/>
      <c r="G80" s="459">
        <f>G79+1</f>
        <v>7</v>
      </c>
      <c r="H80" s="459">
        <v>73</v>
      </c>
      <c r="I80" s="444">
        <f t="shared" ca="1" si="5"/>
        <v>1885756.948014982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7821.6025434798412</v>
      </c>
      <c r="L80" s="444">
        <f t="shared" ca="1" si="3"/>
        <v>1885006.2129786417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1097941.128868873</v>
      </c>
      <c r="C81" s="447">
        <f t="shared" si="0"/>
        <v>94754.855757842233</v>
      </c>
      <c r="D81" s="447">
        <f t="shared" ca="1" si="9"/>
        <v>70756.252977162498</v>
      </c>
      <c r="E81" s="447">
        <f t="shared" ca="1" si="1"/>
        <v>1073942.5260881933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1885006.2129786417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7818.474480828424</v>
      </c>
      <c r="L81" s="444">
        <f t="shared" ca="1" si="3"/>
        <v>1884252.3498796502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1073942.5260881933</v>
      </c>
      <c r="C82" s="447">
        <f t="shared" si="0"/>
        <v>94754.855757842233</v>
      </c>
      <c r="D82" s="447">
        <f t="shared" ca="1" si="9"/>
        <v>70756.252977162498</v>
      </c>
      <c r="E82" s="447">
        <f t="shared" ca="1" si="1"/>
        <v>1049943.9233075136</v>
      </c>
      <c r="F82" s="431"/>
      <c r="G82" s="459">
        <f t="shared" si="11"/>
        <v>7</v>
      </c>
      <c r="H82" s="459">
        <v>75</v>
      </c>
      <c r="I82" s="444">
        <f t="shared" ca="1" si="5"/>
        <v>1884252.3498796502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7815.3333845826264</v>
      </c>
      <c r="L82" s="444">
        <f t="shared" ca="1" si="3"/>
        <v>1883495.3456844126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1049943.9233075136</v>
      </c>
      <c r="C83" s="447">
        <f t="shared" si="0"/>
        <v>94754.855757842233</v>
      </c>
      <c r="D83" s="447">
        <f t="shared" ca="1" si="9"/>
        <v>70756.252977162498</v>
      </c>
      <c r="E83" s="447">
        <f t="shared" ca="1" si="1"/>
        <v>1025945.3205268339</v>
      </c>
      <c r="F83" s="431"/>
      <c r="G83" s="459">
        <f t="shared" si="11"/>
        <v>7</v>
      </c>
      <c r="H83" s="459">
        <v>76</v>
      </c>
      <c r="I83" s="444">
        <f t="shared" ca="1" si="5"/>
        <v>1883495.3456844126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7812.1792004358012</v>
      </c>
      <c r="L83" s="444">
        <f t="shared" ca="1" si="3"/>
        <v>1882735.1873050283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1025945.3205268339</v>
      </c>
      <c r="C84" s="447">
        <f t="shared" si="0"/>
        <v>94754.855757842233</v>
      </c>
      <c r="D84" s="447">
        <f t="shared" ca="1" si="9"/>
        <v>70756.252977162498</v>
      </c>
      <c r="E84" s="447">
        <f t="shared" ca="1" si="1"/>
        <v>1001946.7177461542</v>
      </c>
      <c r="F84" s="431"/>
      <c r="G84" s="459">
        <f t="shared" si="11"/>
        <v>7</v>
      </c>
      <c r="H84" s="459">
        <v>77</v>
      </c>
      <c r="I84" s="444">
        <f t="shared" ca="1" si="5"/>
        <v>1882735.1873050283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7809.0118738550345</v>
      </c>
      <c r="L84" s="444">
        <f t="shared" ca="1" si="3"/>
        <v>1881971.8615990633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1001946.7177461542</v>
      </c>
      <c r="C85" s="447">
        <f t="shared" si="0"/>
        <v>94754.855757842233</v>
      </c>
      <c r="D85" s="447">
        <f t="shared" ca="1" si="9"/>
        <v>70756.252977162498</v>
      </c>
      <c r="E85" s="447">
        <f t="shared" ca="1" si="1"/>
        <v>977948.11496547447</v>
      </c>
      <c r="F85" s="431"/>
      <c r="G85" s="459">
        <f t="shared" si="11"/>
        <v>7</v>
      </c>
      <c r="H85" s="459">
        <v>78</v>
      </c>
      <c r="I85" s="444">
        <f t="shared" ca="1" si="5"/>
        <v>1881971.8615990633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7805.8313500801796</v>
      </c>
      <c r="L85" s="444">
        <f t="shared" ca="1" si="3"/>
        <v>1881205.3553693234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977948.11496547447</v>
      </c>
      <c r="C86" s="447">
        <f t="shared" si="0"/>
        <v>94754.855757842233</v>
      </c>
      <c r="D86" s="447">
        <f t="shared" ca="1" si="9"/>
        <v>70756.252977162498</v>
      </c>
      <c r="E86" s="447">
        <f t="shared" ca="1" si="1"/>
        <v>953949.51218479476</v>
      </c>
      <c r="F86" s="431"/>
      <c r="G86" s="459">
        <f t="shared" si="11"/>
        <v>7</v>
      </c>
      <c r="H86" s="459">
        <v>79</v>
      </c>
      <c r="I86" s="444">
        <f t="shared" ca="1" si="5"/>
        <v>1881205.3553693234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7802.6375741229294</v>
      </c>
      <c r="L86" s="444">
        <f t="shared" ca="1" si="3"/>
        <v>1880435.6553636263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953949.51218479476</v>
      </c>
      <c r="C87" s="447">
        <f t="shared" si="0"/>
        <v>94754.855757842233</v>
      </c>
      <c r="D87" s="447">
        <f t="shared" ca="1" si="9"/>
        <v>70756.252977162498</v>
      </c>
      <c r="E87" s="447">
        <f t="shared" ca="1" si="1"/>
        <v>929950.90940411505</v>
      </c>
      <c r="F87" s="431"/>
      <c r="G87" s="459">
        <f t="shared" si="11"/>
        <v>7</v>
      </c>
      <c r="H87" s="459">
        <v>80</v>
      </c>
      <c r="I87" s="444">
        <f t="shared" ca="1" si="5"/>
        <v>1880435.6553636263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7799.4304907658588</v>
      </c>
      <c r="L87" s="444">
        <f t="shared" ca="1" si="3"/>
        <v>1879662.7482745722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929950.90940411505</v>
      </c>
      <c r="C88" s="447">
        <f t="shared" si="0"/>
        <v>94754.855757842233</v>
      </c>
      <c r="D88" s="447">
        <f t="shared" ca="1" si="9"/>
        <v>70756.252977162498</v>
      </c>
      <c r="E88" s="447">
        <f t="shared" ca="1" si="1"/>
        <v>905952.30662343535</v>
      </c>
      <c r="F88" s="431"/>
      <c r="G88" s="459">
        <f t="shared" si="11"/>
        <v>7</v>
      </c>
      <c r="H88" s="459">
        <v>81</v>
      </c>
      <c r="I88" s="444">
        <f t="shared" ca="1" si="5"/>
        <v>1879662.7482745722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7796.2100445614669</v>
      </c>
      <c r="L88" s="444">
        <f t="shared" ca="1" si="3"/>
        <v>1878886.6207393135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905952.30662343535</v>
      </c>
      <c r="C89" s="447">
        <f t="shared" si="0"/>
        <v>94754.855757842233</v>
      </c>
      <c r="D89" s="447">
        <f t="shared" ca="1" si="9"/>
        <v>70756.252977162498</v>
      </c>
      <c r="E89" s="447">
        <f t="shared" ca="1" si="1"/>
        <v>881953.70384275564</v>
      </c>
      <c r="F89" s="431"/>
      <c r="G89" s="459">
        <f t="shared" si="11"/>
        <v>7</v>
      </c>
      <c r="H89" s="459">
        <v>82</v>
      </c>
      <c r="I89" s="444">
        <f t="shared" ca="1" si="5"/>
        <v>1878886.6207393135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7792.976179831222</v>
      </c>
      <c r="L89" s="444">
        <f t="shared" ca="1" si="3"/>
        <v>1878107.2593393247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881953.70384275564</v>
      </c>
      <c r="C90" s="447">
        <f t="shared" si="0"/>
        <v>94754.855757842233</v>
      </c>
      <c r="D90" s="447">
        <f t="shared" ca="1" si="9"/>
        <v>70756.252977162498</v>
      </c>
      <c r="E90" s="447">
        <f t="shared" ca="1" si="1"/>
        <v>857955.10106207593</v>
      </c>
      <c r="F90" s="431"/>
      <c r="G90" s="459">
        <f t="shared" si="11"/>
        <v>7</v>
      </c>
      <c r="H90" s="459">
        <v>83</v>
      </c>
      <c r="I90" s="444">
        <f t="shared" ca="1" si="5"/>
        <v>1878107.2593393247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7789.7288406646021</v>
      </c>
      <c r="L90" s="444">
        <f t="shared" ca="1" si="3"/>
        <v>1877324.6506001691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857955.10106207593</v>
      </c>
      <c r="C91" s="447">
        <f t="shared" si="0"/>
        <v>94754.855757842233</v>
      </c>
      <c r="D91" s="447">
        <f t="shared" ca="1" si="9"/>
        <v>70756.252977162498</v>
      </c>
      <c r="E91" s="447">
        <f t="shared" ca="1" si="1"/>
        <v>833956.49828139623</v>
      </c>
      <c r="F91" s="431"/>
      <c r="G91" s="459">
        <f t="shared" si="11"/>
        <v>7</v>
      </c>
      <c r="H91" s="459">
        <v>84</v>
      </c>
      <c r="I91" s="444">
        <f t="shared" ca="1" si="5"/>
        <v>1877324.6506001691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7786.4679709181219</v>
      </c>
      <c r="L91" s="444">
        <f t="shared" ca="1" si="3"/>
        <v>1876538.7809912672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833956.49828139623</v>
      </c>
      <c r="C92" s="447">
        <f t="shared" si="0"/>
        <v>94754.855757842233</v>
      </c>
      <c r="D92" s="447">
        <f t="shared" ca="1" si="9"/>
        <v>70756.252977162498</v>
      </c>
      <c r="E92" s="447">
        <f t="shared" ca="1" si="1"/>
        <v>809957.89550071652</v>
      </c>
      <c r="F92" s="431"/>
      <c r="G92" s="459">
        <f>G91+1</f>
        <v>8</v>
      </c>
      <c r="H92" s="459">
        <v>85</v>
      </c>
      <c r="I92" s="444">
        <f t="shared" ca="1" si="5"/>
        <v>1876538.7809912672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7783.1935142143629</v>
      </c>
      <c r="L92" s="444">
        <f t="shared" ca="1" si="3"/>
        <v>1875749.6369256615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809957.89550071652</v>
      </c>
      <c r="C93" s="447">
        <f t="shared" si="0"/>
        <v>94754.855757842233</v>
      </c>
      <c r="D93" s="447">
        <f t="shared" ca="1" si="9"/>
        <v>70756.252977162498</v>
      </c>
      <c r="E93" s="447">
        <f t="shared" ca="1" si="1"/>
        <v>785959.29272003681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1875749.6369256615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7779.9054139410055</v>
      </c>
      <c r="L93" s="444">
        <f t="shared" ca="1" si="3"/>
        <v>1874957.2047597824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785959.29272003681</v>
      </c>
      <c r="C94" s="447">
        <f t="shared" si="0"/>
        <v>94754.855757842233</v>
      </c>
      <c r="D94" s="447">
        <f t="shared" ca="1" si="9"/>
        <v>70756.252977162498</v>
      </c>
      <c r="E94" s="447">
        <f t="shared" ca="1" si="1"/>
        <v>761960.68993935711</v>
      </c>
      <c r="F94" s="431"/>
      <c r="G94" s="459">
        <f t="shared" si="12"/>
        <v>8</v>
      </c>
      <c r="H94" s="459">
        <v>87</v>
      </c>
      <c r="I94" s="444">
        <f t="shared" ca="1" si="5"/>
        <v>1874957.2047597824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7776.603613249843</v>
      </c>
      <c r="L94" s="444">
        <f t="shared" ca="1" si="3"/>
        <v>1874161.4707932123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761960.68993935711</v>
      </c>
      <c r="C95" s="447">
        <f t="shared" si="0"/>
        <v>94754.855757842233</v>
      </c>
      <c r="D95" s="447">
        <f t="shared" ca="1" si="9"/>
        <v>70756.252977162498</v>
      </c>
      <c r="E95" s="447">
        <f t="shared" ca="1" si="1"/>
        <v>737962.0871586774</v>
      </c>
      <c r="F95" s="431"/>
      <c r="G95" s="459">
        <f t="shared" si="12"/>
        <v>8</v>
      </c>
      <c r="H95" s="459">
        <v>88</v>
      </c>
      <c r="I95" s="444">
        <f t="shared" ca="1" si="5"/>
        <v>1874161.4707932123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7773.2880550558011</v>
      </c>
      <c r="L95" s="444">
        <f t="shared" ca="1" si="3"/>
        <v>1873362.421268448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737962.0871586774</v>
      </c>
      <c r="C96" s="447">
        <f t="shared" si="0"/>
        <v>94754.855757842233</v>
      </c>
      <c r="D96" s="447">
        <f t="shared" ca="1" si="9"/>
        <v>70756.252977162498</v>
      </c>
      <c r="E96" s="447">
        <f t="shared" ca="1" si="1"/>
        <v>713963.48437799769</v>
      </c>
      <c r="F96" s="431"/>
      <c r="G96" s="459">
        <f t="shared" si="12"/>
        <v>8</v>
      </c>
      <c r="H96" s="459">
        <v>89</v>
      </c>
      <c r="I96" s="444">
        <f t="shared" ca="1" si="5"/>
        <v>1873362.421268448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7769.9586820359482</v>
      </c>
      <c r="L96" s="444">
        <f t="shared" ca="1" si="3"/>
        <v>1872560.042370664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713963.48437799769</v>
      </c>
      <c r="C97" s="447">
        <f t="shared" si="0"/>
        <v>94754.855757842233</v>
      </c>
      <c r="D97" s="447">
        <f t="shared" ca="1" si="9"/>
        <v>70756.252977162498</v>
      </c>
      <c r="E97" s="447">
        <f t="shared" ca="1" si="1"/>
        <v>689964.88159731799</v>
      </c>
      <c r="F97" s="431"/>
      <c r="G97" s="459">
        <f t="shared" si="12"/>
        <v>8</v>
      </c>
      <c r="H97" s="459">
        <v>90</v>
      </c>
      <c r="I97" s="444">
        <f t="shared" ca="1" si="5"/>
        <v>1872560.042370664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7766.6154366285173</v>
      </c>
      <c r="L97" s="444">
        <f t="shared" ca="1" si="3"/>
        <v>1871754.3202274723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689964.88159731799</v>
      </c>
      <c r="C98" s="447">
        <f t="shared" si="0"/>
        <v>94754.855757842233</v>
      </c>
      <c r="D98" s="447">
        <f t="shared" ca="1" si="9"/>
        <v>70756.252977162498</v>
      </c>
      <c r="E98" s="447">
        <f t="shared" ca="1" si="1"/>
        <v>665966.27881663828</v>
      </c>
      <c r="F98" s="431"/>
      <c r="G98" s="459">
        <f t="shared" si="12"/>
        <v>8</v>
      </c>
      <c r="H98" s="459">
        <v>91</v>
      </c>
      <c r="I98" s="444">
        <f t="shared" ca="1" si="5"/>
        <v>1871754.3202274723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7763.258261031885</v>
      </c>
      <c r="L98" s="444">
        <f t="shared" ca="1" si="3"/>
        <v>1870945.2409086842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665966.27881663828</v>
      </c>
      <c r="C99" s="447">
        <f t="shared" si="0"/>
        <v>94754.855757842233</v>
      </c>
      <c r="D99" s="447">
        <f t="shared" ca="1" si="9"/>
        <v>70756.252977162498</v>
      </c>
      <c r="E99" s="447">
        <f t="shared" ca="1" si="1"/>
        <v>641967.67603595858</v>
      </c>
      <c r="F99" s="431"/>
      <c r="G99" s="459">
        <f t="shared" si="12"/>
        <v>8</v>
      </c>
      <c r="H99" s="459">
        <v>92</v>
      </c>
      <c r="I99" s="444">
        <f t="shared" ca="1" si="5"/>
        <v>1870945.2409086842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7759.8870972035993</v>
      </c>
      <c r="L99" s="444">
        <f t="shared" ca="1" si="3"/>
        <v>1870132.7904260678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641967.67603595858</v>
      </c>
      <c r="C100" s="447">
        <f t="shared" si="0"/>
        <v>94754.855757842233</v>
      </c>
      <c r="D100" s="447">
        <f t="shared" ca="1" si="9"/>
        <v>70756.252977162498</v>
      </c>
      <c r="E100" s="447">
        <f t="shared" ca="1" si="1"/>
        <v>617969.07325527887</v>
      </c>
      <c r="F100" s="431"/>
      <c r="G100" s="459">
        <f t="shared" si="12"/>
        <v>8</v>
      </c>
      <c r="H100" s="459">
        <v>93</v>
      </c>
      <c r="I100" s="444">
        <f t="shared" ca="1" si="5"/>
        <v>1870132.7904260678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7756.5018868593652</v>
      </c>
      <c r="L100" s="444">
        <f t="shared" ca="1" si="3"/>
        <v>1869316.954733107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617969.07325527887</v>
      </c>
      <c r="C101" s="447">
        <f t="shared" si="0"/>
        <v>94754.855757842233</v>
      </c>
      <c r="D101" s="447">
        <f t="shared" ca="1" si="9"/>
        <v>70756.252977162498</v>
      </c>
      <c r="E101" s="447">
        <f t="shared" ca="1" si="1"/>
        <v>593970.47047459916</v>
      </c>
      <c r="F101" s="431"/>
      <c r="G101" s="459">
        <f t="shared" si="12"/>
        <v>8</v>
      </c>
      <c r="H101" s="459">
        <v>94</v>
      </c>
      <c r="I101" s="444">
        <f t="shared" ca="1" si="5"/>
        <v>1869316.954733107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7753.102571472029</v>
      </c>
      <c r="L101" s="444">
        <f t="shared" ca="1" si="3"/>
        <v>1868497.719724759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593970.47047459916</v>
      </c>
      <c r="C102" s="447">
        <f t="shared" si="0"/>
        <v>94754.855757842233</v>
      </c>
      <c r="D102" s="447">
        <f t="shared" ca="1" si="9"/>
        <v>70756.252977162498</v>
      </c>
      <c r="E102" s="447">
        <f t="shared" ca="1" si="1"/>
        <v>569971.86769391946</v>
      </c>
      <c r="F102" s="431"/>
      <c r="G102" s="459">
        <f t="shared" si="12"/>
        <v>8</v>
      </c>
      <c r="H102" s="459">
        <v>95</v>
      </c>
      <c r="I102" s="444">
        <f t="shared" ca="1" si="5"/>
        <v>1868497.719724759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7749.6890922705788</v>
      </c>
      <c r="L102" s="444">
        <f t="shared" ca="1" si="3"/>
        <v>1867675.0712372095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569971.86769391946</v>
      </c>
      <c r="C103" s="447">
        <f t="shared" si="0"/>
        <v>94754.855757842233</v>
      </c>
      <c r="D103" s="447">
        <f t="shared" ca="1" si="9"/>
        <v>70756.252977162498</v>
      </c>
      <c r="E103" s="447">
        <f t="shared" ca="1" si="1"/>
        <v>545973.26491323975</v>
      </c>
      <c r="F103" s="431"/>
      <c r="G103" s="459">
        <f t="shared" si="12"/>
        <v>8</v>
      </c>
      <c r="H103" s="459">
        <v>96</v>
      </c>
      <c r="I103" s="444">
        <f t="shared" ca="1" si="5"/>
        <v>1867675.0712372095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7746.2613902391231</v>
      </c>
      <c r="L103" s="444">
        <f t="shared" ca="1" si="3"/>
        <v>1866848.9950476286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545973.26491323975</v>
      </c>
      <c r="C104" s="447">
        <f t="shared" si="0"/>
        <v>71066.141818381671</v>
      </c>
      <c r="D104" s="447">
        <f t="shared" ca="1" si="9"/>
        <v>70756.252977162498</v>
      </c>
      <c r="E104" s="447">
        <f t="shared" ca="1" si="1"/>
        <v>545663.37607202062</v>
      </c>
      <c r="F104" s="431"/>
      <c r="G104" s="459">
        <f>G103+1</f>
        <v>9</v>
      </c>
      <c r="H104" s="459">
        <v>97</v>
      </c>
      <c r="I104" s="444">
        <f t="shared" ca="1" si="5"/>
        <v>1866848.9950476286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7742.8194061158702</v>
      </c>
      <c r="L104" s="444">
        <f t="shared" ca="1" si="3"/>
        <v>1866019.4768739245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545663.37607202062</v>
      </c>
      <c r="C105" s="447">
        <f t="shared" si="0"/>
        <v>0</v>
      </c>
      <c r="D105" s="447">
        <f t="shared" ca="1" si="9"/>
        <v>70756.252977162498</v>
      </c>
      <c r="E105" s="447">
        <f t="shared" ca="1" si="1"/>
        <v>616419.6290491831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1866019.4768739245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7742.1801620587676</v>
      </c>
      <c r="L105" s="444">
        <f t="shared" ca="1" si="3"/>
        <v>1865865.4190561629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616419.6290491831</v>
      </c>
      <c r="C106" s="447">
        <f t="shared" si="0"/>
        <v>0</v>
      </c>
      <c r="D106" s="447">
        <f t="shared" ca="1" si="9"/>
        <v>70756.252977162498</v>
      </c>
      <c r="E106" s="447">
        <f t="shared" ca="1" si="1"/>
        <v>687175.88202634559</v>
      </c>
      <c r="F106" s="431"/>
      <c r="G106" s="459">
        <f t="shared" si="13"/>
        <v>9</v>
      </c>
      <c r="H106" s="459">
        <v>99</v>
      </c>
      <c r="I106" s="444">
        <f t="shared" ca="1" si="5"/>
        <v>1865865.4190561629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7741.5382544847598</v>
      </c>
      <c r="L106" s="444">
        <f t="shared" ca="1" si="3"/>
        <v>1865710.7193308275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687175.88202634559</v>
      </c>
      <c r="C107" s="447">
        <f t="shared" si="0"/>
        <v>0</v>
      </c>
      <c r="D107" s="447">
        <f t="shared" ca="1" si="9"/>
        <v>70756.252977162498</v>
      </c>
      <c r="E107" s="447">
        <f t="shared" ca="1" si="1"/>
        <v>757932.13500350807</v>
      </c>
      <c r="F107" s="431"/>
      <c r="G107" s="459">
        <f t="shared" si="13"/>
        <v>9</v>
      </c>
      <c r="H107" s="459">
        <v>100</v>
      </c>
      <c r="I107" s="444">
        <f t="shared" ca="1" si="5"/>
        <v>1865710.7193308275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7740.8936722958633</v>
      </c>
      <c r="L107" s="444">
        <f t="shared" ca="1" si="3"/>
        <v>1865555.3750233031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757932.13500350807</v>
      </c>
      <c r="C108" s="447">
        <f t="shared" si="0"/>
        <v>0</v>
      </c>
      <c r="D108" s="447">
        <f t="shared" ca="1" si="9"/>
        <v>70756.252977162498</v>
      </c>
      <c r="E108" s="447">
        <f t="shared" ca="1" si="1"/>
        <v>828688.38798067055</v>
      </c>
      <c r="F108" s="431"/>
      <c r="G108" s="459">
        <f t="shared" si="13"/>
        <v>9</v>
      </c>
      <c r="H108" s="459">
        <v>101</v>
      </c>
      <c r="I108" s="444">
        <f t="shared" ca="1" si="5"/>
        <v>1865555.3750233031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7740.2464043478449</v>
      </c>
      <c r="L108" s="444">
        <f t="shared" ca="1" si="3"/>
        <v>1865399.3834478308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828688.38798067055</v>
      </c>
      <c r="C109" s="447">
        <f t="shared" si="0"/>
        <v>0</v>
      </c>
      <c r="D109" s="447">
        <f t="shared" ca="1" si="9"/>
        <v>70756.252977162498</v>
      </c>
      <c r="E109" s="447">
        <f t="shared" ca="1" si="1"/>
        <v>899444.64095783303</v>
      </c>
      <c r="F109" s="431"/>
      <c r="G109" s="459">
        <f t="shared" si="13"/>
        <v>9</v>
      </c>
      <c r="H109" s="459">
        <v>102</v>
      </c>
      <c r="I109" s="444">
        <f t="shared" ca="1" si="5"/>
        <v>1865399.3834478308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7739.5964394500443</v>
      </c>
      <c r="L109" s="444">
        <f t="shared" ca="1" si="3"/>
        <v>1865242.7419074606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899444.64095783303</v>
      </c>
      <c r="C110" s="447">
        <f t="shared" si="0"/>
        <v>0</v>
      </c>
      <c r="D110" s="447">
        <f t="shared" ca="1" si="9"/>
        <v>70756.252977162498</v>
      </c>
      <c r="E110" s="447">
        <f t="shared" ca="1" si="1"/>
        <v>970200.89393499552</v>
      </c>
      <c r="F110" s="431"/>
      <c r="G110" s="459">
        <f t="shared" si="13"/>
        <v>9</v>
      </c>
      <c r="H110" s="459">
        <v>103</v>
      </c>
      <c r="I110" s="444">
        <f t="shared" ca="1" si="5"/>
        <v>1865242.7419074606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7738.9437663651688</v>
      </c>
      <c r="L110" s="444">
        <f t="shared" ca="1" si="3"/>
        <v>1865085.4476940054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970200.89393499552</v>
      </c>
      <c r="C111" s="447">
        <f t="shared" si="0"/>
        <v>0</v>
      </c>
      <c r="D111" s="447">
        <f t="shared" ca="1" si="9"/>
        <v>70756.252977162498</v>
      </c>
      <c r="E111" s="447">
        <f t="shared" ca="1" si="1"/>
        <v>1040957.146912158</v>
      </c>
      <c r="F111" s="431"/>
      <c r="G111" s="459">
        <f t="shared" si="13"/>
        <v>9</v>
      </c>
      <c r="H111" s="459">
        <v>104</v>
      </c>
      <c r="I111" s="444">
        <f t="shared" ca="1" si="5"/>
        <v>1865085.4476940054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7738.2883738091041</v>
      </c>
      <c r="L111" s="444">
        <f t="shared" ca="1" si="3"/>
        <v>1864927.4980879943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1040957.146912158</v>
      </c>
      <c r="C112" s="447">
        <f t="shared" si="0"/>
        <v>0</v>
      </c>
      <c r="D112" s="447">
        <f t="shared" ca="1" si="9"/>
        <v>70756.252977162498</v>
      </c>
      <c r="E112" s="447">
        <f t="shared" ca="1" si="1"/>
        <v>1111713.3998893206</v>
      </c>
      <c r="F112" s="431"/>
      <c r="G112" s="459">
        <f t="shared" si="13"/>
        <v>9</v>
      </c>
      <c r="H112" s="459">
        <v>105</v>
      </c>
      <c r="I112" s="444">
        <f t="shared" ca="1" si="5"/>
        <v>1864927.4980879943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7737.6302504507248</v>
      </c>
      <c r="L112" s="444">
        <f t="shared" ca="1" si="3"/>
        <v>1864768.8903586247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1111713.3998893206</v>
      </c>
      <c r="C113" s="447">
        <f t="shared" si="0"/>
        <v>0</v>
      </c>
      <c r="D113" s="447">
        <f t="shared" ca="1" si="9"/>
        <v>70756.252977162498</v>
      </c>
      <c r="E113" s="447">
        <f t="shared" ca="1" si="1"/>
        <v>1182469.6528664832</v>
      </c>
      <c r="F113" s="431"/>
      <c r="G113" s="459">
        <f t="shared" si="13"/>
        <v>9</v>
      </c>
      <c r="H113" s="459">
        <v>106</v>
      </c>
      <c r="I113" s="444">
        <f t="shared" ca="1" si="5"/>
        <v>1864768.8903586247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7736.9693849116857</v>
      </c>
      <c r="L113" s="444">
        <f t="shared" ca="1" si="3"/>
        <v>1864609.6217637162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1182469.6528664832</v>
      </c>
      <c r="C114" s="447">
        <f t="shared" si="0"/>
        <v>0</v>
      </c>
      <c r="D114" s="447">
        <f t="shared" ca="1" si="9"/>
        <v>70756.252977162498</v>
      </c>
      <c r="E114" s="447">
        <f t="shared" ca="1" si="1"/>
        <v>1253225.9058436458</v>
      </c>
      <c r="F114" s="431"/>
      <c r="G114" s="459">
        <f t="shared" si="13"/>
        <v>9</v>
      </c>
      <c r="H114" s="459">
        <v>107</v>
      </c>
      <c r="I114" s="444">
        <f t="shared" ca="1" si="5"/>
        <v>1864609.6217637162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7736.305765766233</v>
      </c>
      <c r="L114" s="444">
        <f t="shared" ca="1" si="3"/>
        <v>1864449.6895496622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1253225.9058436458</v>
      </c>
      <c r="C115" s="447">
        <f t="shared" si="0"/>
        <v>0</v>
      </c>
      <c r="D115" s="447">
        <f t="shared" ca="1" si="9"/>
        <v>70756.252977162498</v>
      </c>
      <c r="E115" s="447">
        <f t="shared" ca="1" si="1"/>
        <v>1323982.1588208084</v>
      </c>
      <c r="F115" s="431"/>
      <c r="G115" s="459">
        <f t="shared" si="13"/>
        <v>9</v>
      </c>
      <c r="H115" s="459">
        <v>108</v>
      </c>
      <c r="I115" s="444">
        <f t="shared" ca="1" si="5"/>
        <v>1864449.6895496622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7735.6393815410074</v>
      </c>
      <c r="L115" s="444">
        <f t="shared" ca="1" si="3"/>
        <v>1864289.0909513829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1323982.1588208084</v>
      </c>
      <c r="C116" s="447">
        <f t="shared" si="0"/>
        <v>0</v>
      </c>
      <c r="D116" s="447">
        <f t="shared" ca="1" si="9"/>
        <v>70756.252977162498</v>
      </c>
      <c r="E116" s="447">
        <f t="shared" ca="1" si="1"/>
        <v>1394738.411797971</v>
      </c>
      <c r="F116" s="431"/>
      <c r="G116" s="459">
        <f>G115+1</f>
        <v>10</v>
      </c>
      <c r="H116" s="459">
        <v>109</v>
      </c>
      <c r="I116" s="444">
        <f t="shared" ca="1" si="5"/>
        <v>1864289.0909513829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7734.9702207148439</v>
      </c>
      <c r="L116" s="444">
        <f t="shared" ca="1" si="3"/>
        <v>1864127.8231922775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1394738.411797971</v>
      </c>
      <c r="C117" s="447">
        <f t="shared" si="0"/>
        <v>0</v>
      </c>
      <c r="D117" s="447">
        <f t="shared" ca="1" si="9"/>
        <v>70756.252977162498</v>
      </c>
      <c r="E117" s="447">
        <f t="shared" ca="1" si="1"/>
        <v>1465494.6647751336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1864127.8231922775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7734.2982717185714</v>
      </c>
      <c r="L117" s="444">
        <f t="shared" ca="1" si="3"/>
        <v>1863965.8834841759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1465494.6647751336</v>
      </c>
      <c r="C118" s="447">
        <f t="shared" si="0"/>
        <v>0</v>
      </c>
      <c r="D118" s="447">
        <f t="shared" ca="1" si="9"/>
        <v>70756.252977162498</v>
      </c>
      <c r="E118" s="447">
        <f t="shared" ca="1" si="1"/>
        <v>1536250.9177522962</v>
      </c>
      <c r="F118" s="431"/>
      <c r="G118" s="459">
        <f t="shared" si="14"/>
        <v>10</v>
      </c>
      <c r="H118" s="459">
        <v>111</v>
      </c>
      <c r="I118" s="444">
        <f t="shared" ca="1" si="5"/>
        <v>1863965.8834841759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7733.6235229348158</v>
      </c>
      <c r="L118" s="444">
        <f t="shared" ca="1" si="3"/>
        <v>1863803.2690272904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1536250.9177522962</v>
      </c>
      <c r="C119" s="447">
        <f t="shared" si="0"/>
        <v>0</v>
      </c>
      <c r="D119" s="447">
        <f t="shared" ca="1" si="9"/>
        <v>70756.252977162498</v>
      </c>
      <c r="E119" s="447">
        <f t="shared" ca="1" si="1"/>
        <v>1607007.1707294588</v>
      </c>
      <c r="F119" s="431"/>
      <c r="G119" s="459">
        <f t="shared" si="14"/>
        <v>10</v>
      </c>
      <c r="H119" s="459">
        <v>112</v>
      </c>
      <c r="I119" s="444">
        <f t="shared" ca="1" si="5"/>
        <v>1863803.2690272904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7732.9459626977923</v>
      </c>
      <c r="L119" s="444">
        <f t="shared" ca="1" si="3"/>
        <v>1863639.9770101679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1607007.1707294588</v>
      </c>
      <c r="C120" s="447">
        <f t="shared" si="0"/>
        <v>0</v>
      </c>
      <c r="D120" s="447">
        <f t="shared" ca="1" si="9"/>
        <v>70756.252977162498</v>
      </c>
      <c r="E120" s="447">
        <f t="shared" ca="1" si="1"/>
        <v>1677763.4237066214</v>
      </c>
      <c r="F120" s="431"/>
      <c r="G120" s="459">
        <f t="shared" si="14"/>
        <v>10</v>
      </c>
      <c r="H120" s="459">
        <v>113</v>
      </c>
      <c r="I120" s="444">
        <f t="shared" ca="1" si="5"/>
        <v>1863639.9770101679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7732.2655792931155</v>
      </c>
      <c r="L120" s="444">
        <f t="shared" ca="1" si="3"/>
        <v>1863476.0046096407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1677763.4237066214</v>
      </c>
      <c r="C121" s="447">
        <f t="shared" si="0"/>
        <v>0</v>
      </c>
      <c r="D121" s="447">
        <f t="shared" ca="1" si="9"/>
        <v>70756.252977162498</v>
      </c>
      <c r="E121" s="447">
        <f t="shared" ca="1" si="1"/>
        <v>1748519.676683784</v>
      </c>
      <c r="F121" s="431"/>
      <c r="G121" s="459">
        <f t="shared" si="14"/>
        <v>10</v>
      </c>
      <c r="H121" s="459">
        <v>114</v>
      </c>
      <c r="I121" s="444">
        <f t="shared" ca="1" si="5"/>
        <v>1863476.0046096407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7731.5823609575855</v>
      </c>
      <c r="L121" s="444">
        <f t="shared" ca="1" si="3"/>
        <v>1863311.348990778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1748519.676683784</v>
      </c>
      <c r="C122" s="447">
        <f t="shared" si="0"/>
        <v>0</v>
      </c>
      <c r="D122" s="447">
        <f t="shared" ca="1" si="9"/>
        <v>70756.252977162498</v>
      </c>
      <c r="E122" s="447">
        <f t="shared" ca="1" si="1"/>
        <v>1819275.9296609466</v>
      </c>
      <c r="F122" s="431"/>
      <c r="G122" s="459">
        <f t="shared" si="14"/>
        <v>10</v>
      </c>
      <c r="H122" s="459">
        <v>115</v>
      </c>
      <c r="I122" s="444">
        <f t="shared" ca="1" si="5"/>
        <v>1863311.348990778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7730.8962958789907</v>
      </c>
      <c r="L122" s="444">
        <f t="shared" ca="1" si="3"/>
        <v>1863146.0073068368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1819275.9296609466</v>
      </c>
      <c r="C123" s="447">
        <f t="shared" si="0"/>
        <v>0</v>
      </c>
      <c r="D123" s="447">
        <f t="shared" ca="1" si="9"/>
        <v>70756.252977162498</v>
      </c>
      <c r="E123" s="447">
        <f t="shared" ca="1" si="1"/>
        <v>1890032.1826381092</v>
      </c>
      <c r="F123" s="431"/>
      <c r="G123" s="459">
        <f t="shared" si="14"/>
        <v>10</v>
      </c>
      <c r="H123" s="459">
        <v>116</v>
      </c>
      <c r="I123" s="444">
        <f t="shared" ca="1" si="5"/>
        <v>1863146.0073068368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7730.2073721959023</v>
      </c>
      <c r="L123" s="444">
        <f t="shared" ca="1" si="3"/>
        <v>1862979.9766992126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1890032.1826381092</v>
      </c>
      <c r="C124" s="447">
        <f t="shared" si="0"/>
        <v>0</v>
      </c>
      <c r="D124" s="447">
        <f t="shared" ca="1" si="9"/>
        <v>70756.252977162498</v>
      </c>
      <c r="E124" s="447">
        <f t="shared" ca="1" si="1"/>
        <v>1960788.4356152718</v>
      </c>
      <c r="F124" s="431"/>
      <c r="G124" s="459">
        <f t="shared" si="14"/>
        <v>10</v>
      </c>
      <c r="H124" s="459">
        <v>117</v>
      </c>
      <c r="I124" s="444">
        <f t="shared" ca="1" si="5"/>
        <v>1862979.9766992126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7729.5155779974675</v>
      </c>
      <c r="L124" s="444">
        <f t="shared" ca="1" si="3"/>
        <v>1862813.2542973899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1960788.4356152718</v>
      </c>
      <c r="C125" s="447">
        <f t="shared" si="0"/>
        <v>0</v>
      </c>
      <c r="D125" s="447">
        <f t="shared" ca="1" si="9"/>
        <v>70756.252977162498</v>
      </c>
      <c r="E125" s="447">
        <f t="shared" ca="1" si="1"/>
        <v>2031544.6885924344</v>
      </c>
      <c r="F125" s="431"/>
      <c r="G125" s="459">
        <f t="shared" si="14"/>
        <v>10</v>
      </c>
      <c r="H125" s="459">
        <v>118</v>
      </c>
      <c r="I125" s="444">
        <f t="shared" ca="1" si="5"/>
        <v>1862813.2542973899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7728.8209013232072</v>
      </c>
      <c r="L125" s="444">
        <f t="shared" ca="1" si="3"/>
        <v>1862645.8372188928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2031544.6885924344</v>
      </c>
      <c r="C126" s="447">
        <f t="shared" si="0"/>
        <v>0</v>
      </c>
      <c r="D126" s="447">
        <f t="shared" ca="1" si="9"/>
        <v>70756.252977162498</v>
      </c>
      <c r="E126" s="447">
        <f t="shared" ca="1" si="1"/>
        <v>2102300.941569597</v>
      </c>
      <c r="F126" s="431"/>
      <c r="G126" s="459">
        <f t="shared" si="14"/>
        <v>10</v>
      </c>
      <c r="H126" s="459">
        <v>119</v>
      </c>
      <c r="I126" s="444">
        <f t="shared" ca="1" si="5"/>
        <v>1862645.8372188928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7728.1233301628008</v>
      </c>
      <c r="L126" s="444">
        <f t="shared" ca="1" si="3"/>
        <v>1862477.7225692354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2102300.941569597</v>
      </c>
      <c r="C127" s="447">
        <f t="shared" si="0"/>
        <v>0</v>
      </c>
      <c r="D127" s="447">
        <f t="shared" ca="1" si="9"/>
        <v>70756.252977162498</v>
      </c>
      <c r="E127" s="447">
        <f t="shared" ca="1" si="1"/>
        <v>2173057.1945467596</v>
      </c>
      <c r="F127" s="431"/>
      <c r="G127" s="459">
        <f t="shared" si="14"/>
        <v>10</v>
      </c>
      <c r="H127" s="459">
        <v>120</v>
      </c>
      <c r="I127" s="444">
        <f t="shared" ca="1" si="5"/>
        <v>1862477.7225692354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7727.4228524558966</v>
      </c>
      <c r="L127" s="444">
        <f t="shared" ca="1" si="3"/>
        <v>1862308.907441871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2173057.1945467596</v>
      </c>
      <c r="C128" s="447">
        <f t="shared" si="0"/>
        <v>0</v>
      </c>
      <c r="D128" s="447">
        <f t="shared" ca="1" si="9"/>
        <v>70756.252977162498</v>
      </c>
      <c r="E128" s="447">
        <f t="shared" ca="1" si="1"/>
        <v>2243813.4475239222</v>
      </c>
      <c r="F128" s="431"/>
      <c r="G128" s="459">
        <f>G127+1</f>
        <v>11</v>
      </c>
      <c r="H128" s="459">
        <v>121</v>
      </c>
      <c r="I128" s="444">
        <f t="shared" ca="1" si="5"/>
        <v>1862308.907441871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7726.719456091877</v>
      </c>
      <c r="L128" s="444">
        <f t="shared" ca="1" si="3"/>
        <v>1862139.3889181428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2243813.4475239222</v>
      </c>
      <c r="C129" s="447">
        <f t="shared" si="0"/>
        <v>0</v>
      </c>
      <c r="D129" s="447">
        <f t="shared" ca="1" si="9"/>
        <v>70756.252977162498</v>
      </c>
      <c r="E129" s="447">
        <f t="shared" ca="1" si="1"/>
        <v>2314569.7005010848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1862139.3889181428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7726.0131289096771</v>
      </c>
      <c r="L129" s="444">
        <f t="shared" ca="1" si="3"/>
        <v>1861969.1640672323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2314569.7005010848</v>
      </c>
      <c r="C130" s="447">
        <f t="shared" si="0"/>
        <v>0</v>
      </c>
      <c r="D130" s="447">
        <f t="shared" ca="1" si="9"/>
        <v>70756.252977162498</v>
      </c>
      <c r="E130" s="447">
        <f t="shared" ca="1" si="1"/>
        <v>2385325.9534782474</v>
      </c>
      <c r="F130" s="431"/>
      <c r="G130" s="459">
        <f t="shared" si="15"/>
        <v>11</v>
      </c>
      <c r="H130" s="459">
        <v>123</v>
      </c>
      <c r="I130" s="444">
        <f t="shared" ca="1" si="5"/>
        <v>1861969.1640672323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7725.3038586975508</v>
      </c>
      <c r="L130" s="444">
        <f t="shared" ca="1" si="3"/>
        <v>1861798.2299461097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2385325.9534782474</v>
      </c>
      <c r="C131" s="447">
        <f t="shared" si="0"/>
        <v>0</v>
      </c>
      <c r="D131" s="447">
        <f t="shared" ca="1" si="9"/>
        <v>70756.252977162498</v>
      </c>
      <c r="E131" s="447">
        <f t="shared" ca="1" si="1"/>
        <v>2456082.20645541</v>
      </c>
      <c r="F131" s="431"/>
      <c r="G131" s="459">
        <f t="shared" si="15"/>
        <v>11</v>
      </c>
      <c r="H131" s="459">
        <v>124</v>
      </c>
      <c r="I131" s="444">
        <f t="shared" ca="1" si="5"/>
        <v>1861798.2299461097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7724.5916331928729</v>
      </c>
      <c r="L131" s="444">
        <f t="shared" ca="1" si="3"/>
        <v>1861626.5835994824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2456082.20645541</v>
      </c>
      <c r="C132" s="447">
        <f t="shared" si="0"/>
        <v>0</v>
      </c>
      <c r="D132" s="447">
        <f t="shared" ca="1" si="9"/>
        <v>70756.252977162498</v>
      </c>
      <c r="E132" s="447">
        <f t="shared" ca="1" si="1"/>
        <v>2526838.4594325726</v>
      </c>
      <c r="F132" s="431"/>
      <c r="G132" s="459">
        <f t="shared" si="15"/>
        <v>11</v>
      </c>
      <c r="H132" s="459">
        <v>125</v>
      </c>
      <c r="I132" s="444">
        <f t="shared" ca="1" si="5"/>
        <v>1861626.5835994824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7723.8764400819255</v>
      </c>
      <c r="L132" s="444">
        <f t="shared" ca="1" si="3"/>
        <v>1861454.2220597442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2526838.4594325726</v>
      </c>
      <c r="C133" s="447">
        <f t="shared" si="0"/>
        <v>0</v>
      </c>
      <c r="D133" s="447">
        <f t="shared" ca="1" si="9"/>
        <v>70756.252977162498</v>
      </c>
      <c r="E133" s="447">
        <f t="shared" ca="1" si="1"/>
        <v>2597594.7124097352</v>
      </c>
      <c r="F133" s="431"/>
      <c r="G133" s="459">
        <f t="shared" si="15"/>
        <v>11</v>
      </c>
      <c r="H133" s="459">
        <v>126</v>
      </c>
      <c r="I133" s="444">
        <f t="shared" ca="1" si="5"/>
        <v>1861454.2220597442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7723.1582669996833</v>
      </c>
      <c r="L133" s="444">
        <f t="shared" ca="1" si="3"/>
        <v>1861281.1423469237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2597594.7124097352</v>
      </c>
      <c r="C134" s="447">
        <f t="shared" si="0"/>
        <v>0</v>
      </c>
      <c r="D134" s="447">
        <f t="shared" ca="1" si="9"/>
        <v>70756.252977162498</v>
      </c>
      <c r="E134" s="447">
        <f t="shared" ca="1" si="1"/>
        <v>2668350.9653868978</v>
      </c>
      <c r="F134" s="431"/>
      <c r="G134" s="459">
        <f t="shared" si="15"/>
        <v>11</v>
      </c>
      <c r="H134" s="459">
        <v>127</v>
      </c>
      <c r="I134" s="444">
        <f t="shared" ca="1" si="5"/>
        <v>1861281.1423469237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7722.4371015295965</v>
      </c>
      <c r="L134" s="444">
        <f t="shared" ca="1" si="3"/>
        <v>1861107.3414686332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2668350.9653868978</v>
      </c>
      <c r="C135" s="447">
        <f t="shared" si="0"/>
        <v>0</v>
      </c>
      <c r="D135" s="447">
        <f t="shared" ca="1" si="9"/>
        <v>70756.252977162498</v>
      </c>
      <c r="E135" s="447">
        <f t="shared" ca="1" si="1"/>
        <v>2739107.2183640604</v>
      </c>
      <c r="F135" s="431"/>
      <c r="G135" s="459">
        <f t="shared" si="15"/>
        <v>11</v>
      </c>
      <c r="H135" s="459">
        <v>128</v>
      </c>
      <c r="I135" s="444">
        <f t="shared" ca="1" si="5"/>
        <v>1861107.3414686332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7721.7129312033867</v>
      </c>
      <c r="L135" s="444">
        <f t="shared" ca="1" si="3"/>
        <v>1860932.8164200163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2739107.2183640604</v>
      </c>
      <c r="C136" s="447">
        <f t="shared" si="0"/>
        <v>0</v>
      </c>
      <c r="D136" s="447">
        <f t="shared" ca="1" si="9"/>
        <v>70756.252977162498</v>
      </c>
      <c r="E136" s="447">
        <f t="shared" ca="1" si="1"/>
        <v>2809863.471341223</v>
      </c>
      <c r="F136" s="431"/>
      <c r="G136" s="459">
        <f t="shared" si="15"/>
        <v>11</v>
      </c>
      <c r="H136" s="459">
        <v>129</v>
      </c>
      <c r="I136" s="444">
        <f t="shared" ca="1" si="5"/>
        <v>1860932.8164200163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7720.9857435008171</v>
      </c>
      <c r="L136" s="444">
        <f t="shared" ca="1" si="3"/>
        <v>1860757.5641836969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1860757.5641836969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7720.2555258494858</v>
      </c>
      <c r="L137" s="444">
        <f t="shared" ca="1" si="3"/>
        <v>1860581.5817297262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1860581.5817297262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7719.5222656246078</v>
      </c>
      <c r="L138" s="444">
        <f t="shared" ca="1" si="3"/>
        <v>1860404.8660155307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1860404.8660155307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7718.7859501487919</v>
      </c>
      <c r="L139" s="444">
        <f t="shared" ca="1" si="3"/>
        <v>1860227.4139858591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1860227.4139858591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7718.046566691829</v>
      </c>
      <c r="L140" s="444">
        <f t="shared" ca="1" si="3"/>
        <v>1860049.2225727306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1860049.2225727306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7717.3041024704589</v>
      </c>
      <c r="L141" s="444">
        <f t="shared" ca="1" si="3"/>
        <v>1859870.2886953808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1859870.2886953808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7716.5585446481691</v>
      </c>
      <c r="L142" s="444">
        <f t="shared" ca="1" si="3"/>
        <v>1859690.6092602087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1859690.6092602087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7715.8098803349521</v>
      </c>
      <c r="L143" s="444">
        <f t="shared" ca="1" si="3"/>
        <v>1859510.1811607233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1859510.1811607233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7715.0580965870968</v>
      </c>
      <c r="L144" s="444">
        <f t="shared" ca="1" si="3"/>
        <v>1859329.0012774903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1859329.0012774903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7714.3031804069587</v>
      </c>
      <c r="L145" s="444">
        <f t="shared" ca="1" si="3"/>
        <v>1859147.0664780771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1859147.0664780771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7713.5451187427379</v>
      </c>
      <c r="L146" s="444">
        <f t="shared" ca="1" si="3"/>
        <v>1858964.3736169995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1858964.3736169995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7712.7838984882465</v>
      </c>
      <c r="L147" s="444">
        <f t="shared" ca="1" si="3"/>
        <v>1858780.9195356674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1858780.9195356674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7712.0195064826967</v>
      </c>
      <c r="L148" s="444">
        <f t="shared" ca="1" si="3"/>
        <v>1858596.7010623298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1858596.7010623298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7711.2519295104566</v>
      </c>
      <c r="L149" s="444">
        <f t="shared" ca="1" si="3"/>
        <v>1858411.71501202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1858411.71501202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7710.4811543008318</v>
      </c>
      <c r="L150" s="444">
        <f t="shared" ca="1" si="3"/>
        <v>1858225.9581865005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1858225.9581865005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7709.7071675278348</v>
      </c>
      <c r="L151" s="444">
        <f t="shared" ca="1" si="3"/>
        <v>1858039.4273742081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1858039.4273742081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7708.9299558099492</v>
      </c>
      <c r="L152" s="444">
        <f t="shared" ca="1" si="3"/>
        <v>1857852.1193501977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1857852.1193501977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7708.1495057099064</v>
      </c>
      <c r="L153" s="444">
        <f t="shared" ca="1" si="3"/>
        <v>1857664.0308760875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1857664.0308760875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7707.3658037344467</v>
      </c>
      <c r="L154" s="444">
        <f t="shared" ca="1" si="3"/>
        <v>1857475.1587000017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1857475.1587000017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7706.5788363340889</v>
      </c>
      <c r="L155" s="444">
        <f t="shared" ca="1" si="3"/>
        <v>1857285.4995565156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1857285.4995565156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7705.788589902897</v>
      </c>
      <c r="L156" s="444">
        <f t="shared" ca="1" si="3"/>
        <v>1857095.0501665983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1857095.0501665983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7704.9950507782414</v>
      </c>
      <c r="L157" s="444">
        <f t="shared" ca="1" si="3"/>
        <v>1856903.8072375562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1856903.8072375562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7704.1982052405665</v>
      </c>
      <c r="L158" s="444">
        <f t="shared" ca="1" si="3"/>
        <v>1856711.7674629765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1856711.7674629765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7703.3980395131512</v>
      </c>
      <c r="L159" s="444">
        <f t="shared" ca="1" si="3"/>
        <v>1856518.9275226695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1856518.9275226695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7702.5945397618716</v>
      </c>
      <c r="L160" s="444">
        <f t="shared" ca="1" si="3"/>
        <v>1856325.2840826111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1856325.2840826111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7701.787692094962</v>
      </c>
      <c r="L161" s="444">
        <f t="shared" ca="1" si="3"/>
        <v>1856130.8337948858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1856130.8337948858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7700.9774825627728</v>
      </c>
      <c r="L162" s="444">
        <f t="shared" ca="1" si="3"/>
        <v>1855935.5732976284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1855935.5732976284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7700.163897157533</v>
      </c>
      <c r="L163" s="444">
        <f t="shared" ca="1" si="3"/>
        <v>1855739.4992149659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1855739.4992149659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7699.3469218131067</v>
      </c>
      <c r="L164" s="444">
        <f t="shared" ca="1" si="3"/>
        <v>1855542.6081569588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1855542.6081569588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7698.5265424047439</v>
      </c>
      <c r="L165" s="444">
        <f t="shared" ca="1" si="3"/>
        <v>1855344.8967195433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1855344.8967195433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7697.7027447488463</v>
      </c>
      <c r="L166" s="444">
        <f t="shared" ca="1" si="3"/>
        <v>1855146.3614844719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1855146.3614844719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7696.8755146027152</v>
      </c>
      <c r="L167" s="444">
        <f t="shared" ca="1" si="3"/>
        <v>1854946.9990192545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1854946.9990192545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7696.0448376643089</v>
      </c>
      <c r="L168" s="444">
        <f t="shared" ca="1" si="3"/>
        <v>1854746.8058770986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1854746.8058770986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7695.2106995719932</v>
      </c>
      <c r="L169" s="444">
        <f t="shared" ca="1" si="3"/>
        <v>1854545.7785968503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1854545.7785968503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7694.3730859042917</v>
      </c>
      <c r="L170" s="444">
        <f t="shared" ca="1" si="3"/>
        <v>1854343.9137029345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1854343.9137029345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7693.5319821796438</v>
      </c>
      <c r="L171" s="444">
        <f t="shared" ca="1" si="3"/>
        <v>1854141.207705294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1854141.207705294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7692.6873738561399</v>
      </c>
      <c r="L172" s="444">
        <f t="shared" ca="1" si="3"/>
        <v>1853937.6570993299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1853937.6570993299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7691.8392463312903</v>
      </c>
      <c r="L173" s="444">
        <f t="shared" ca="1" si="3"/>
        <v>1853733.2583658409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1853733.2583658409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7690.9875849417522</v>
      </c>
      <c r="L174" s="444">
        <f t="shared" ca="1" si="3"/>
        <v>1853528.0079709624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1853528.0079709624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7690.1323749630928</v>
      </c>
      <c r="L175" s="444">
        <f t="shared" ca="1" si="3"/>
        <v>1853321.9023661052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1853321.9023661052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7689.2736016095205</v>
      </c>
      <c r="L176" s="444">
        <f t="shared" ca="1" si="3"/>
        <v>1853114.9379878945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1853114.9379878945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7688.4112500336423</v>
      </c>
      <c r="L177" s="444">
        <f t="shared" ca="1" si="3"/>
        <v>1852907.1112581079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1852907.1112581079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7687.545305326199</v>
      </c>
      <c r="L178" s="444">
        <f t="shared" ca="1" si="3"/>
        <v>1852698.4185836138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1852698.4185836138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7686.6757525158073</v>
      </c>
      <c r="L179" s="444">
        <f t="shared" ca="1" si="3"/>
        <v>1852488.8563563095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1852488.8563563095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7685.8025765687044</v>
      </c>
      <c r="L180" s="444">
        <f t="shared" ca="1" si="3"/>
        <v>1852278.4209530579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1852278.4209530579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7684.9257623884905</v>
      </c>
      <c r="L181" s="444">
        <f t="shared" ca="1" si="3"/>
        <v>1852067.1087356261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1852067.1087356261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7684.0452948158572</v>
      </c>
      <c r="L182" s="444">
        <f t="shared" ca="1" si="3"/>
        <v>1851854.9160506218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1851854.9160506218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7683.1611586283398</v>
      </c>
      <c r="L183" s="444">
        <f t="shared" ca="1" si="3"/>
        <v>1851641.8392294298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1851641.8392294298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7682.2733385400397</v>
      </c>
      <c r="L184" s="444">
        <f t="shared" ca="1" si="3"/>
        <v>1851427.8745881496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1851427.8745881496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7681.3818192013732</v>
      </c>
      <c r="L185" s="444">
        <f t="shared" ca="1" si="3"/>
        <v>1851213.0184275308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1851213.0184275308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7680.4865851987952</v>
      </c>
      <c r="L186" s="444">
        <f t="shared" ca="1" si="3"/>
        <v>1850997.2670329094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1850997.2670329094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7679.5876210545393</v>
      </c>
      <c r="L187" s="444">
        <f t="shared" ca="1" si="3"/>
        <v>1850780.6166741438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1850780.6166741438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7678.6849112263471</v>
      </c>
      <c r="L188" s="444">
        <f t="shared" ca="1" si="3"/>
        <v>1850563.06360555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1850563.06360555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7677.7784401072058</v>
      </c>
      <c r="L189" s="444">
        <f t="shared" ca="1" si="3"/>
        <v>1850344.6040658369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1850344.6040658369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7676.8681920250692</v>
      </c>
      <c r="L190" s="444">
        <f t="shared" ca="1" si="3"/>
        <v>1850125.2342780416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1850125.2342780416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7675.9541512425894</v>
      </c>
      <c r="L191" s="444">
        <f t="shared" ca="1" si="3"/>
        <v>1849904.9504494639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1849904.9504494639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7675.0363019568485</v>
      </c>
      <c r="L192" s="444">
        <f t="shared" ca="1" si="3"/>
        <v>1849683.7487716004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1849683.7487716004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7674.114628299084</v>
      </c>
      <c r="L193" s="444">
        <f t="shared" ca="1" si="3"/>
        <v>1849461.6254200793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1849461.6254200793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7673.1891143344128</v>
      </c>
      <c r="L194" s="444">
        <f t="shared" ca="1" si="3"/>
        <v>1849238.5765545936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1849238.5765545936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7672.2597440615564</v>
      </c>
      <c r="L195" s="444">
        <f t="shared" ca="1" si="3"/>
        <v>1849014.598318835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1849014.598318835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7671.3265014125609</v>
      </c>
      <c r="L196" s="444">
        <f t="shared" ca="1" si="3"/>
        <v>1848789.6868404273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1848789.6868404273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7670.3893702525293</v>
      </c>
      <c r="L197" s="444">
        <f t="shared" ca="1" si="3"/>
        <v>1848563.8382308597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1848563.8382308597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7669.4483343793308</v>
      </c>
      <c r="L198" s="444">
        <f t="shared" ca="1" si="3"/>
        <v>1848337.0485854188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1848337.0485854188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7668.5033775233278</v>
      </c>
      <c r="L199" s="444">
        <f t="shared" ca="1" si="3"/>
        <v>1848109.3139831219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1848109.3139831219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7667.5544833470894</v>
      </c>
      <c r="L200" s="444">
        <f t="shared" ca="1" si="3"/>
        <v>1847880.6304866488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1847880.6304866488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7666.6016354451194</v>
      </c>
      <c r="L201" s="444">
        <f t="shared" ca="1" si="3"/>
        <v>1847650.9941422737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1847650.9941422737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7665.6448173435556</v>
      </c>
      <c r="L202" s="444">
        <f t="shared" ca="1" si="3"/>
        <v>1847420.4009797969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1847420.4009797969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7664.6840124999026</v>
      </c>
      <c r="L203" s="444">
        <f t="shared" ca="1" si="3"/>
        <v>1847188.8470124765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1847188.8470124765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7663.7192043027335</v>
      </c>
      <c r="L204" s="444">
        <f t="shared" ca="1" si="3"/>
        <v>1846956.3282369589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1846956.3282369589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7662.7503760714108</v>
      </c>
      <c r="L205" s="444">
        <f t="shared" ca="1" si="3"/>
        <v>1846722.84063321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1846722.84063321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7661.7775110557905</v>
      </c>
      <c r="L206" s="444">
        <f t="shared" ca="1" si="3"/>
        <v>1846488.3801644456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1846488.3801644456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7660.8005924359386</v>
      </c>
      <c r="L207" s="444">
        <f t="shared" ca="1" si="3"/>
        <v>1846252.9427770614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1846252.9427770614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7659.8196033218383</v>
      </c>
      <c r="L208" s="444">
        <f t="shared" ca="1" si="3"/>
        <v>1846016.524400563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1846016.524400563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7658.8345267530958</v>
      </c>
      <c r="L209" s="444">
        <f t="shared" ca="1" si="3"/>
        <v>1845779.1209474958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1845779.1209474958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7657.8453456986472</v>
      </c>
      <c r="L210" s="444">
        <f t="shared" ca="1" si="3"/>
        <v>1845540.7283133743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1845540.7283133743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7656.8520430564749</v>
      </c>
      <c r="L211" s="444">
        <f t="shared" ca="1" si="3"/>
        <v>1845301.3423766105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1845301.3423766105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7655.8546016532928</v>
      </c>
      <c r="L212" s="444">
        <f t="shared" ca="1" si="3"/>
        <v>1845060.9589984436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1845060.9589984436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7654.8530042442635</v>
      </c>
      <c r="L213" s="444">
        <f t="shared" ca="1" si="3"/>
        <v>1844819.5740228675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1844819.5740228675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7653.8472335126971</v>
      </c>
      <c r="L214" s="444">
        <f t="shared" ca="1" si="3"/>
        <v>1844577.1832765599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1844577.1832765599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7652.837272069748</v>
      </c>
      <c r="L215" s="444">
        <f t="shared" ca="1" si="3"/>
        <v>1844333.7825688093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1844333.7825688093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7651.823102454121</v>
      </c>
      <c r="L216" s="444">
        <f t="shared" ca="1" si="3"/>
        <v>1844089.3676914433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1844089.3676914433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7650.8047071317615</v>
      </c>
      <c r="L217" s="444">
        <f t="shared" ca="1" si="3"/>
        <v>1843843.9344187549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1843843.9344187549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7649.7820684955623</v>
      </c>
      <c r="L218" s="444">
        <f t="shared" ca="1" si="3"/>
        <v>1843597.4785074303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1843597.4785074303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7648.7551688650419</v>
      </c>
      <c r="L219" s="444">
        <f t="shared" ca="1" si="3"/>
        <v>1843349.995696475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1843349.995696475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7647.7239904860617</v>
      </c>
      <c r="L220" s="444">
        <f t="shared" ca="1" si="3"/>
        <v>1843101.4817071408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1843101.4817071408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7646.6885155305026</v>
      </c>
      <c r="L221" s="444">
        <f t="shared" ca="1" si="3"/>
        <v>1842851.932242851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1842851.932242851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7645.6487260959611</v>
      </c>
      <c r="L222" s="444">
        <f t="shared" ca="1" si="3"/>
        <v>1842601.3429891267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1842601.3429891267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7644.6046042054431</v>
      </c>
      <c r="L223" s="444">
        <f t="shared" ca="1" si="3"/>
        <v>1842349.7096135118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1842349.7096135118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7643.5561318070477</v>
      </c>
      <c r="L224" s="444">
        <f t="shared" ca="1" si="3"/>
        <v>1842097.0277654987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1842097.0277654987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7642.5032907736604</v>
      </c>
      <c r="L225" s="444">
        <f t="shared" ca="1" si="3"/>
        <v>1841843.2930764521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1841843.2930764521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7641.4460629026316</v>
      </c>
      <c r="L226" s="444">
        <f t="shared" ca="1" si="3"/>
        <v>1841588.5011595346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1841588.5011595346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7640.3844299154762</v>
      </c>
      <c r="L227" s="444">
        <f t="shared" ca="1" si="3"/>
        <v>1841332.6476096299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1841332.6476096299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7639.3183734575405</v>
      </c>
      <c r="L228" s="444">
        <f t="shared" ca="1" si="3"/>
        <v>1841075.7280032672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1841075.7280032672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7638.2478750976961</v>
      </c>
      <c r="L229" s="444">
        <f t="shared" ca="1" si="3"/>
        <v>1840817.7378985446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1840817.7378985446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7637.1729163280179</v>
      </c>
      <c r="L230" s="444">
        <f t="shared" ca="1" si="3"/>
        <v>1840558.6728350525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1840558.6728350525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7636.0934785634672</v>
      </c>
      <c r="L231" s="444">
        <f t="shared" ca="1" si="3"/>
        <v>1840298.5283337957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1840298.5283337957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7635.0095431415648</v>
      </c>
      <c r="L232" s="444">
        <f t="shared" ca="1" si="3"/>
        <v>1840037.2998971171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1840037.2998971171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7633.9210913220695</v>
      </c>
      <c r="L233" s="444">
        <f t="shared" ca="1" si="3"/>
        <v>1839774.9830086189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1839774.9830086189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7632.8281042866602</v>
      </c>
      <c r="L234" s="444">
        <f t="shared" ca="1" si="3"/>
        <v>1839511.5731330854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1839511.5731330854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7631.7305631386052</v>
      </c>
      <c r="L235" s="444">
        <f t="shared" ca="1" si="3"/>
        <v>1839247.0657164038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1839247.0657164038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7630.628448902431</v>
      </c>
      <c r="L236" s="444">
        <f t="shared" ca="1" si="3"/>
        <v>1838981.4561854859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1838981.4561854859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7629.5217425236078</v>
      </c>
      <c r="L237" s="444">
        <f t="shared" ca="1" si="3"/>
        <v>1838714.7399481894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1838714.7399481894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7628.4104248682052</v>
      </c>
      <c r="L238" s="444">
        <f t="shared" ca="1" si="3"/>
        <v>1838446.9123932372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1838446.9123932372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7627.2944767225708</v>
      </c>
      <c r="L239" s="444">
        <f t="shared" ca="1" si="3"/>
        <v>1838177.9688901396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1838177.9688901396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7626.1738787929971</v>
      </c>
      <c r="L240" s="444">
        <f t="shared" ca="1" si="3"/>
        <v>1837907.9047891123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1837907.9047891123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7625.0486117053833</v>
      </c>
      <c r="L241" s="444">
        <f t="shared" ca="1" si="3"/>
        <v>1837636.7154209975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1837636.7154209975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7623.9186560049047</v>
      </c>
      <c r="L242" s="444">
        <f t="shared" ca="1" si="3"/>
        <v>1837364.3960971821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1837364.3960971821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7622.7839921556752</v>
      </c>
      <c r="L243" s="444">
        <f t="shared" ca="1" si="3"/>
        <v>1837090.9421095175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1837090.9421095175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7621.644600540405</v>
      </c>
      <c r="L244" s="444">
        <f t="shared" ca="1" si="3"/>
        <v>1836816.3487302377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1836816.3487302377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7620.500461460073</v>
      </c>
      <c r="L245" s="444">
        <f t="shared" ca="1" si="3"/>
        <v>1836540.6112118775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1836540.6112118775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7619.3515551335722</v>
      </c>
      <c r="L246" s="444">
        <f t="shared" ca="1" si="3"/>
        <v>1836263.7247871908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1836263.7247871908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7618.1978616973784</v>
      </c>
      <c r="L247" s="444">
        <f t="shared" ca="1" si="3"/>
        <v>1835985.6846690679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1835985.6846690679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7617.0393612051985</v>
      </c>
      <c r="L248" s="444">
        <f t="shared" ca="1" si="3"/>
        <v>1835706.4860504528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1835706.4860504528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7615.8760336276355</v>
      </c>
      <c r="L249" s="444">
        <f t="shared" ca="1" si="3"/>
        <v>1835426.1241042602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1835426.1241042602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7614.7078588518334</v>
      </c>
      <c r="L250" s="444">
        <f t="shared" ca="1" si="3"/>
        <v>1835144.5939832919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1835144.5939832919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7613.5348166811318</v>
      </c>
      <c r="L251" s="444">
        <f t="shared" ca="1" si="3"/>
        <v>1834861.8908201528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1834861.8908201528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7612.3568868347193</v>
      </c>
      <c r="L252" s="444">
        <f t="shared" ca="1" si="3"/>
        <v>1834578.0097271672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1834578.0097271672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7611.1740489472795</v>
      </c>
      <c r="L253" s="444">
        <f t="shared" ca="1" si="3"/>
        <v>1834292.9457962941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1834292.9457962941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7609.9862825686405</v>
      </c>
      <c r="L254" s="444">
        <f t="shared" ca="1" si="3"/>
        <v>1834006.6940990426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1834006.6940990426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7608.7935671634259</v>
      </c>
      <c r="L255" s="444">
        <f t="shared" ca="1" si="3"/>
        <v>1833719.2496863857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1833719.2496863857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7607.5958821106897</v>
      </c>
      <c r="L256" s="444">
        <f t="shared" ca="1" si="3"/>
        <v>1833430.6075886763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1833430.6075886763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7606.3932067035666</v>
      </c>
      <c r="L257" s="444">
        <f t="shared" ca="1" si="3"/>
        <v>1833140.7628155595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1833140.7628155595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7605.1855201489125</v>
      </c>
      <c r="L258" s="444">
        <f t="shared" ca="1" si="3"/>
        <v>1832849.7103558881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1832849.7103558881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7603.9728015669498</v>
      </c>
      <c r="L259" s="444">
        <f t="shared" ca="1" si="3"/>
        <v>1832557.4451776349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1832557.4451776349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7602.7550299908944</v>
      </c>
      <c r="L260" s="444">
        <f t="shared" ca="1" si="3"/>
        <v>1832263.9622278055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1832263.9622278055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7601.5321843666052</v>
      </c>
      <c r="L261" s="444">
        <f t="shared" ca="1" si="3"/>
        <v>1831969.2564323519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1831969.2564323519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7600.3042435522148</v>
      </c>
      <c r="L262" s="444">
        <f t="shared" ca="1" si="3"/>
        <v>1831673.3226960839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1831673.3226960839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7599.0711863177667</v>
      </c>
      <c r="L263" s="444">
        <f t="shared" ref="L263:L517" ca="1" si="28">I263-J263+K263</f>
        <v>1831376.1559025815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1831376.1559025815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7597.8329913448379</v>
      </c>
      <c r="L264" s="444">
        <f t="shared" ca="1" si="28"/>
        <v>1831077.7509141061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1831077.7509141061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7596.5896372261905</v>
      </c>
      <c r="L265" s="444">
        <f t="shared" ca="1" si="28"/>
        <v>1830778.1025715121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1830778.1025715121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7595.3411024653833</v>
      </c>
      <c r="L266" s="444">
        <f t="shared" ca="1" si="28"/>
        <v>1830477.2056941572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1830477.2056941572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7594.0873654764036</v>
      </c>
      <c r="L267" s="444">
        <f t="shared" ca="1" si="28"/>
        <v>1830175.0550798133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1830175.0550798133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7592.8284045833043</v>
      </c>
      <c r="L268" s="444">
        <f t="shared" ca="1" si="28"/>
        <v>1829871.6455045764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1829871.6455045764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7591.564198019817</v>
      </c>
      <c r="L269" s="444">
        <f t="shared" ca="1" si="28"/>
        <v>1829566.9717227761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1829566.9717227761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7590.2947239289815</v>
      </c>
      <c r="L270" s="444">
        <f t="shared" ca="1" si="28"/>
        <v>1829261.0284668847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1829261.0284668847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7589.019960362768</v>
      </c>
      <c r="L271" s="444">
        <f t="shared" ca="1" si="28"/>
        <v>1828953.8104474272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1828953.8104474272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7587.7398852816968</v>
      </c>
      <c r="L272" s="444">
        <f t="shared" ca="1" si="28"/>
        <v>1828645.3123528888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1828645.3123528888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7586.4544765544524</v>
      </c>
      <c r="L273" s="444">
        <f t="shared" ca="1" si="28"/>
        <v>1828335.5288496229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1828335.5288496229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7585.1637119575125</v>
      </c>
      <c r="L274" s="444">
        <f t="shared" ca="1" si="28"/>
        <v>1828024.4545817601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1828024.4545817601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7583.8675691747494</v>
      </c>
      <c r="L275" s="444">
        <f t="shared" ca="1" si="28"/>
        <v>1827712.0841711147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1827712.0841711147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7582.5660257970612</v>
      </c>
      <c r="L276" s="444">
        <f t="shared" ca="1" si="28"/>
        <v>1827398.4122170915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1827398.4122170915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7581.2590593219638</v>
      </c>
      <c r="L277" s="444">
        <f t="shared" ca="1" si="28"/>
        <v>1827083.4332965934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1827083.4332965934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7579.9466471532205</v>
      </c>
      <c r="L278" s="444">
        <f t="shared" ca="1" si="28"/>
        <v>1826767.1419639264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1826767.1419639264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7578.6287666004428</v>
      </c>
      <c r="L279" s="444">
        <f t="shared" ca="1" si="28"/>
        <v>1826449.5327507067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1826449.5327507067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7577.3053948786919</v>
      </c>
      <c r="L280" s="444">
        <f t="shared" ca="1" si="28"/>
        <v>1826130.600165765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1826130.600165765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7575.9765091081035</v>
      </c>
      <c r="L281" s="444">
        <f t="shared" ca="1" si="28"/>
        <v>1825810.338695053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1825810.338695053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7574.6420863134699</v>
      </c>
      <c r="L282" s="444">
        <f t="shared" ca="1" si="28"/>
        <v>1825488.7428015464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1825488.7428015464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7573.30210342386</v>
      </c>
      <c r="L283" s="444">
        <f t="shared" ca="1" si="28"/>
        <v>1825165.8069251499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1825165.8069251499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7571.9565372722063</v>
      </c>
      <c r="L284" s="444">
        <f t="shared" ca="1" si="28"/>
        <v>1824841.525482602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1824841.525482602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7570.6053645949241</v>
      </c>
      <c r="L285" s="444">
        <f t="shared" ca="1" si="28"/>
        <v>1824515.8928673766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1824515.8928673766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7569.2485620314856</v>
      </c>
      <c r="L286" s="444">
        <f t="shared" ca="1" si="28"/>
        <v>1824188.9034495878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1824188.9034495878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7567.8861061240304</v>
      </c>
      <c r="L287" s="444">
        <f t="shared" ca="1" si="28"/>
        <v>1823860.5515758914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1823860.5515758914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7566.5179733169625</v>
      </c>
      <c r="L288" s="444">
        <f t="shared" ca="1" si="28"/>
        <v>1823530.8315693883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1823530.8315693883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7565.1441399565338</v>
      </c>
      <c r="L289" s="444">
        <f t="shared" ca="1" si="28"/>
        <v>1823199.7377295245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1823199.7377295245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7563.7645822904351</v>
      </c>
      <c r="L290" s="444">
        <f t="shared" ca="1" si="28"/>
        <v>1822867.2643319948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1822867.2643319948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7562.3792764673935</v>
      </c>
      <c r="L291" s="444">
        <f t="shared" ca="1" si="28"/>
        <v>1822533.4056286421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1822533.4056286421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7560.9881985367574</v>
      </c>
      <c r="L292" s="444">
        <f t="shared" ca="1" si="28"/>
        <v>1822198.1558473585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1822198.1558473585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7559.5913244480753</v>
      </c>
      <c r="L293" s="444">
        <f t="shared" ca="1" si="28"/>
        <v>1821861.5091919864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1821861.5091919864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7558.1886300506922</v>
      </c>
      <c r="L294" s="444">
        <f t="shared" ca="1" si="28"/>
        <v>1821523.4598422169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1821523.4598422169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7556.7800910933192</v>
      </c>
      <c r="L295" s="444">
        <f t="shared" ca="1" si="28"/>
        <v>1821184.0019534901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1821184.0019534901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7555.3656832236238</v>
      </c>
      <c r="L296" s="444">
        <f t="shared" ca="1" si="28"/>
        <v>1820843.1296568934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1820843.1296568934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7553.9453819878063</v>
      </c>
      <c r="L297" s="444">
        <f t="shared" ca="1" si="28"/>
        <v>1820500.837059061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1820500.837059061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7552.51916283017</v>
      </c>
      <c r="L298" s="444">
        <f t="shared" ca="1" si="28"/>
        <v>1820157.118242071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1820157.118242071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7551.087001092711</v>
      </c>
      <c r="L299" s="444">
        <f t="shared" ca="1" si="28"/>
        <v>1819811.9672633435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1819811.9672633435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7549.648872014679</v>
      </c>
      <c r="L300" s="444">
        <f t="shared" ca="1" si="28"/>
        <v>1819465.3781555379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1819465.3781555379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7548.2047507321577</v>
      </c>
      <c r="L301" s="444">
        <f t="shared" ca="1" si="28"/>
        <v>1819117.3449264497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1819117.3449264497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7546.754612277623</v>
      </c>
      <c r="L302" s="444">
        <f t="shared" ca="1" si="28"/>
        <v>1818767.8615589072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1818767.8615589072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7545.2984315795284</v>
      </c>
      <c r="L303" s="444">
        <f t="shared" ca="1" si="28"/>
        <v>1818416.9220106665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1818416.9220106665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7543.836183461859</v>
      </c>
      <c r="L304" s="444">
        <f t="shared" ca="1" si="28"/>
        <v>1818064.5202143081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1818064.5202143081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7542.3678426436991</v>
      </c>
      <c r="L305" s="444">
        <f t="shared" ca="1" si="28"/>
        <v>1817710.6500771316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1817710.6500771316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7540.8933837387967</v>
      </c>
      <c r="L306" s="444">
        <f t="shared" ca="1" si="28"/>
        <v>1817355.3054810502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1817355.3054810502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7539.4127812551242</v>
      </c>
      <c r="L307" s="444">
        <f t="shared" ca="1" si="28"/>
        <v>1816998.480282485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1816998.480282485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7537.9260095944364</v>
      </c>
      <c r="L308" s="444">
        <f t="shared" ca="1" si="28"/>
        <v>1816640.1683122593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1816640.1683122593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7536.4330430518294</v>
      </c>
      <c r="L309" s="444">
        <f t="shared" ca="1" si="28"/>
        <v>1816280.3633754908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1816280.3633754908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7534.933855815294</v>
      </c>
      <c r="L310" s="444">
        <f t="shared" ca="1" si="28"/>
        <v>1815919.0592514859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1815919.0592514859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7533.4284219652736</v>
      </c>
      <c r="L311" s="444">
        <f t="shared" ca="1" si="28"/>
        <v>1815556.249693631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1815556.249693631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7531.9167154742108</v>
      </c>
      <c r="L312" s="444">
        <f t="shared" ca="1" si="28"/>
        <v>1815191.9284292848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1815191.9284292848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7530.3987102061028</v>
      </c>
      <c r="L313" s="444">
        <f t="shared" ca="1" si="28"/>
        <v>1814826.0891596708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1814826.0891596708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7528.8743799160447</v>
      </c>
      <c r="L314" s="444">
        <f t="shared" ca="1" si="28"/>
        <v>1814458.7255597666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1814458.7255597666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7527.3436982497778</v>
      </c>
      <c r="L315" s="444">
        <f t="shared" ca="1" si="28"/>
        <v>1814089.8312781961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1814089.8312781961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7525.8066387432327</v>
      </c>
      <c r="L316" s="444">
        <f t="shared" ca="1" si="28"/>
        <v>1813719.3999371191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1813719.3999371191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7524.2631748220783</v>
      </c>
      <c r="L317" s="444">
        <f t="shared" ca="1" si="28"/>
        <v>1813347.425132121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1813347.425132121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7522.7132798012526</v>
      </c>
      <c r="L318" s="444">
        <f t="shared" ca="1" si="28"/>
        <v>1812973.9004321019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1812973.9004321019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7521.156926884506</v>
      </c>
      <c r="L319" s="444">
        <f t="shared" ca="1" si="28"/>
        <v>1812598.8193791662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1812598.8193791662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7519.5940891639411</v>
      </c>
      <c r="L320" s="444">
        <f t="shared" ca="1" si="28"/>
        <v>1812222.1754885099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1812222.1754885099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7518.02473961954</v>
      </c>
      <c r="L321" s="444">
        <f t="shared" ca="1" si="28"/>
        <v>1811843.9622483093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1811843.9622483093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7516.4488511187046</v>
      </c>
      <c r="L322" s="444">
        <f t="shared" ca="1" si="28"/>
        <v>1811464.1731196078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1811464.1731196078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7514.8663964157804</v>
      </c>
      <c r="L323" s="444">
        <f t="shared" ca="1" si="28"/>
        <v>1811082.8015362034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1811082.8015362034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7513.2773481515969</v>
      </c>
      <c r="L324" s="444">
        <f t="shared" ca="1" si="28"/>
        <v>1810699.8409045348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1810699.8409045348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7511.6816788529759</v>
      </c>
      <c r="L325" s="444">
        <f t="shared" ca="1" si="28"/>
        <v>1810315.2846035676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1810315.2846035676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7510.07936093228</v>
      </c>
      <c r="L326" s="444">
        <f t="shared" ca="1" si="28"/>
        <v>1809929.1259846797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1809929.1259846797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7508.4703666869145</v>
      </c>
      <c r="L327" s="444">
        <f t="shared" ca="1" si="28"/>
        <v>1809541.3583715463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1809541.3583715463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7506.8546682988581</v>
      </c>
      <c r="L328" s="444">
        <f t="shared" ca="1" si="28"/>
        <v>1809151.975060025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1809151.975060025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7505.2322378341851</v>
      </c>
      <c r="L329" s="444">
        <f t="shared" ca="1" si="28"/>
        <v>1808760.969318039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1808760.969318039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7503.6030472425782</v>
      </c>
      <c r="L330" s="444">
        <f t="shared" ca="1" si="28"/>
        <v>1808368.3343854614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1808368.3343854614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7501.9670683568384</v>
      </c>
      <c r="L331" s="444">
        <f t="shared" ca="1" si="28"/>
        <v>1807974.0634739981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1807974.0634739981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7500.3242728924079</v>
      </c>
      <c r="L332" s="444">
        <f t="shared" ca="1" si="28"/>
        <v>1807578.1497670703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1807578.1497670703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7498.674632446875</v>
      </c>
      <c r="L333" s="444">
        <f t="shared" ca="1" si="28"/>
        <v>1807180.5864196969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1807180.5864196969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7497.0181184994863</v>
      </c>
      <c r="L334" s="444">
        <f t="shared" ca="1" si="28"/>
        <v>1806781.3665583762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1806781.3665583762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7495.354702410651</v>
      </c>
      <c r="L335" s="444">
        <f t="shared" ca="1" si="28"/>
        <v>1806380.4832809668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1806380.4832809668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7493.6843554214438</v>
      </c>
      <c r="L336" s="444">
        <f t="shared" ca="1" si="28"/>
        <v>1805977.929656568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1805977.929656568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7492.0070486531158</v>
      </c>
      <c r="L337" s="444">
        <f t="shared" ca="1" si="28"/>
        <v>1805573.698725401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1805573.698725401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7490.3227531065859</v>
      </c>
      <c r="L338" s="444">
        <f t="shared" ca="1" si="28"/>
        <v>1805167.7834986872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1805167.7834986872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7488.6314396619446</v>
      </c>
      <c r="L339" s="444">
        <f t="shared" ca="1" si="28"/>
        <v>1804760.1769585288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1804760.1769585288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7486.9330790779513</v>
      </c>
      <c r="L340" s="444">
        <f t="shared" ca="1" si="28"/>
        <v>1804350.8720577864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1804350.8720577864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7485.2276419915252</v>
      </c>
      <c r="L341" s="444">
        <f t="shared" ca="1" si="28"/>
        <v>1803939.8617199578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1803939.8617199578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7483.5150989172398</v>
      </c>
      <c r="L342" s="444">
        <f t="shared" ca="1" si="28"/>
        <v>1803527.1388390549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1803527.1388390549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7481.7954202468109</v>
      </c>
      <c r="L343" s="444">
        <f t="shared" ca="1" si="28"/>
        <v>1803112.6962794815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1803112.6962794815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7480.0685762485882</v>
      </c>
      <c r="L344" s="444">
        <f t="shared" ca="1" si="28"/>
        <v>1802696.5268759099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1802696.5268759099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7478.3345370670395</v>
      </c>
      <c r="L345" s="444">
        <f t="shared" ca="1" si="28"/>
        <v>1802278.6234331566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1802278.6234331566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7476.5932727222353</v>
      </c>
      <c r="L346" s="444">
        <f t="shared" ca="1" si="28"/>
        <v>1801858.9787260587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1801858.9787260587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7474.8447531093279</v>
      </c>
      <c r="L347" s="444">
        <f t="shared" ca="1" si="28"/>
        <v>1801437.5854993479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1801437.5854993479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7473.0889479980315</v>
      </c>
      <c r="L348" s="444">
        <f t="shared" ca="1" si="28"/>
        <v>1801014.4364675258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1801014.4364675258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7471.3258270321076</v>
      </c>
      <c r="L349" s="444">
        <f t="shared" ca="1" si="28"/>
        <v>1800589.5243147376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1800589.5243147376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7469.5553597288235</v>
      </c>
      <c r="L350" s="444">
        <f t="shared" ca="1" si="28"/>
        <v>1800162.8416946463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1800162.8416946463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7467.7775154784422</v>
      </c>
      <c r="L351" s="444">
        <f t="shared" ca="1" si="28"/>
        <v>1799734.3812303045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1799734.3812303045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7465.9922635436842</v>
      </c>
      <c r="L352" s="444">
        <f t="shared" ca="1" si="28"/>
        <v>1799304.1355140279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1799304.1355140279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7464.1995730591989</v>
      </c>
      <c r="L353" s="444">
        <f t="shared" ca="1" si="28"/>
        <v>1798872.0971072668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1798872.0971072668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7462.3994130310275</v>
      </c>
      <c r="L354" s="444">
        <f t="shared" ca="1" si="28"/>
        <v>1798438.2585404776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1798438.2585404776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7460.5917523360731</v>
      </c>
      <c r="L355" s="444">
        <f t="shared" ca="1" si="28"/>
        <v>1798002.6123129935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1798002.6123129935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7458.7765597215548</v>
      </c>
      <c r="L356" s="444">
        <f t="shared" ca="1" si="28"/>
        <v>1797565.1508928947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1797565.1508928947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7456.9538038044766</v>
      </c>
      <c r="L357" s="444">
        <f t="shared" ca="1" si="28"/>
        <v>1797125.866716879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1797125.866716879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7455.1234530710781</v>
      </c>
      <c r="L358" s="444">
        <f t="shared" ca="1" si="28"/>
        <v>1796684.7521901298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1796684.7521901298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7453.2854758762905</v>
      </c>
      <c r="L359" s="444">
        <f t="shared" ca="1" si="28"/>
        <v>1796241.7996861858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1796241.7996861858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7451.4398404431904</v>
      </c>
      <c r="L360" s="444">
        <f t="shared" ca="1" si="28"/>
        <v>1795797.0015468088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1795797.0015468088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7449.5865148624516</v>
      </c>
      <c r="L361" s="444">
        <f t="shared" ca="1" si="28"/>
        <v>1795350.350081851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1795350.350081851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7447.7254670917937</v>
      </c>
      <c r="L362" s="444">
        <f t="shared" ca="1" si="28"/>
        <v>1794901.8375691227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1794901.8375691227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7445.8566649554268</v>
      </c>
      <c r="L363" s="444">
        <f t="shared" ca="1" si="28"/>
        <v>1794451.4562542578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1794451.4562542578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7443.980076143489</v>
      </c>
      <c r="L364" s="444">
        <f t="shared" ca="1" si="28"/>
        <v>1793999.1983505811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1793999.1983505811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7442.0956682115038</v>
      </c>
      <c r="L365" s="444">
        <f t="shared" ca="1" si="28"/>
        <v>1793545.0560389725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1793545.0560389725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7440.2034085798005</v>
      </c>
      <c r="L366" s="444">
        <f t="shared" ca="1" si="28"/>
        <v>1793089.021467732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1793089.021467732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7438.3032645329658</v>
      </c>
      <c r="L367" s="444">
        <f t="shared" ca="1" si="28"/>
        <v>1792631.0867524447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1792631.0867524447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7436.3952032192683</v>
      </c>
      <c r="L368" s="444">
        <f t="shared" ca="1" si="28"/>
        <v>1792171.2439758438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1792171.2439758438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7434.4791916500981</v>
      </c>
      <c r="L369" s="444">
        <f t="shared" ca="1" si="28"/>
        <v>1791709.4851876737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1791709.4851876737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7432.5551966993908</v>
      </c>
      <c r="L370" s="444">
        <f t="shared" ca="1" si="28"/>
        <v>1791245.8024045529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1791245.8024045529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7430.6231851030525</v>
      </c>
      <c r="L371" s="444">
        <f t="shared" ca="1" si="28"/>
        <v>1790780.1876098358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1790780.1876098358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7428.6831234583979</v>
      </c>
      <c r="L372" s="444">
        <f t="shared" ca="1" si="28"/>
        <v>1790312.6327534739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1790312.6327534739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7426.7349782235569</v>
      </c>
      <c r="L373" s="444">
        <f t="shared" ca="1" si="28"/>
        <v>1789843.1297518772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1789843.1297518772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7424.7787157169041</v>
      </c>
      <c r="L374" s="444">
        <f t="shared" ca="1" si="28"/>
        <v>1789371.6704877738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1789371.6704877738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7422.8143021164742</v>
      </c>
      <c r="L375" s="444">
        <f t="shared" ca="1" si="28"/>
        <v>1788898.24681007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1788898.24681007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7420.841703459374</v>
      </c>
      <c r="L376" s="444">
        <f t="shared" ca="1" si="28"/>
        <v>1788422.8505337092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1788422.8505337092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7418.8608856412038</v>
      </c>
      <c r="L377" s="444">
        <f t="shared" ca="1" si="28"/>
        <v>1787945.4734395302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1787945.4734395302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7416.8718144154582</v>
      </c>
      <c r="L378" s="444">
        <f t="shared" ca="1" si="28"/>
        <v>1787466.1072741256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1787466.1072741256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7414.8744553929391</v>
      </c>
      <c r="L379" s="444">
        <f t="shared" ca="1" si="28"/>
        <v>1786984.7437496982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1786984.7437496982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7412.8687740411588</v>
      </c>
      <c r="L380" s="444">
        <f t="shared" ca="1" si="28"/>
        <v>1786501.374543919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1786501.374543919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7410.8547356837444</v>
      </c>
      <c r="L381" s="444">
        <f t="shared" ca="1" si="28"/>
        <v>1786015.9912997824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1786015.9912997824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7408.8323054998409</v>
      </c>
      <c r="L382" s="444">
        <f t="shared" ca="1" si="28"/>
        <v>1785528.585625462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1785528.585625462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7406.8014485235071</v>
      </c>
      <c r="L383" s="444">
        <f t="shared" ca="1" si="28"/>
        <v>1785039.1490941653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1785039.1490941653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7404.7621296431043</v>
      </c>
      <c r="L384" s="444">
        <f t="shared" ca="1" si="28"/>
        <v>1784547.6732439881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1784547.6732439881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7402.714313600698</v>
      </c>
      <c r="L385" s="444">
        <f t="shared" ca="1" si="28"/>
        <v>1784054.1495777685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1784054.1495777685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7400.6579649914511</v>
      </c>
      <c r="L386" s="444">
        <f t="shared" ca="1" si="28"/>
        <v>1783558.5695629397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1783558.5695629397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7398.5930482629974</v>
      </c>
      <c r="L387" s="444">
        <f t="shared" ca="1" si="28"/>
        <v>1783060.9246313826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1783060.9246313826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7396.5195277148432</v>
      </c>
      <c r="L388" s="444">
        <f t="shared" ca="1" si="28"/>
        <v>1782561.2061792773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1782561.2061792773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7394.4373674977369</v>
      </c>
      <c r="L389" s="444">
        <f t="shared" ca="1" si="28"/>
        <v>1782059.4055669548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1782059.4055669548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7392.3465316130605</v>
      </c>
      <c r="L390" s="444">
        <f t="shared" ca="1" si="28"/>
        <v>1781555.5141187476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1781555.5141187476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7390.2469839121968</v>
      </c>
      <c r="L391" s="444">
        <f t="shared" ca="1" si="28"/>
        <v>1781049.5231228396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1781049.5231228396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7388.1386880959144</v>
      </c>
      <c r="L392" s="444">
        <f t="shared" ca="1" si="28"/>
        <v>1780541.4238311152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1780541.4238311152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7386.0216077137302</v>
      </c>
      <c r="L393" s="444">
        <f t="shared" ca="1" si="28"/>
        <v>1780031.2074590088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1780031.2074590088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7383.8957061632855</v>
      </c>
      <c r="L394" s="444">
        <f t="shared" ca="1" si="28"/>
        <v>1779518.8651853518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1779518.8651853518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7381.7609466897147</v>
      </c>
      <c r="L395" s="444">
        <f t="shared" ca="1" si="28"/>
        <v>1779004.3881522212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1779004.3881522212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7379.6172923850036</v>
      </c>
      <c r="L396" s="444">
        <f t="shared" ca="1" si="28"/>
        <v>1778487.7674647861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1778487.7674647861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7377.4647061873566</v>
      </c>
      <c r="L397" s="444">
        <f t="shared" ca="1" si="28"/>
        <v>1777968.9941911532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1777968.9941911532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7375.3031508805543</v>
      </c>
      <c r="L398" s="444">
        <f t="shared" ca="1" si="28"/>
        <v>1777448.0593622136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1777448.0593622136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7373.1325890933058</v>
      </c>
      <c r="L399" s="444">
        <f t="shared" ca="1" si="28"/>
        <v>1776924.9539714868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1776924.9539714868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7370.9529832986109</v>
      </c>
      <c r="L400" s="444">
        <f t="shared" ca="1" si="28"/>
        <v>1776399.6689749651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1776399.6689749651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7368.7642958131028</v>
      </c>
      <c r="L401" s="444">
        <f t="shared" ca="1" si="28"/>
        <v>1775872.195290958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1775872.195290958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7366.5664887964076</v>
      </c>
      <c r="L402" s="444">
        <f t="shared" ca="1" si="28"/>
        <v>1775342.5237999342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1775342.5237999342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7364.3595242504744</v>
      </c>
      <c r="L403" s="444">
        <f t="shared" ca="1" si="28"/>
        <v>1774810.6453443645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1774810.6453443645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7362.1433640189334</v>
      </c>
      <c r="L404" s="444">
        <f t="shared" ca="1" si="28"/>
        <v>1774276.5507285632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1774276.5507285632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7359.9179697864283</v>
      </c>
      <c r="L405" s="444">
        <f t="shared" ca="1" si="28"/>
        <v>1773740.2307185293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1773740.2307185293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7357.6833030779544</v>
      </c>
      <c r="L406" s="444">
        <f t="shared" ca="1" si="28"/>
        <v>1773201.676041787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1773201.676041787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7355.4393252581949</v>
      </c>
      <c r="L407" s="444">
        <f t="shared" ca="1" si="28"/>
        <v>1772660.8773872249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1772660.8773872249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7353.1859975308525</v>
      </c>
      <c r="L408" s="444">
        <f t="shared" ca="1" si="28"/>
        <v>1772117.8254049355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1772117.8254049355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7350.9232809379791</v>
      </c>
      <c r="L409" s="444">
        <f t="shared" ca="1" si="28"/>
        <v>1771572.5107060533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1771572.5107060533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7348.6511363593045</v>
      </c>
      <c r="L410" s="444">
        <f t="shared" ca="1" si="28"/>
        <v>1771024.9238625923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1771024.9238625923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7346.3695245115505</v>
      </c>
      <c r="L411" s="444">
        <f t="shared" ca="1" si="28"/>
        <v>1770475.0554072836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1770475.0554072836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7344.0784059477637</v>
      </c>
      <c r="L412" s="444">
        <f t="shared" ca="1" si="28"/>
        <v>1769922.895833411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1769922.895833411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7341.7777410566296</v>
      </c>
      <c r="L413" s="444">
        <f t="shared" ca="1" si="28"/>
        <v>1769368.4355946474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1769368.4355946474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7339.4674900617802</v>
      </c>
      <c r="L414" s="444">
        <f t="shared" ca="1" si="28"/>
        <v>1768811.6651048891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1768811.6651048891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7337.1476130211204</v>
      </c>
      <c r="L415" s="444">
        <f t="shared" ca="1" si="28"/>
        <v>1768252.5747380899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1768252.5747380899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7334.818069826124</v>
      </c>
      <c r="L416" s="444">
        <f t="shared" ca="1" si="28"/>
        <v>1767691.1548280958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1767691.1548280958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7332.4788202011487</v>
      </c>
      <c r="L417" s="444">
        <f t="shared" ca="1" si="28"/>
        <v>1767127.3956684768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1767127.3956684768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7330.1298237027358</v>
      </c>
      <c r="L418" s="444">
        <f t="shared" ca="1" si="28"/>
        <v>1766561.2875123592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1766561.2875123592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7327.7710397189112</v>
      </c>
      <c r="L419" s="444">
        <f t="shared" ca="1" si="28"/>
        <v>1765992.820572258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1765992.820572258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7325.4024274684907</v>
      </c>
      <c r="L420" s="444">
        <f t="shared" ca="1" si="28"/>
        <v>1765421.9850199062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1765421.9850199062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7323.0239460003586</v>
      </c>
      <c r="L421" s="444">
        <f t="shared" ca="1" si="28"/>
        <v>1764848.7709860862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1764848.7709860862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7320.6355541927751</v>
      </c>
      <c r="L422" s="444">
        <f t="shared" ca="1" si="28"/>
        <v>1764273.1685604588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1764273.1685604588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7318.2372107526608</v>
      </c>
      <c r="L423" s="444">
        <f t="shared" ca="1" si="28"/>
        <v>1763695.1677913913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1763695.1677913913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7315.8288742148798</v>
      </c>
      <c r="L424" s="444">
        <f t="shared" ca="1" si="28"/>
        <v>1763114.7586857858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1763114.7586857858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7313.4105029415241</v>
      </c>
      <c r="L425" s="444">
        <f t="shared" ca="1" si="28"/>
        <v>1762531.9312089072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1762531.9312089072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7310.9820551211942</v>
      </c>
      <c r="L426" s="444">
        <f t="shared" ca="1" si="28"/>
        <v>1761946.675284208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1761946.675284208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7308.5434887682813</v>
      </c>
      <c r="L427" s="444">
        <f t="shared" ca="1" si="28"/>
        <v>1761358.9807931562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1761358.9807931562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7306.0947617222328</v>
      </c>
      <c r="L428" s="444">
        <f t="shared" ca="1" si="28"/>
        <v>1760768.8375750582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1760768.8375750582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7303.6358316468259</v>
      </c>
      <c r="L429" s="444">
        <f t="shared" ca="1" si="28"/>
        <v>1760176.2354268848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1760176.2354268848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7301.1666560294352</v>
      </c>
      <c r="L430" s="444">
        <f t="shared" ca="1" si="28"/>
        <v>1759581.164103094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1759581.164103094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7298.6871921803076</v>
      </c>
      <c r="L431" s="444">
        <f t="shared" ca="1" si="28"/>
        <v>1758983.613315454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1758983.613315454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7296.1973972318074</v>
      </c>
      <c r="L432" s="444">
        <f t="shared" ca="1" si="28"/>
        <v>1758383.5727328656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1758383.5727328656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7293.6972281376884</v>
      </c>
      <c r="L433" s="444">
        <f t="shared" ca="1" si="28"/>
        <v>1757781.031981183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1757781.031981183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7291.1866416723451</v>
      </c>
      <c r="L434" s="444">
        <f t="shared" ca="1" si="28"/>
        <v>1757175.9806430351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1757175.9806430351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7288.6655944300628</v>
      </c>
      <c r="L435" s="444">
        <f t="shared" ca="1" si="28"/>
        <v>1756568.4082576451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1756568.4082576451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7286.1340428242702</v>
      </c>
      <c r="L436" s="444">
        <f t="shared" ca="1" si="28"/>
        <v>1755958.3043206492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1755958.3043206492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7283.5919430867871</v>
      </c>
      <c r="L437" s="444">
        <f t="shared" ca="1" si="28"/>
        <v>1755345.6582839158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1755345.6582839158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7281.0392512670651</v>
      </c>
      <c r="L438" s="444">
        <f t="shared" ca="1" si="28"/>
        <v>1754730.4595553626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1754730.4595553626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7278.4759232314263</v>
      </c>
      <c r="L439" s="444">
        <f t="shared" ca="1" si="28"/>
        <v>1754112.6974987737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1754112.6974987737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7275.9019146623059</v>
      </c>
      <c r="L440" s="444">
        <f t="shared" ca="1" si="28"/>
        <v>1753492.3614336157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1753492.3614336157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7273.3171810574813</v>
      </c>
      <c r="L441" s="444">
        <f t="shared" ca="1" si="28"/>
        <v>1752869.440634853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1752869.440634853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7270.7216777293042</v>
      </c>
      <c r="L442" s="444">
        <f t="shared" ca="1" si="28"/>
        <v>1752243.9243327621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1752243.9243327621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7268.1153598039245</v>
      </c>
      <c r="L443" s="444">
        <f t="shared" ca="1" si="28"/>
        <v>1751615.8017127458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1751615.8017127458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7265.4981822205227</v>
      </c>
      <c r="L444" s="444">
        <f t="shared" ca="1" si="28"/>
        <v>1750985.0619151462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1750985.0619151462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7262.8700997305259</v>
      </c>
      <c r="L445" s="444">
        <f t="shared" ca="1" si="28"/>
        <v>1750351.6940350565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1750351.6940350565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7260.2310668968175</v>
      </c>
      <c r="L446" s="444">
        <f t="shared" ca="1" si="28"/>
        <v>1749715.6871221331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1749715.6871221331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7257.5810380929688</v>
      </c>
      <c r="L447" s="444">
        <f t="shared" ca="1" si="28"/>
        <v>1749077.0301804058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1749077.0301804058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7254.9199675024392</v>
      </c>
      <c r="L448" s="444">
        <f t="shared" ca="1" si="28"/>
        <v>1748435.7121680879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1748435.7121680879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7252.2478091177818</v>
      </c>
      <c r="L449" s="444">
        <f t="shared" ca="1" si="28"/>
        <v>1747791.7219973856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1747791.7219973856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7249.564516739857</v>
      </c>
      <c r="L450" s="444">
        <f t="shared" ca="1" si="28"/>
        <v>1747145.0485343053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1747145.0485343053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7246.8700439770219</v>
      </c>
      <c r="L451" s="444">
        <f t="shared" ca="1" si="28"/>
        <v>1746495.680598462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1746495.680598462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7244.1643442443392</v>
      </c>
      <c r="L452" s="444">
        <f t="shared" ca="1" si="28"/>
        <v>1745843.6069628862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1745843.6069628862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7241.4473707627749</v>
      </c>
      <c r="L453" s="444">
        <f t="shared" ca="1" si="28"/>
        <v>1745188.8163538286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1745188.8163538286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7238.7190765583682</v>
      </c>
      <c r="L454" s="444">
        <f t="shared" ca="1" si="28"/>
        <v>1744531.2974505669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1744531.2974505669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7235.9794144614443</v>
      </c>
      <c r="L455" s="444">
        <f t="shared" ca="1" si="28"/>
        <v>1743871.0388852081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1743871.0388852081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7233.2283371057838</v>
      </c>
      <c r="L456" s="444">
        <f t="shared" ca="1" si="28"/>
        <v>1743208.0292424937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1743208.0292424937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7230.4657969278069</v>
      </c>
      <c r="L457" s="444">
        <f t="shared" ca="1" si="28"/>
        <v>1742542.2570596014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1742542.2570596014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7227.6917461657549</v>
      </c>
      <c r="L458" s="444">
        <f t="shared" ca="1" si="28"/>
        <v>1741873.7108259469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1741873.7108259469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7224.90613685886</v>
      </c>
      <c r="L459" s="444">
        <f t="shared" ca="1" si="28"/>
        <v>1741202.3789829856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1741202.3789829856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7222.108920846521</v>
      </c>
      <c r="L460" s="444">
        <f t="shared" ca="1" si="28"/>
        <v>1740528.249924012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1740528.249924012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7219.3000497674648</v>
      </c>
      <c r="L461" s="444">
        <f t="shared" ca="1" si="28"/>
        <v>1739851.3119939591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1739851.3119939591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7216.4794750589108</v>
      </c>
      <c r="L462" s="444">
        <f t="shared" ca="1" si="28"/>
        <v>1739171.5534891977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1739171.5534891977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7213.6471479557395</v>
      </c>
      <c r="L463" s="444">
        <f t="shared" ca="1" si="28"/>
        <v>1738488.9626573334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1738488.9626573334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7210.8030194896382</v>
      </c>
      <c r="L464" s="444">
        <f t="shared" ca="1" si="28"/>
        <v>1737803.5276970027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1737803.5276970027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7207.9470404882604</v>
      </c>
      <c r="L465" s="444">
        <f t="shared" ca="1" si="28"/>
        <v>1737115.2367576708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1737115.2367576708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7205.0791615743774</v>
      </c>
      <c r="L466" s="444">
        <f t="shared" ca="1" si="28"/>
        <v>1736424.0779394249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1736424.0779394249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7202.1993331650192</v>
      </c>
      <c r="L467" s="444">
        <f t="shared" ca="1" si="28"/>
        <v>1735730.0392927697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1735730.0392927697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7199.3075054706233</v>
      </c>
      <c r="L468" s="444">
        <f t="shared" ca="1" si="28"/>
        <v>1735033.1088184202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1735033.1088184202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7196.4036284941658</v>
      </c>
      <c r="L469" s="444">
        <f t="shared" ca="1" si="28"/>
        <v>1734333.2744670941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1734333.2744670941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7193.4876520303078</v>
      </c>
      <c r="L470" s="444">
        <f t="shared" ca="1" si="28"/>
        <v>1733630.5241393042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1733630.5241393042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7190.5595256645165</v>
      </c>
      <c r="L471" s="444">
        <f t="shared" ca="1" si="28"/>
        <v>1732924.8456851484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1732924.8456851484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7187.6191987722004</v>
      </c>
      <c r="L472" s="444">
        <f t="shared" ca="1" si="28"/>
        <v>1732216.2269041003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1732216.2269041003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7184.6666205178326</v>
      </c>
      <c r="L473" s="444">
        <f t="shared" ca="1" si="28"/>
        <v>1731504.6555447979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1731504.6555447979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7181.7017398540729</v>
      </c>
      <c r="L474" s="444">
        <f t="shared" ca="1" si="28"/>
        <v>1730790.1193048318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1730790.1193048318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7178.7245055208814</v>
      </c>
      <c r="L475" s="444">
        <f t="shared" ca="1" si="28"/>
        <v>1730072.6058305325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1730072.6058305325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7175.7348660446351</v>
      </c>
      <c r="L476" s="444">
        <f t="shared" ca="1" si="28"/>
        <v>1729352.102716757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1729352.102716757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7172.7327697372366</v>
      </c>
      <c r="L477" s="444">
        <f t="shared" ca="1" si="28"/>
        <v>1728628.597506674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1728628.597506674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7169.7181646952249</v>
      </c>
      <c r="L478" s="444">
        <f t="shared" ca="1" si="28"/>
        <v>1727902.077691549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1727902.077691549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7166.6909987988693</v>
      </c>
      <c r="L479" s="444">
        <f t="shared" ca="1" si="28"/>
        <v>1727172.5307105277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1727172.5307105277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7163.6512197112816</v>
      </c>
      <c r="L480" s="444">
        <f t="shared" ca="1" si="28"/>
        <v>1726439.9439504186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1726439.9439504186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7160.5987748774924</v>
      </c>
      <c r="L481" s="444">
        <f t="shared" ca="1" si="28"/>
        <v>1725704.3047454758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1725704.3047454758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7157.533611523565</v>
      </c>
      <c r="L482" s="444">
        <f t="shared" ca="1" si="28"/>
        <v>1724965.600377179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1724965.600377179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7154.4556766556616</v>
      </c>
      <c r="L483" s="444">
        <f t="shared" ca="1" si="28"/>
        <v>1724223.8180740145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1724223.8180740145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7151.3649170591416</v>
      </c>
      <c r="L484" s="444">
        <f t="shared" ca="1" si="28"/>
        <v>1723478.9450112535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1723478.9450112535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7148.2612792976388</v>
      </c>
      <c r="L485" s="444">
        <f t="shared" ca="1" si="28"/>
        <v>1722730.9683107308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1722730.9683107308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7145.1447097121272</v>
      </c>
      <c r="L486" s="444">
        <f t="shared" ca="1" si="28"/>
        <v>1721979.8750406227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1721979.8750406227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7142.0151544200089</v>
      </c>
      <c r="L487" s="444">
        <f t="shared" ca="1" si="28"/>
        <v>1721225.6522152224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1721225.6522152224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7138.8725593141753</v>
      </c>
      <c r="L488" s="444">
        <f t="shared" ca="1" si="28"/>
        <v>1720468.2867947163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1720468.2867947163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7135.7168700620668</v>
      </c>
      <c r="L489" s="444">
        <f t="shared" ca="1" si="28"/>
        <v>1719707.7656849581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1719707.7656849581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7132.5480321047417</v>
      </c>
      <c r="L490" s="444">
        <f t="shared" ca="1" si="28"/>
        <v>1718944.0757372426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1718944.0757372426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7129.3659906559269</v>
      </c>
      <c r="L491" s="444">
        <f t="shared" ca="1" si="28"/>
        <v>1718177.2037480783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1718177.2037480783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7126.1706907010739</v>
      </c>
      <c r="L492" s="444">
        <f t="shared" ca="1" si="28"/>
        <v>1717407.1364589592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1717407.1364589592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7122.9620769964122</v>
      </c>
      <c r="L493" s="444">
        <f t="shared" ca="1" si="28"/>
        <v>1716633.8605561354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1716633.8605561354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7119.740094067979</v>
      </c>
      <c r="L494" s="444">
        <f t="shared" ca="1" si="28"/>
        <v>1715857.3626703832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1715857.3626703832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7116.5046862106792</v>
      </c>
      <c r="L495" s="444">
        <f t="shared" ca="1" si="28"/>
        <v>1715077.6293767737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1715077.6293767737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7113.2557974873062</v>
      </c>
      <c r="L496" s="444">
        <f t="shared" ca="1" si="28"/>
        <v>1714294.6471944407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1714294.6471944407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7109.9933717275844</v>
      </c>
      <c r="L497" s="444">
        <f t="shared" ca="1" si="28"/>
        <v>1713508.4025863481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1713508.4025863481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7106.7173525271992</v>
      </c>
      <c r="L498" s="444">
        <f t="shared" ca="1" si="28"/>
        <v>1712718.8819590551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1712718.8819590551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7103.4276832468122</v>
      </c>
      <c r="L499" s="444">
        <f t="shared" ca="1" si="28"/>
        <v>1711926.0716624816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1711926.0716624816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7100.1243070110877</v>
      </c>
      <c r="L500" s="444">
        <f t="shared" ca="1" si="28"/>
        <v>1711129.9579896724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1711129.9579896724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7096.8071667077174</v>
      </c>
      <c r="L501" s="444">
        <f t="shared" ca="1" si="28"/>
        <v>1710330.5271765599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1710330.5271765599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7093.4762049864148</v>
      </c>
      <c r="L502" s="444">
        <f t="shared" ca="1" si="28"/>
        <v>1709527.7654017261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1709527.7654017261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7090.1313642579407</v>
      </c>
      <c r="L503" s="444">
        <f t="shared" ca="1" si="28"/>
        <v>1708721.6587861639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1708721.6587861639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7086.7725866930996</v>
      </c>
      <c r="L504" s="444">
        <f t="shared" ca="1" si="28"/>
        <v>1707912.1933930367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1707912.1933930367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7083.3998142217351</v>
      </c>
      <c r="L505" s="444">
        <f t="shared" ca="1" si="28"/>
        <v>1707099.3552274383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1707099.3552274383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7080.0129885317419</v>
      </c>
      <c r="L506" s="444">
        <f t="shared" ca="1" si="28"/>
        <v>1706283.1302361498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1706283.1302361498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7076.6120510680403</v>
      </c>
      <c r="L507" s="444">
        <f t="shared" ca="1" si="28"/>
        <v>1705463.5043073976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1705463.5043073976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7073.196943031573</v>
      </c>
      <c r="L508" s="444">
        <f t="shared" ca="1" si="28"/>
        <v>1704640.463270609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1704640.463270609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7069.7676053782861</v>
      </c>
      <c r="L509" s="444">
        <f t="shared" ca="1" si="28"/>
        <v>1703813.9928961671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1703813.9928961671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7066.3239788181127</v>
      </c>
      <c r="L510" s="444">
        <f t="shared" ca="1" si="28"/>
        <v>1702984.0788951649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1702984.0788951649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7062.866003813936</v>
      </c>
      <c r="L511" s="444">
        <f t="shared" ca="1" si="28"/>
        <v>1702150.7069191586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1702150.7069191586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7059.3936205805776</v>
      </c>
      <c r="L512" s="444">
        <f t="shared" ca="1" si="28"/>
        <v>1701313.862559919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1701313.862559919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7055.9067690837446</v>
      </c>
      <c r="L513" s="444">
        <f t="shared" ca="1" si="28"/>
        <v>1700473.5313491826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1700473.5313491826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7052.4053890390096</v>
      </c>
      <c r="L514" s="444">
        <f t="shared" ca="1" si="28"/>
        <v>1699629.6987584014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1699629.6987584014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7048.8894199107554</v>
      </c>
      <c r="L515" s="444">
        <f t="shared" ca="1" si="28"/>
        <v>1698782.3501984919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1698782.3501984919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7045.3588009111318</v>
      </c>
      <c r="L516" s="444">
        <f t="shared" ca="1" si="28"/>
        <v>1697931.4710195828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1697931.4710195828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7041.81347099901</v>
      </c>
      <c r="L517" s="444">
        <f t="shared" ca="1" si="28"/>
        <v>1697077.0465107616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1697077.0465107616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7038.2533688789226</v>
      </c>
      <c r="L518" s="444">
        <f t="shared" ref="L518:L772" ca="1" si="54">I518-J518+K518</f>
        <v>1696219.0618998203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1696219.0618998203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7034.678433</v>
      </c>
      <c r="L519" s="444">
        <f t="shared" ca="1" si="54"/>
        <v>1695357.5023530002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1695357.5023530002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7031.0886015549158</v>
      </c>
      <c r="L520" s="444">
        <f t="shared" ca="1" si="54"/>
        <v>1694492.352974735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1694492.352974735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7027.4838124788121</v>
      </c>
      <c r="L521" s="444">
        <f t="shared" ca="1" si="54"/>
        <v>1693623.5988073936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1693623.5988073936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7023.8640034482223</v>
      </c>
      <c r="L522" s="444">
        <f t="shared" ca="1" si="54"/>
        <v>1692751.2248310216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1692751.2248310216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7020.2291118800058</v>
      </c>
      <c r="L523" s="444">
        <f t="shared" ca="1" si="54"/>
        <v>1691875.2159630815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1691875.2159630815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7016.579074930255</v>
      </c>
      <c r="L524" s="444">
        <f t="shared" ca="1" si="54"/>
        <v>1690995.5570581914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1690995.5570581914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7012.9138294932127</v>
      </c>
      <c r="L525" s="444">
        <f t="shared" ca="1" si="54"/>
        <v>1690112.2329078643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1690112.2329078643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7009.2333122001837</v>
      </c>
      <c r="L526" s="444">
        <f t="shared" ca="1" si="54"/>
        <v>1689225.2282402443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1689225.2282402443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7005.5374594184332</v>
      </c>
      <c r="L527" s="444">
        <f t="shared" ca="1" si="54"/>
        <v>1688334.5277198425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1688334.5277198425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7001.826207250092</v>
      </c>
      <c r="L528" s="444">
        <f t="shared" ca="1" si="54"/>
        <v>1687440.1159472724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1687440.1159472724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6998.0994915310503</v>
      </c>
      <c r="L529" s="444">
        <f t="shared" ca="1" si="54"/>
        <v>1686541.9774589832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1686541.9774589832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6994.3572478298447</v>
      </c>
      <c r="L530" s="444">
        <f t="shared" ca="1" si="54"/>
        <v>1685640.0967269929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1685640.0967269929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6990.5994114465529</v>
      </c>
      <c r="L531" s="444">
        <f t="shared" ca="1" si="54"/>
        <v>1684734.4581586192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1684734.4581586192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6986.8259174116638</v>
      </c>
      <c r="L532" s="444">
        <f t="shared" ca="1" si="54"/>
        <v>1683825.0460962106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1683825.0460962106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6983.0367004849595</v>
      </c>
      <c r="L533" s="444">
        <f t="shared" ca="1" si="54"/>
        <v>1682911.8448168754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1682911.8448168754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6979.2316951543962</v>
      </c>
      <c r="L534" s="444">
        <f t="shared" ca="1" si="54"/>
        <v>1681994.8385322096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1681994.8385322096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6975.4108356349561</v>
      </c>
      <c r="L535" s="444">
        <f t="shared" ca="1" si="54"/>
        <v>1681074.0113880243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1681074.0113880243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6971.5740558675161</v>
      </c>
      <c r="L536" s="444">
        <f t="shared" ca="1" si="54"/>
        <v>1680149.3474640716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1680149.3474640716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6967.7212895177126</v>
      </c>
      <c r="L537" s="444">
        <f t="shared" ca="1" si="54"/>
        <v>1679220.8307737692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1679220.8307737692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6963.8524699747868</v>
      </c>
      <c r="L538" s="444">
        <f t="shared" ca="1" si="54"/>
        <v>1678288.4452639238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1678288.4452639238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6959.9675303504318</v>
      </c>
      <c r="L539" s="444">
        <f t="shared" ca="1" si="54"/>
        <v>1677352.174814454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1677352.174814454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6956.066403477641</v>
      </c>
      <c r="L540" s="444">
        <f t="shared" ca="1" si="54"/>
        <v>1676412.0032381115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1676412.0032381115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6952.1490219095467</v>
      </c>
      <c r="L541" s="444">
        <f t="shared" ca="1" si="54"/>
        <v>1675467.9142802008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1675467.9142802008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6948.2153179182533</v>
      </c>
      <c r="L542" s="444">
        <f t="shared" ca="1" si="54"/>
        <v>1674519.8916182988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1674519.8916182988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6944.2652234936604</v>
      </c>
      <c r="L543" s="444">
        <f t="shared" ca="1" si="54"/>
        <v>1673567.9188619722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1673567.9188619722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6940.2986703422994</v>
      </c>
      <c r="L544" s="444">
        <f t="shared" ca="1" si="54"/>
        <v>1672611.9795524941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1672611.9795524941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6936.3155898861423</v>
      </c>
      <c r="L545" s="444">
        <f t="shared" ca="1" si="54"/>
        <v>1671652.0571625601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1671652.0571625601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6932.3159132614164</v>
      </c>
      <c r="L546" s="444">
        <f t="shared" ca="1" si="54"/>
        <v>1670688.1350960012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1670688.1350960012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6928.2995713174205</v>
      </c>
      <c r="L547" s="444">
        <f t="shared" ca="1" si="54"/>
        <v>1669720.1966874984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1669720.1966874984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6924.2664946153254</v>
      </c>
      <c r="L548" s="444">
        <f t="shared" ca="1" si="54"/>
        <v>1668748.2252022934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1668748.2252022934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6920.216613426971</v>
      </c>
      <c r="L549" s="444">
        <f t="shared" ca="1" si="54"/>
        <v>1667772.2038359002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1667772.2038359002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6916.1498577336661</v>
      </c>
      <c r="L550" s="444">
        <f t="shared" ca="1" si="54"/>
        <v>1666792.1157138136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1666792.1157138136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6912.0661572249719</v>
      </c>
      <c r="L551" s="444">
        <f t="shared" ca="1" si="54"/>
        <v>1665807.9438912184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1665807.9438912184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6907.9654412974924</v>
      </c>
      <c r="L552" s="444">
        <f t="shared" ca="1" si="54"/>
        <v>1664819.6713526957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1664819.6713526957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6903.8476390536489</v>
      </c>
      <c r="L553" s="444">
        <f t="shared" ca="1" si="54"/>
        <v>1663827.281011929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1663827.281011929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6899.7126793004536</v>
      </c>
      <c r="L554" s="444">
        <f t="shared" ca="1" si="54"/>
        <v>1662830.7557114093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1662830.7557114093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6895.5604905482878</v>
      </c>
      <c r="L555" s="444">
        <f t="shared" ca="1" si="54"/>
        <v>1661830.0782221374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1661830.0782221374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6891.3910010096552</v>
      </c>
      <c r="L556" s="444">
        <f t="shared" ca="1" si="54"/>
        <v>1660825.2312433268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1660825.2312433268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6887.2041385979437</v>
      </c>
      <c r="L557" s="444">
        <f t="shared" ca="1" si="54"/>
        <v>1659816.1974021045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1659816.1974021045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6882.9998309261846</v>
      </c>
      <c r="L558" s="444">
        <f t="shared" ca="1" si="54"/>
        <v>1658802.9592532103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1658802.9592532103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6878.7780053057922</v>
      </c>
      <c r="L559" s="444">
        <f t="shared" ca="1" si="54"/>
        <v>1657785.4992786958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1657785.4992786958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6874.5385887453158</v>
      </c>
      <c r="L560" s="444">
        <f t="shared" ca="1" si="54"/>
        <v>1656763.7998876208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1656763.7998876208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6870.2815079491702</v>
      </c>
      <c r="L561" s="444">
        <f t="shared" ca="1" si="54"/>
        <v>1655737.8434157497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1655737.8434157497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6866.0066893163739</v>
      </c>
      <c r="L562" s="444">
        <f t="shared" ca="1" si="54"/>
        <v>1654707.6121252459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1654707.6121252459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6861.7140589392729</v>
      </c>
      <c r="L563" s="444">
        <f t="shared" ca="1" si="54"/>
        <v>1653673.088204365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1653673.088204365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6857.403542602271</v>
      </c>
      <c r="L564" s="444">
        <f t="shared" ca="1" si="54"/>
        <v>1652634.253767147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1652634.253767147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6853.0750657805265</v>
      </c>
      <c r="L565" s="444">
        <f t="shared" ca="1" si="54"/>
        <v>1651591.0908531072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1651591.0908531072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6848.7285536386944</v>
      </c>
      <c r="L566" s="444">
        <f t="shared" ca="1" si="54"/>
        <v>1650543.5814269257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1650543.5814269257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6844.3639310296057</v>
      </c>
      <c r="L567" s="444">
        <f t="shared" ca="1" si="54"/>
        <v>1649491.7073781351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1649491.7073781351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6839.9811224929781</v>
      </c>
      <c r="L568" s="444">
        <f t="shared" ca="1" si="54"/>
        <v>1648435.4505208079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1648435.4505208079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6835.580052254114</v>
      </c>
      <c r="L569" s="444">
        <f t="shared" ca="1" si="54"/>
        <v>1647374.7925932417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1647374.7925932417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6831.1606442225893</v>
      </c>
      <c r="L570" s="444">
        <f t="shared" ca="1" si="54"/>
        <v>1646309.715257644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1646309.715257644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6826.7228219909321</v>
      </c>
      <c r="L571" s="444">
        <f t="shared" ca="1" si="54"/>
        <v>1645240.2000998147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1645240.2000998147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6822.2665088333088</v>
      </c>
      <c r="L572" s="444">
        <f t="shared" ca="1" si="54"/>
        <v>1644166.2286288277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1644166.2286288277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6817.7916277041986</v>
      </c>
      <c r="L573" s="444">
        <f t="shared" ca="1" si="54"/>
        <v>1643087.7822767117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1643087.7822767117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6813.2981012370474</v>
      </c>
      <c r="L574" s="444">
        <f t="shared" ca="1" si="54"/>
        <v>1642004.8423981285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1642004.8423981285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6808.7858517429513</v>
      </c>
      <c r="L575" s="444">
        <f t="shared" ca="1" si="54"/>
        <v>1640917.3902700511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1640917.3902700511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6804.2548012092948</v>
      </c>
      <c r="L576" s="444">
        <f t="shared" ca="1" si="54"/>
        <v>1639825.4070914402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1639825.4070914402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6799.704871298416</v>
      </c>
      <c r="L577" s="444">
        <f t="shared" ca="1" si="54"/>
        <v>1638728.8739829184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1638728.8739829184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6795.135983346242</v>
      </c>
      <c r="L578" s="444">
        <f t="shared" ca="1" si="54"/>
        <v>1637627.7719864445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1637627.7719864445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6790.5480583609342</v>
      </c>
      <c r="L579" s="444">
        <f t="shared" ca="1" si="54"/>
        <v>1636522.0820649853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1636522.0820649853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6785.9410170215206</v>
      </c>
      <c r="L580" s="444">
        <f t="shared" ca="1" si="54"/>
        <v>1635411.7851021865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1635411.7851021865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6781.3147796765261</v>
      </c>
      <c r="L581" s="444">
        <f t="shared" ca="1" si="54"/>
        <v>1634296.8619020428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1634296.8619020428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6776.6692663425938</v>
      </c>
      <c r="L582" s="444">
        <f t="shared" ca="1" si="54"/>
        <v>1633177.2931885652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1633177.2931885652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6772.0043967031042</v>
      </c>
      <c r="L583" s="444">
        <f t="shared" ca="1" si="54"/>
        <v>1632053.059605448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1632053.059605448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6767.3200901067821</v>
      </c>
      <c r="L584" s="444">
        <f t="shared" ca="1" si="54"/>
        <v>1630924.1417157345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1630924.1417157345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6762.6162655663093</v>
      </c>
      <c r="L585" s="444">
        <f t="shared" ca="1" si="54"/>
        <v>1629790.5200014806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1629790.5200014806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6757.8928417569177</v>
      </c>
      <c r="L586" s="444">
        <f t="shared" ca="1" si="54"/>
        <v>1628652.1748634172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1628652.1748634172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6753.1497370149873</v>
      </c>
      <c r="L587" s="444">
        <f t="shared" ca="1" si="54"/>
        <v>1627509.0866206118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1627509.0866206118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6748.3868693366312</v>
      </c>
      <c r="L588" s="444">
        <f t="shared" ca="1" si="54"/>
        <v>1626361.2355101283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1626361.2355101283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6743.6041563762838</v>
      </c>
      <c r="L589" s="444">
        <f t="shared" ca="1" si="54"/>
        <v>1625208.6016866844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1625208.6016866844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6738.8015154452669</v>
      </c>
      <c r="L590" s="444">
        <f t="shared" ca="1" si="54"/>
        <v>1624051.1652223095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1624051.1652223095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6733.9788635103723</v>
      </c>
      <c r="L591" s="444">
        <f t="shared" ca="1" si="54"/>
        <v>1622888.9061059996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1622888.9061059996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6729.1361171924136</v>
      </c>
      <c r="L592" s="444">
        <f t="shared" ca="1" si="54"/>
        <v>1621721.8042433718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1621721.8042433718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6724.2731927647983</v>
      </c>
      <c r="L593" s="444">
        <f t="shared" ca="1" si="54"/>
        <v>1620549.8394563163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1620549.8394563163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6719.3900061520671</v>
      </c>
      <c r="L594" s="444">
        <f t="shared" ca="1" si="54"/>
        <v>1619372.9914826481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1619372.9914826481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6714.4864729284491</v>
      </c>
      <c r="L595" s="444">
        <f t="shared" ca="1" si="54"/>
        <v>1618191.2399757563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1618191.2399757563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6709.5625083164005</v>
      </c>
      <c r="L596" s="444">
        <f t="shared" ca="1" si="54"/>
        <v>1617004.5645042525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1617004.5645042525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6704.6180271851345</v>
      </c>
      <c r="L597" s="444">
        <f t="shared" ca="1" si="54"/>
        <v>1615812.9445516174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1615812.9445516174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6699.6529440491549</v>
      </c>
      <c r="L598" s="444">
        <f t="shared" ca="1" si="54"/>
        <v>1614616.3595158462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1614616.3595158462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6694.6671730667749</v>
      </c>
      <c r="L599" s="444">
        <f t="shared" ca="1" si="54"/>
        <v>1613414.7887090929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1613414.7887090929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6689.6606280386359</v>
      </c>
      <c r="L600" s="444">
        <f t="shared" ca="1" si="54"/>
        <v>1612208.2113573113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1612208.2113573113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6684.6332224062126</v>
      </c>
      <c r="L601" s="444">
        <f t="shared" ca="1" si="54"/>
        <v>1610996.6065998974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1610996.6065998974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6679.5848692503214</v>
      </c>
      <c r="L602" s="444">
        <f t="shared" ca="1" si="54"/>
        <v>1609779.9534893276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1609779.9534893276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6674.5154812896135</v>
      </c>
      <c r="L603" s="444">
        <f t="shared" ca="1" si="54"/>
        <v>1608558.230990797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1608558.230990797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6669.4249708790703</v>
      </c>
      <c r="L604" s="444">
        <f t="shared" ca="1" si="54"/>
        <v>1607331.4179818558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1607331.4179818558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6664.3132500084812</v>
      </c>
      <c r="L605" s="444">
        <f t="shared" ca="1" si="54"/>
        <v>1606099.4932520441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1606099.4932520441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6659.1802303009326</v>
      </c>
      <c r="L606" s="444">
        <f t="shared" ca="1" si="54"/>
        <v>1604862.4355025247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1604862.4355025247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6654.0258230112686</v>
      </c>
      <c r="L607" s="444">
        <f t="shared" ca="1" si="54"/>
        <v>1603620.2233457158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1603620.2233457158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6648.8499390245643</v>
      </c>
      <c r="L608" s="444">
        <f t="shared" ca="1" si="54"/>
        <v>1602372.8353049201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1602372.8353049201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6643.6524888545828</v>
      </c>
      <c r="L609" s="444">
        <f t="shared" ca="1" si="54"/>
        <v>1601120.2498139543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1601120.2498139543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6638.4333826422253</v>
      </c>
      <c r="L610" s="444">
        <f t="shared" ca="1" si="54"/>
        <v>1599862.4452167763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1599862.4452167763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6633.1925301539841</v>
      </c>
      <c r="L611" s="444">
        <f t="shared" ca="1" si="54"/>
        <v>1598599.3997671101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1598599.3997671101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6627.9298407803744</v>
      </c>
      <c r="L612" s="444">
        <f t="shared" ca="1" si="54"/>
        <v>1597331.0916280702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1597331.0916280702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6622.645223534375</v>
      </c>
      <c r="L613" s="444">
        <f t="shared" ca="1" si="54"/>
        <v>1596057.4988717844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1596057.4988717844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6617.3385870498505</v>
      </c>
      <c r="L614" s="444">
        <f t="shared" ca="1" si="54"/>
        <v>1594778.5994790141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1594778.5994790141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6612.0098395799741</v>
      </c>
      <c r="L615" s="444">
        <f t="shared" ca="1" si="54"/>
        <v>1593494.3713387738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1593494.3713387738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6606.6588889956392</v>
      </c>
      <c r="L616" s="444">
        <f t="shared" ca="1" si="54"/>
        <v>1592204.7922479492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1592204.7922479492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6601.2856427838706</v>
      </c>
      <c r="L617" s="444">
        <f t="shared" ca="1" si="54"/>
        <v>1590909.8399109128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1590909.8399109128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6595.890008046219</v>
      </c>
      <c r="L618" s="444">
        <f t="shared" ca="1" si="54"/>
        <v>1589609.4919391389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1589609.4919391389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6590.4718914971609</v>
      </c>
      <c r="L619" s="444">
        <f t="shared" ca="1" si="54"/>
        <v>1588303.7258508159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1588303.7258508159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6585.0311994624817</v>
      </c>
      <c r="L620" s="444">
        <f t="shared" ca="1" si="54"/>
        <v>1586992.5190704581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1586992.5190704581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6579.5678378776574</v>
      </c>
      <c r="L621" s="444">
        <f t="shared" ca="1" si="54"/>
        <v>1585675.8489285156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1585675.8489285156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6574.0817122862309</v>
      </c>
      <c r="L622" s="444">
        <f t="shared" ca="1" si="54"/>
        <v>1584353.6926609816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1584353.6926609816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6568.5727278381719</v>
      </c>
      <c r="L623" s="444">
        <f t="shared" ca="1" si="54"/>
        <v>1583026.0274089994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1583026.0274089994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6563.0407892882467</v>
      </c>
      <c r="L624" s="444">
        <f t="shared" ca="1" si="54"/>
        <v>1581692.8302184674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1581692.8302184674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6557.4858009943628</v>
      </c>
      <c r="L625" s="444">
        <f t="shared" ca="1" si="54"/>
        <v>1580354.0780396415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1580354.0780396415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6551.9076669159222</v>
      </c>
      <c r="L626" s="444">
        <f t="shared" ca="1" si="54"/>
        <v>1579009.7477267373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1579009.7477267373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6546.306290612154</v>
      </c>
      <c r="L627" s="444">
        <f t="shared" ca="1" si="54"/>
        <v>1577659.8160375291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1577659.8160375291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6540.6815752404536</v>
      </c>
      <c r="L628" s="444">
        <f t="shared" ca="1" si="54"/>
        <v>1576304.2596329495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1576304.2596329495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6535.0334235547052</v>
      </c>
      <c r="L629" s="444">
        <f t="shared" ca="1" si="54"/>
        <v>1574943.0550766839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1574943.0550766839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6529.3617379035986</v>
      </c>
      <c r="L630" s="444">
        <f t="shared" ca="1" si="54"/>
        <v>1573576.1788347673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1573576.1788347673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6523.6664202289458</v>
      </c>
      <c r="L631" s="444">
        <f t="shared" ca="1" si="54"/>
        <v>1572203.6072751761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1572203.6072751761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6517.9473720639826</v>
      </c>
      <c r="L632" s="444">
        <f t="shared" ca="1" si="54"/>
        <v>1570825.3166674199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1570825.3166674199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6512.2044945316647</v>
      </c>
      <c r="L633" s="444">
        <f t="shared" ca="1" si="54"/>
        <v>1569441.2831821314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1569441.2831821314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6506.4376883429632</v>
      </c>
      <c r="L634" s="444">
        <f t="shared" ca="1" si="54"/>
        <v>1568051.4828906541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1568051.4828906541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6500.6468537951414</v>
      </c>
      <c r="L635" s="444">
        <f t="shared" ca="1" si="54"/>
        <v>1566655.8917646289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1566655.8917646289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6494.8318907700359</v>
      </c>
      <c r="L636" s="444">
        <f t="shared" ca="1" si="54"/>
        <v>1565254.4856755787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1565254.4856755787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6488.992698732327</v>
      </c>
      <c r="L637" s="444">
        <f t="shared" ca="1" si="54"/>
        <v>1563847.2403944908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1563847.2403944908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6483.1291767277935</v>
      </c>
      <c r="L638" s="444">
        <f t="shared" ca="1" si="54"/>
        <v>1562434.1315913983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1562434.1315913983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6477.2412233815749</v>
      </c>
      <c r="L639" s="444">
        <f t="shared" ca="1" si="54"/>
        <v>1561015.1348349596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1561015.1348349596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6471.3287368964138</v>
      </c>
      <c r="L640" s="444">
        <f t="shared" ca="1" si="54"/>
        <v>1559590.2255920358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1559590.2255920358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6465.3916150508985</v>
      </c>
      <c r="L641" s="444">
        <f t="shared" ca="1" si="54"/>
        <v>1558159.3792272664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1558159.3792272664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6459.4297551976924</v>
      </c>
      <c r="L642" s="444">
        <f t="shared" ca="1" si="54"/>
        <v>1556722.5710026438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1556722.5710026438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6453.4430542617647</v>
      </c>
      <c r="L643" s="444">
        <f t="shared" ca="1" si="54"/>
        <v>1555279.7760770854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1555279.7760770854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6447.4314087386047</v>
      </c>
      <c r="L644" s="444">
        <f t="shared" ca="1" si="54"/>
        <v>1553830.9695060039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1553830.9695060039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6441.394714692432</v>
      </c>
      <c r="L645" s="444">
        <f t="shared" ca="1" si="54"/>
        <v>1552376.126240876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1552376.126240876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6435.3328677543996</v>
      </c>
      <c r="L646" s="444">
        <f t="shared" ca="1" si="54"/>
        <v>1550915.2211288102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1550915.2211288102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6429.2457631207917</v>
      </c>
      <c r="L647" s="444">
        <f t="shared" ca="1" si="54"/>
        <v>1549448.2289121107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1549448.2289121107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6423.1332955512098</v>
      </c>
      <c r="L648" s="444">
        <f t="shared" ca="1" si="54"/>
        <v>1547975.1242278416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1547975.1242278416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6416.995359366756</v>
      </c>
      <c r="L649" s="444">
        <f t="shared" ca="1" si="54"/>
        <v>1546495.8816073881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1546495.8816073881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6410.8318484481997</v>
      </c>
      <c r="L650" s="444">
        <f t="shared" ca="1" si="54"/>
        <v>1545010.4754760161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1545010.4754760161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6404.6426562341494</v>
      </c>
      <c r="L651" s="444">
        <f t="shared" ca="1" si="54"/>
        <v>1543518.8801524299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1543518.8801524299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6398.4276757192074</v>
      </c>
      <c r="L652" s="444">
        <f t="shared" ca="1" si="54"/>
        <v>1542021.0698483288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1542021.0698483288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6392.186799452119</v>
      </c>
      <c r="L653" s="444">
        <f t="shared" ca="1" si="54"/>
        <v>1540517.0186679608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1540517.0186679608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6385.9199195339188</v>
      </c>
      <c r="L654" s="444">
        <f t="shared" ca="1" si="54"/>
        <v>1539006.7006076744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1539006.7006076744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6379.6269276160592</v>
      </c>
      <c r="L655" s="444">
        <f t="shared" ca="1" si="54"/>
        <v>1537490.0895554703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1537490.0895554703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6373.3077148985421</v>
      </c>
      <c r="L656" s="444">
        <f t="shared" ca="1" si="54"/>
        <v>1535967.1592905486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1535967.1592905486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6366.9621721280346</v>
      </c>
      <c r="L657" s="444">
        <f t="shared" ca="1" si="54"/>
        <v>1534437.8834828564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1534437.8834828564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6360.5901895959842</v>
      </c>
      <c r="L658" s="444">
        <f t="shared" ca="1" si="54"/>
        <v>1532902.2356926322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1532902.2356926322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6354.1916571367165</v>
      </c>
      <c r="L659" s="444">
        <f t="shared" ca="1" si="54"/>
        <v>1531360.1893699486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1531360.1893699486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6347.7664641255351</v>
      </c>
      <c r="L660" s="444">
        <f t="shared" ca="1" si="54"/>
        <v>1529811.7178542539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1529811.7178542539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6341.3144994768072</v>
      </c>
      <c r="L661" s="444">
        <f t="shared" ca="1" si="54"/>
        <v>1528256.7943739104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1528256.7943739104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6334.8356516420426</v>
      </c>
      <c r="L662" s="444">
        <f t="shared" ca="1" si="54"/>
        <v>1526695.3920457321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1526695.3920457321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6328.3298086079658</v>
      </c>
      <c r="L663" s="444">
        <f t="shared" ca="1" si="54"/>
        <v>1525127.4838745198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1525127.4838745198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6321.796857894582</v>
      </c>
      <c r="L664" s="444">
        <f t="shared" ca="1" si="54"/>
        <v>1523553.0427525942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1523553.0427525942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6315.2366865532249</v>
      </c>
      <c r="L665" s="444">
        <f t="shared" ca="1" si="54"/>
        <v>1521972.0414593273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1521972.0414593273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6308.6491811646129</v>
      </c>
      <c r="L666" s="444">
        <f t="shared" ca="1" si="54"/>
        <v>1520384.4526606717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1520384.4526606717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6302.0342278368807</v>
      </c>
      <c r="L667" s="444">
        <f t="shared" ca="1" si="54"/>
        <v>1518790.2489086883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1518790.2489086883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6295.3917122036173</v>
      </c>
      <c r="L668" s="444">
        <f t="shared" ca="1" si="54"/>
        <v>1517189.4026410717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1517189.4026410717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6288.7215194218807</v>
      </c>
      <c r="L669" s="444">
        <f t="shared" ca="1" si="54"/>
        <v>1515581.8861806733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1515581.8861806733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6282.023534170221</v>
      </c>
      <c r="L670" s="444">
        <f t="shared" ca="1" si="54"/>
        <v>1513967.6717350231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1513967.6717350231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6275.2976406466787</v>
      </c>
      <c r="L671" s="444">
        <f t="shared" ca="1" si="54"/>
        <v>1512346.7313958495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1512346.7313958495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6268.5437225667883</v>
      </c>
      <c r="L672" s="444">
        <f t="shared" ca="1" si="54"/>
        <v>1510719.0371385959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1510719.0371385959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6261.7616631615656</v>
      </c>
      <c r="L673" s="444">
        <f t="shared" ca="1" si="54"/>
        <v>1509084.5608219372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1509084.5608219372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6254.9513451754874</v>
      </c>
      <c r="L674" s="444">
        <f t="shared" ca="1" si="54"/>
        <v>1507443.2741872924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1507443.2741872924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6248.1126508644675</v>
      </c>
      <c r="L675" s="444">
        <f t="shared" ca="1" si="54"/>
        <v>1505795.1488583367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1505795.1488583367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6241.2454619938189</v>
      </c>
      <c r="L676" s="444">
        <f t="shared" ca="1" si="54"/>
        <v>1504140.1563405104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1504140.1563405104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6234.349659836209</v>
      </c>
      <c r="L677" s="444">
        <f t="shared" ca="1" si="54"/>
        <v>1502478.2680205263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1502478.2680205263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6227.4251251696087</v>
      </c>
      <c r="L678" s="444">
        <f t="shared" ca="1" si="54"/>
        <v>1500809.4551658756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1500809.4551658756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6220.4717382752306</v>
      </c>
      <c r="L679" s="444">
        <f t="shared" ca="1" si="54"/>
        <v>1499133.6889243305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1499133.6889243305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6213.4893789354592</v>
      </c>
      <c r="L680" s="444">
        <f t="shared" ca="1" si="54"/>
        <v>1497450.9403234457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1497450.9403234457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6206.4779264317731</v>
      </c>
      <c r="L681" s="444">
        <f t="shared" ca="1" si="54"/>
        <v>1495761.1802700572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1495761.1802700572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6199.4372595426539</v>
      </c>
      <c r="L682" s="444">
        <f t="shared" ca="1" si="54"/>
        <v>1494064.3795497797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1494064.3795497797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6192.3672565414981</v>
      </c>
      <c r="L683" s="444">
        <f t="shared" ca="1" si="54"/>
        <v>1492360.508826501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1492360.508826501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6185.2677951945034</v>
      </c>
      <c r="L684" s="444">
        <f t="shared" ca="1" si="54"/>
        <v>1490649.5386418751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1490649.5386418751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6178.1387527585621</v>
      </c>
      <c r="L685" s="444">
        <f t="shared" ca="1" si="54"/>
        <v>1488931.4394148134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1488931.4394148134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6170.9800059791378</v>
      </c>
      <c r="L686" s="444">
        <f t="shared" ca="1" si="54"/>
        <v>1487206.1814409723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1487206.1814409723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6163.7914310881333</v>
      </c>
      <c r="L687" s="444">
        <f t="shared" ca="1" si="54"/>
        <v>1485473.7348922403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1485473.7348922403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6156.5729038017498</v>
      </c>
      <c r="L688" s="444">
        <f t="shared" ca="1" si="54"/>
        <v>1483734.0698162217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1483734.0698162217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6149.3242993183394</v>
      </c>
      <c r="L689" s="444">
        <f t="shared" ca="1" si="54"/>
        <v>1481987.1561357197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1481987.1561357197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6142.0454923162479</v>
      </c>
      <c r="L690" s="444">
        <f t="shared" ca="1" si="54"/>
        <v>1480232.9636482159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1480232.9636482159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6134.7363569516483</v>
      </c>
      <c r="L691" s="444">
        <f t="shared" ca="1" si="54"/>
        <v>1478471.4620253474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1478471.4620253474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6127.3967668563628</v>
      </c>
      <c r="L692" s="444">
        <f t="shared" ca="1" si="54"/>
        <v>1476702.6208123835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1476702.6208123835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6120.0265951356805</v>
      </c>
      <c r="L693" s="444">
        <f t="shared" ca="1" si="54"/>
        <v>1474926.4094276989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1474926.4094276989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6112.6257143661614</v>
      </c>
      <c r="L694" s="444">
        <f t="shared" ca="1" si="54"/>
        <v>1473142.7971622448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1473142.7971622448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6105.1939965934353</v>
      </c>
      <c r="L695" s="444">
        <f t="shared" ca="1" si="54"/>
        <v>1471351.7531790179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1471351.7531790179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6097.7313133299904</v>
      </c>
      <c r="L696" s="444">
        <f t="shared" ca="1" si="54"/>
        <v>1469553.2465125276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1469553.2465125276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6090.2375355529475</v>
      </c>
      <c r="L697" s="444">
        <f t="shared" ca="1" si="54"/>
        <v>1467747.2460682604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1467747.2460682604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6082.7125337018342</v>
      </c>
      <c r="L698" s="444">
        <f t="shared" ca="1" si="54"/>
        <v>1465933.7206221421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1465933.7206221421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6075.156177676341</v>
      </c>
      <c r="L699" s="444">
        <f t="shared" ca="1" si="54"/>
        <v>1464112.6388199981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1464112.6388199981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6067.5683368340742</v>
      </c>
      <c r="L700" s="444">
        <f t="shared" ca="1" si="54"/>
        <v>1462283.9691770119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1462283.9691770119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6059.9488799882984</v>
      </c>
      <c r="L701" s="444">
        <f t="shared" ca="1" si="54"/>
        <v>1460447.68007718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1460447.68007718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6052.2976754056654</v>
      </c>
      <c r="L702" s="444">
        <f t="shared" ca="1" si="54"/>
        <v>1458603.7397727654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1458603.7397727654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6044.614590803938</v>
      </c>
      <c r="L703" s="444">
        <f t="shared" ca="1" si="54"/>
        <v>1456752.1163837491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1456752.1163837491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6036.8994933497033</v>
      </c>
      <c r="L704" s="444">
        <f t="shared" ca="1" si="54"/>
        <v>1454892.7778972785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1454892.7778972785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6029.1522496560765</v>
      </c>
      <c r="L705" s="444">
        <f t="shared" ca="1" si="54"/>
        <v>1453025.6921671145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1453025.6921671145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6021.372725780393</v>
      </c>
      <c r="L706" s="444">
        <f t="shared" ca="1" si="54"/>
        <v>1451150.8269130746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1451150.8269130746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6013.5607872218934</v>
      </c>
      <c r="L707" s="444">
        <f t="shared" ca="1" si="54"/>
        <v>1449268.1497204762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1449268.1497204762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6005.7162989194003</v>
      </c>
      <c r="L708" s="444">
        <f t="shared" ca="1" si="54"/>
        <v>1447377.6280395754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1447377.6280395754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5997.8391252489801</v>
      </c>
      <c r="L709" s="444">
        <f t="shared" ca="1" si="54"/>
        <v>1445479.2291850043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1445479.2291850043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5989.9291300216</v>
      </c>
      <c r="L710" s="444">
        <f t="shared" ca="1" si="54"/>
        <v>1443572.9203352057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1443572.9203352057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5981.9861764807729</v>
      </c>
      <c r="L711" s="444">
        <f t="shared" ca="1" si="54"/>
        <v>1441658.6685318663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1441658.6685318663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5974.0101273001919</v>
      </c>
      <c r="L712" s="444">
        <f t="shared" ca="1" si="54"/>
        <v>1439736.4406793462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1439736.4406793462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5966.0008445813583</v>
      </c>
      <c r="L713" s="444">
        <f t="shared" ca="1" si="54"/>
        <v>1437806.2035441073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1437806.2035441073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5957.958189851196</v>
      </c>
      <c r="L714" s="444">
        <f t="shared" ca="1" si="54"/>
        <v>1435867.9237541382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1435867.9237541382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5949.8820240596579</v>
      </c>
      <c r="L715" s="444">
        <f t="shared" ca="1" si="54"/>
        <v>1433921.5677983777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1433921.5677983777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5941.7722075773227</v>
      </c>
      <c r="L716" s="444">
        <f t="shared" ca="1" si="54"/>
        <v>1431967.1020261347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1431967.1020261347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5933.6286001929766</v>
      </c>
      <c r="L717" s="444">
        <f t="shared" ca="1" si="54"/>
        <v>1430004.4926465075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1430004.4926465075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5925.4510611111964</v>
      </c>
      <c r="L718" s="444">
        <f t="shared" ca="1" si="54"/>
        <v>1428033.7057277984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1428033.7057277984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5917.2394489499093</v>
      </c>
      <c r="L719" s="444">
        <f t="shared" ca="1" si="54"/>
        <v>1426054.7071969281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1426054.7071969281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5908.9936217379491</v>
      </c>
      <c r="L720" s="444">
        <f t="shared" ca="1" si="54"/>
        <v>1424067.4628388458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1424067.4628388458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5900.7134369126061</v>
      </c>
      <c r="L721" s="444">
        <f t="shared" ca="1" si="54"/>
        <v>1422071.9382959381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1422071.9382959381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5892.3987513171578</v>
      </c>
      <c r="L722" s="444">
        <f t="shared" ca="1" si="54"/>
        <v>1420068.0990674349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1420068.0990674349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5884.0494211983942</v>
      </c>
      <c r="L723" s="444">
        <f t="shared" ca="1" si="54"/>
        <v>1418055.9105088131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1418055.9105088131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5875.6653022041373</v>
      </c>
      <c r="L724" s="444">
        <f t="shared" ca="1" si="54"/>
        <v>1416035.3378311971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1416035.3378311971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5867.246249380737</v>
      </c>
      <c r="L725" s="444">
        <f t="shared" ca="1" si="54"/>
        <v>1414006.3461007576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1414006.3461007576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5858.7921171705721</v>
      </c>
      <c r="L726" s="444">
        <f t="shared" ca="1" si="54"/>
        <v>1411968.9002381079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1411968.9002381079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5850.302759409532</v>
      </c>
      <c r="L727" s="444">
        <f t="shared" ca="1" si="54"/>
        <v>1409922.9650176971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1409922.9650176971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5841.7780293244869</v>
      </c>
      <c r="L728" s="444">
        <f t="shared" ca="1" si="54"/>
        <v>1407868.5050672013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1407868.5050672013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5833.2177795307543</v>
      </c>
      <c r="L729" s="444">
        <f t="shared" ca="1" si="54"/>
        <v>1405805.4848669118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1405805.4848669118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5824.6218620295476</v>
      </c>
      <c r="L730" s="444">
        <f t="shared" ca="1" si="54"/>
        <v>1403733.8687491212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1403733.8687491212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5815.9901282054207</v>
      </c>
      <c r="L731" s="444">
        <f t="shared" ca="1" si="54"/>
        <v>1401653.6208975064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1401653.6208975064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5807.3224288236925</v>
      </c>
      <c r="L732" s="444">
        <f t="shared" ca="1" si="54"/>
        <v>1399564.7053465098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1399564.7053465098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5798.6186140278733</v>
      </c>
      <c r="L733" s="444">
        <f t="shared" ca="1" si="54"/>
        <v>1397467.0859807176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1397467.0859807176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5789.8785333370724</v>
      </c>
      <c r="L734" s="444">
        <f t="shared" ca="1" si="54"/>
        <v>1395360.7265342344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1395360.7265342344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5781.1020356433919</v>
      </c>
      <c r="L735" s="444">
        <f t="shared" ca="1" si="54"/>
        <v>1393245.5905900574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1393245.5905900574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5772.2889692093213</v>
      </c>
      <c r="L736" s="444">
        <f t="shared" ca="1" si="54"/>
        <v>1391121.6415794466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1391121.6415794466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5763.4391816651096</v>
      </c>
      <c r="L737" s="444">
        <f t="shared" ca="1" si="54"/>
        <v>1388988.8427812916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1388988.8427812916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5754.5525200061302</v>
      </c>
      <c r="L738" s="444">
        <f t="shared" ca="1" si="54"/>
        <v>1386847.1573214775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1386847.1573214775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5745.628830590239</v>
      </c>
      <c r="L739" s="444">
        <f t="shared" ca="1" si="54"/>
        <v>1384696.5481722476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1384696.5481722476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5736.667959135114</v>
      </c>
      <c r="L740" s="444">
        <f t="shared" ca="1" si="54"/>
        <v>1382536.9781515624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1382536.9781515624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5727.6697507155923</v>
      </c>
      <c r="L741" s="444">
        <f t="shared" ca="1" si="54"/>
        <v>1380368.4099224578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1380368.4099224578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5718.6340497609899</v>
      </c>
      <c r="L742" s="444">
        <f t="shared" ca="1" si="54"/>
        <v>1378190.8059923984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1378190.8059923984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5709.5607000524087</v>
      </c>
      <c r="L743" s="444">
        <f t="shared" ca="1" si="54"/>
        <v>1376004.1287126306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1376004.1287126306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5700.4495447200434</v>
      </c>
      <c r="L744" s="444">
        <f t="shared" ca="1" si="54"/>
        <v>1373808.3402775305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1373808.3402775305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5691.3004262404593</v>
      </c>
      <c r="L745" s="444">
        <f t="shared" ca="1" si="54"/>
        <v>1371603.4027239508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1371603.4027239508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5682.1131864338777</v>
      </c>
      <c r="L746" s="444">
        <f t="shared" ca="1" si="54"/>
        <v>1369389.2779305645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1369389.2779305645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5672.8876664614345</v>
      </c>
      <c r="L747" s="444">
        <f t="shared" ca="1" si="54"/>
        <v>1367165.9276172058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1367165.9276172058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5663.62370682244</v>
      </c>
      <c r="L748" s="444">
        <f t="shared" ca="1" si="54"/>
        <v>1364933.3133442081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1364933.3133442081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5654.3211473516158</v>
      </c>
      <c r="L749" s="444">
        <f t="shared" ca="1" si="54"/>
        <v>1362691.3965117394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1362691.3965117394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5644.9798272163298</v>
      </c>
      <c r="L750" s="444">
        <f t="shared" ca="1" si="54"/>
        <v>1360440.1383591355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1360440.1383591355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5635.5995849138135</v>
      </c>
      <c r="L751" s="444">
        <f t="shared" ca="1" si="54"/>
        <v>1358179.4999642291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1358179.4999642291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5626.1802582683704</v>
      </c>
      <c r="L752" s="444">
        <f t="shared" ca="1" si="54"/>
        <v>1355909.4422426771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1355909.4422426771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5616.7216844285704</v>
      </c>
      <c r="L753" s="444">
        <f t="shared" ca="1" si="54"/>
        <v>1353629.9259472855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1353629.9259472855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5607.2236998644385</v>
      </c>
      <c r="L754" s="444">
        <f t="shared" ca="1" si="54"/>
        <v>1351340.9116673297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1351340.9116673297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5597.6861403646226</v>
      </c>
      <c r="L755" s="444">
        <f t="shared" ca="1" si="54"/>
        <v>1349042.3598278742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1349042.3598278742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5588.1088410335578</v>
      </c>
      <c r="L756" s="444">
        <f t="shared" ca="1" si="54"/>
        <v>1346734.2306890876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1346734.2306890876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5578.4916362886142</v>
      </c>
      <c r="L757" s="444">
        <f t="shared" ca="1" si="54"/>
        <v>1344416.484345556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1344416.484345556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5568.8343598572319</v>
      </c>
      <c r="L758" s="444">
        <f t="shared" ca="1" si="54"/>
        <v>1342089.080725593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1342089.080725593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5559.1368447740533</v>
      </c>
      <c r="L759" s="444">
        <f t="shared" ca="1" si="54"/>
        <v>1339751.9795905468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1339751.9795905468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5549.3989233780276</v>
      </c>
      <c r="L760" s="444">
        <f t="shared" ca="1" si="54"/>
        <v>1337405.1405341045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1337405.1405341045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5539.6204273095182</v>
      </c>
      <c r="L761" s="444">
        <f t="shared" ca="1" si="54"/>
        <v>1335048.5229815939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1335048.5229815939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5529.8011875073898</v>
      </c>
      <c r="L762" s="444">
        <f t="shared" ca="1" si="54"/>
        <v>1332682.086189281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1332682.086189281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5519.9410342060864</v>
      </c>
      <c r="L763" s="444">
        <f t="shared" ca="1" si="54"/>
        <v>1330305.7892436669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1330305.7892436669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5510.0397969326941</v>
      </c>
      <c r="L764" s="444">
        <f t="shared" ca="1" si="54"/>
        <v>1327919.5910607793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1327919.5910607793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5500.0973045039964</v>
      </c>
      <c r="L765" s="444">
        <f t="shared" ca="1" si="54"/>
        <v>1325523.450385463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1325523.450385463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5490.113385023511</v>
      </c>
      <c r="L766" s="444">
        <f t="shared" ca="1" si="54"/>
        <v>1323117.3257906663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1323117.3257906663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5480.087865878525</v>
      </c>
      <c r="L767" s="444">
        <f t="shared" ca="1" si="54"/>
        <v>1320701.1756767246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1320701.1756767246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5470.0205737371016</v>
      </c>
      <c r="L768" s="444">
        <f t="shared" ca="1" si="54"/>
        <v>1318274.9582706415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1318274.9582706415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5459.9113345450887</v>
      </c>
      <c r="L769" s="444">
        <f t="shared" ca="1" si="54"/>
        <v>1315838.6316253664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1315838.6316253664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5449.7599735231088</v>
      </c>
      <c r="L770" s="444">
        <f t="shared" ca="1" si="54"/>
        <v>1313392.1536190694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1313392.1536190694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5439.5663151635381</v>
      </c>
      <c r="L771" s="444">
        <f t="shared" ca="1" si="54"/>
        <v>1310935.4819544128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1310935.4819544128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5429.3301832274692</v>
      </c>
      <c r="L772" s="444">
        <f t="shared" ca="1" si="54"/>
        <v>1308468.5741578201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1308468.5741578201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5419.0514007416659</v>
      </c>
      <c r="L773" s="444">
        <f t="shared" ref="L773:L1027" ca="1" si="80">I773-J773+K773</f>
        <v>1305991.3875787414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1305991.3875787414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5408.7297899955047</v>
      </c>
      <c r="L774" s="444">
        <f t="shared" ca="1" si="80"/>
        <v>1303503.8793889168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1303503.8793889168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5398.3651725379023</v>
      </c>
      <c r="L775" s="444">
        <f t="shared" ca="1" si="80"/>
        <v>1301006.0065816345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1301006.0065816345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5387.9573691742262</v>
      </c>
      <c r="L776" s="444">
        <f t="shared" ca="1" si="80"/>
        <v>1298497.7259709886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1298497.7259709886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5377.5061999632017</v>
      </c>
      <c r="L777" s="444">
        <f t="shared" ca="1" si="80"/>
        <v>1295978.9941911316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1295978.9941911316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5367.0114842137973</v>
      </c>
      <c r="L778" s="444">
        <f t="shared" ca="1" si="80"/>
        <v>1293449.7676955252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1293449.7676955252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5356.4730404821039</v>
      </c>
      <c r="L779" s="444">
        <f t="shared" ca="1" si="80"/>
        <v>1290910.002756187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1290910.002756187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5345.8906865681947</v>
      </c>
      <c r="L780" s="444">
        <f t="shared" ca="1" si="80"/>
        <v>1288359.6554629349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1288359.6554629349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5335.2642395129778</v>
      </c>
      <c r="L781" s="444">
        <f t="shared" ca="1" si="80"/>
        <v>1285798.6817226277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1285798.6817226277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5324.593515595031</v>
      </c>
      <c r="L782" s="444">
        <f t="shared" ca="1" si="80"/>
        <v>1283227.0372584024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1283227.0372584024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5313.8783303274258</v>
      </c>
      <c r="L783" s="444">
        <f t="shared" ca="1" si="80"/>
        <v>1280644.6776089096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1280644.6776089096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5303.1184984545389</v>
      </c>
      <c r="L784" s="444">
        <f t="shared" ca="1" si="80"/>
        <v>1278051.5581275439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1278051.5581275439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5292.3138339488487</v>
      </c>
      <c r="L785" s="444">
        <f t="shared" ca="1" si="80"/>
        <v>1275447.6339816726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1275447.6339816726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5281.4641500077178</v>
      </c>
      <c r="L786" s="444">
        <f t="shared" ca="1" si="80"/>
        <v>1272832.8601518602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1272832.8601518602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5270.5692590501667</v>
      </c>
      <c r="L787" s="444">
        <f t="shared" ca="1" si="80"/>
        <v>1270207.19143109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1270207.19143109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5259.6289727136236</v>
      </c>
      <c r="L788" s="444">
        <f t="shared" ca="1" si="80"/>
        <v>1267570.5824239834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1267570.5824239834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5248.6431018506801</v>
      </c>
      <c r="L789" s="444">
        <f t="shared" ca="1" si="80"/>
        <v>1264922.9875460139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1264922.9875460139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5237.6114565258067</v>
      </c>
      <c r="L790" s="444">
        <f t="shared" ca="1" si="80"/>
        <v>1262264.3610227194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1262264.3610227194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5226.5338460120802</v>
      </c>
      <c r="L791" s="444">
        <f t="shared" ca="1" si="80"/>
        <v>1259594.6568889113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1259594.6568889113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5215.4100787878797</v>
      </c>
      <c r="L792" s="444">
        <f t="shared" ca="1" si="80"/>
        <v>1256913.828987879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1256913.828987879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5204.2399625335784</v>
      </c>
      <c r="L793" s="444">
        <f t="shared" ca="1" si="80"/>
        <v>1254221.8309705923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1254221.8309705923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5193.0233041282172</v>
      </c>
      <c r="L794" s="444">
        <f t="shared" ca="1" si="80"/>
        <v>1251518.6162949004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1251518.6162949004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5181.7599096461672</v>
      </c>
      <c r="L795" s="444">
        <f t="shared" ca="1" si="80"/>
        <v>1248804.1382247263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1248804.1382247263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5170.4495843537752</v>
      </c>
      <c r="L796" s="444">
        <f t="shared" ca="1" si="80"/>
        <v>1246078.3498292598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1246078.3498292598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5159.0921327059978</v>
      </c>
      <c r="L797" s="444">
        <f t="shared" ca="1" si="80"/>
        <v>1243341.2039821455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1243341.2039821455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5147.6873583430224</v>
      </c>
      <c r="L798" s="444">
        <f t="shared" ca="1" si="80"/>
        <v>1240592.6533606683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1240592.6533606683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5136.2350640868672</v>
      </c>
      <c r="L799" s="444">
        <f t="shared" ca="1" si="80"/>
        <v>1237832.6504449351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1237832.6504449351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5124.7350519379788</v>
      </c>
      <c r="L800" s="444">
        <f t="shared" ca="1" si="80"/>
        <v>1235061.1475170527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1235061.1475170527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5113.1871230718016</v>
      </c>
      <c r="L801" s="444">
        <f t="shared" ca="1" si="80"/>
        <v>1232278.0966603043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1232278.0966603043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5101.59107783535</v>
      </c>
      <c r="L802" s="444">
        <f t="shared" ca="1" si="80"/>
        <v>1229483.4497583194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1229483.4497583194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5089.9467157437466</v>
      </c>
      <c r="L803" s="444">
        <f t="shared" ca="1" si="80"/>
        <v>1226677.1584942429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1226677.1584942429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5078.2538354767612</v>
      </c>
      <c r="L804" s="444">
        <f t="shared" ca="1" si="80"/>
        <v>1223859.1743498994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1223859.1743498994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5066.5122348753303</v>
      </c>
      <c r="L805" s="444">
        <f t="shared" ca="1" si="80"/>
        <v>1221029.4486049544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1221029.4486049544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5054.721710938059</v>
      </c>
      <c r="L806" s="444">
        <f t="shared" ca="1" si="80"/>
        <v>1218187.9323360722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1218187.9323360722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5042.8820598177163</v>
      </c>
      <c r="L807" s="444">
        <f t="shared" ca="1" si="80"/>
        <v>1215334.5764160696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1215334.5764160696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5030.9930768177055</v>
      </c>
      <c r="L808" s="444">
        <f t="shared" ca="1" si="80"/>
        <v>1212469.331513067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1212469.331513067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5019.054556388528</v>
      </c>
      <c r="L809" s="444">
        <f t="shared" ca="1" si="80"/>
        <v>1209592.1480896354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1209592.1480896354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5007.0662921242301</v>
      </c>
      <c r="L810" s="444">
        <f t="shared" ca="1" si="80"/>
        <v>1206702.9764019395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1206702.9764019395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4995.0280767588301</v>
      </c>
      <c r="L811" s="444">
        <f t="shared" ca="1" si="80"/>
        <v>1203801.7664988781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1203801.7664988781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4982.939702162741</v>
      </c>
      <c r="L812" s="444">
        <f t="shared" ca="1" si="80"/>
        <v>1200888.4682212207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1200888.4682212207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4970.800959339168</v>
      </c>
      <c r="L813" s="444">
        <f t="shared" ca="1" si="80"/>
        <v>1197963.0312007396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1197963.0312007396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4958.611638420497</v>
      </c>
      <c r="L814" s="444">
        <f t="shared" ca="1" si="80"/>
        <v>1195025.4048593398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1195025.4048593398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4946.3715286646648</v>
      </c>
      <c r="L815" s="444">
        <f t="shared" ca="1" si="80"/>
        <v>1192075.5384081842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1192075.5384081842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4934.0804184515164</v>
      </c>
      <c r="L816" s="444">
        <f t="shared" ca="1" si="80"/>
        <v>1189113.3808468154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1189113.3808468154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4921.7380952791464</v>
      </c>
      <c r="L817" s="444">
        <f t="shared" ca="1" si="80"/>
        <v>1186138.8809622743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1186138.8809622743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4909.3443457602252</v>
      </c>
      <c r="L818" s="444">
        <f t="shared" ca="1" si="80"/>
        <v>1183151.9873282143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1183151.9873282143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4896.8989556183087</v>
      </c>
      <c r="L819" s="444">
        <f t="shared" ca="1" si="80"/>
        <v>1180152.6483040124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1180152.6483040124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4884.4017096841335</v>
      </c>
      <c r="L820" s="444">
        <f t="shared" ca="1" si="80"/>
        <v>1177140.8120338763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1177140.8120338763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4871.8523918919</v>
      </c>
      <c r="L821" s="444">
        <f t="shared" ca="1" si="80"/>
        <v>1174116.426445948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1174116.426445948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4859.2507852755325</v>
      </c>
      <c r="L822" s="444">
        <f t="shared" ca="1" si="80"/>
        <v>1171079.4392514033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1171079.4392514033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4846.5966719649296</v>
      </c>
      <c r="L823" s="444">
        <f t="shared" ca="1" si="80"/>
        <v>1168029.7979435481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1168029.7979435481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4833.8898331821993</v>
      </c>
      <c r="L824" s="444">
        <f t="shared" ca="1" si="80"/>
        <v>1164967.4497969099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1164967.4497969099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4821.1300492378741</v>
      </c>
      <c r="L825" s="444">
        <f t="shared" ca="1" si="80"/>
        <v>1161892.3418663277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1161892.3418663277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4808.3170995271139</v>
      </c>
      <c r="L826" s="444">
        <f t="shared" ca="1" si="80"/>
        <v>1158804.4209860347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1158804.4209860347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4795.4507625258939</v>
      </c>
      <c r="L827" s="444">
        <f t="shared" ca="1" si="80"/>
        <v>1155703.6337687403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1155703.6337687403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4782.5308157871668</v>
      </c>
      <c r="L828" s="444">
        <f t="shared" ca="1" si="80"/>
        <v>1152589.9266047073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1152589.9266047073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4769.5570359370295</v>
      </c>
      <c r="L829" s="444">
        <f t="shared" ca="1" si="80"/>
        <v>1149463.245660824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1149463.245660824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4756.5291986708489</v>
      </c>
      <c r="L830" s="444">
        <f t="shared" ca="1" si="80"/>
        <v>1146323.5368796745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1146323.5368796745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4743.4470787493929</v>
      </c>
      <c r="L831" s="444">
        <f t="shared" ca="1" si="80"/>
        <v>1143170.7459786036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1143170.7459786036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4730.3104499949304</v>
      </c>
      <c r="L832" s="444">
        <f t="shared" ca="1" si="80"/>
        <v>1140004.8184487782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1140004.8184487782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4717.1190852873251</v>
      </c>
      <c r="L833" s="444">
        <f t="shared" ca="1" si="80"/>
        <v>1136825.6995542452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1136825.6995542452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4703.8727565601039</v>
      </c>
      <c r="L834" s="444">
        <f t="shared" ca="1" si="80"/>
        <v>1133633.3343309851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1133633.3343309851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4690.57123479652</v>
      </c>
      <c r="L835" s="444">
        <f t="shared" ca="1" si="80"/>
        <v>1130427.6675859613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1130427.6675859613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4677.2142900255876</v>
      </c>
      <c r="L836" s="444">
        <f t="shared" ca="1" si="80"/>
        <v>1127208.6438961667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1127208.6438961667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4663.80169131811</v>
      </c>
      <c r="L837" s="444">
        <f t="shared" ca="1" si="80"/>
        <v>1123976.2076076646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1123976.2076076646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4650.333206782685</v>
      </c>
      <c r="L838" s="444">
        <f t="shared" ca="1" si="80"/>
        <v>1120730.302834627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1120730.302834627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4636.8086035616943</v>
      </c>
      <c r="L839" s="444">
        <f t="shared" ca="1" si="80"/>
        <v>1117470.8734583685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1117470.8734583685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4623.2276478272843</v>
      </c>
      <c r="L840" s="444">
        <f t="shared" ca="1" si="80"/>
        <v>1114197.8631263755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1114197.8631263755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4609.5901047773132</v>
      </c>
      <c r="L841" s="444">
        <f t="shared" ca="1" si="80"/>
        <v>1110911.2152513326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1110911.2152513326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4595.8957386313014</v>
      </c>
      <c r="L842" s="444">
        <f t="shared" ca="1" si="80"/>
        <v>1107610.8730101436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1107610.8730101436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4582.1443126263475</v>
      </c>
      <c r="L843" s="444">
        <f t="shared" ca="1" si="80"/>
        <v>1104296.7793429499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1104296.7793429499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4568.3355890130397</v>
      </c>
      <c r="L844" s="444">
        <f t="shared" ca="1" si="80"/>
        <v>1100968.8769521427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1100968.8769521427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4554.4693290513433</v>
      </c>
      <c r="L845" s="444">
        <f t="shared" ca="1" si="80"/>
        <v>1097627.1083013739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1097627.1083013739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4540.5452930064739</v>
      </c>
      <c r="L846" s="444">
        <f t="shared" ca="1" si="80"/>
        <v>1094271.4156145602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1094271.4156145602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4526.5632401447501</v>
      </c>
      <c r="L847" s="444">
        <f t="shared" ca="1" si="80"/>
        <v>1090901.7408748847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1090901.7408748847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4512.5229287294351</v>
      </c>
      <c r="L848" s="444">
        <f t="shared" ca="1" si="80"/>
        <v>1087518.0258237938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1087518.0258237938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4498.4241160165566</v>
      </c>
      <c r="L849" s="444">
        <f t="shared" ca="1" si="80"/>
        <v>1084120.2119599902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1084120.2119599902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4484.2665582507079</v>
      </c>
      <c r="L850" s="444">
        <f t="shared" ca="1" si="80"/>
        <v>1080708.2405384206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1080708.2405384206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4470.0500106608351</v>
      </c>
      <c r="L851" s="444">
        <f t="shared" ca="1" si="80"/>
        <v>1077282.0525692613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1077282.0525692613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4455.7742274560042</v>
      </c>
      <c r="L852" s="444">
        <f t="shared" ca="1" si="80"/>
        <v>1073841.588816897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1073841.588816897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4441.4389618211535</v>
      </c>
      <c r="L853" s="444">
        <f t="shared" ca="1" si="80"/>
        <v>1070386.7897988979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1070386.7897988979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4427.0439659128233</v>
      </c>
      <c r="L854" s="444">
        <f t="shared" ca="1" si="80"/>
        <v>1066917.5957849906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1066917.5957849906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4412.5889908548761</v>
      </c>
      <c r="L855" s="444">
        <f t="shared" ca="1" si="80"/>
        <v>1063433.9467960251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1063433.9467960251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4398.0737867341868</v>
      </c>
      <c r="L856" s="444">
        <f t="shared" ca="1" si="80"/>
        <v>1059935.7826029391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1059935.7826029391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4383.498102596328</v>
      </c>
      <c r="L857" s="444">
        <f t="shared" ca="1" si="80"/>
        <v>1056423.0427257151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1056423.0427257151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4368.8616864412288</v>
      </c>
      <c r="L858" s="444">
        <f t="shared" ca="1" si="80"/>
        <v>1052895.666432336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1052895.666432336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4354.1642852188152</v>
      </c>
      <c r="L859" s="444">
        <f t="shared" ca="1" si="80"/>
        <v>1049353.5927377346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1049353.5927377346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4339.4056448246429</v>
      </c>
      <c r="L860" s="444">
        <f t="shared" ca="1" si="80"/>
        <v>1045796.7604027389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1045796.7604027389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4324.5855100954941</v>
      </c>
      <c r="L861" s="444">
        <f t="shared" ca="1" si="80"/>
        <v>1042225.1079330142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1042225.1079330142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4309.7036248049744</v>
      </c>
      <c r="L862" s="444">
        <f t="shared" ca="1" si="80"/>
        <v>1038638.5735779989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1038638.5735779989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4294.7597316590782</v>
      </c>
      <c r="L863" s="444">
        <f t="shared" ca="1" si="80"/>
        <v>1035037.0953298378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1035037.0953298378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4279.7535722917401</v>
      </c>
      <c r="L864" s="444">
        <f t="shared" ca="1" si="80"/>
        <v>1031420.6109223092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1031420.6109223092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4264.6848872603705</v>
      </c>
      <c r="L865" s="444">
        <f t="shared" ca="1" si="80"/>
        <v>1027789.0578297493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1027789.0578297493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4249.5534160413708</v>
      </c>
      <c r="L866" s="444">
        <f t="shared" ca="1" si="80"/>
        <v>1024142.3732659705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1024142.3732659705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4234.358897025626</v>
      </c>
      <c r="L867" s="444">
        <f t="shared" ca="1" si="80"/>
        <v>1020480.4941831758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1020480.4941831758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4219.1010675139814</v>
      </c>
      <c r="L868" s="444">
        <f t="shared" ca="1" si="80"/>
        <v>1016803.3572708695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1016803.3572708695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4203.7796637127058</v>
      </c>
      <c r="L869" s="444">
        <f t="shared" ca="1" si="80"/>
        <v>1013110.898954762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1013110.898954762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4188.3944207289242</v>
      </c>
      <c r="L870" s="444">
        <f t="shared" ca="1" si="80"/>
        <v>1009403.0553956707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1009403.0553956707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4172.9450725660436</v>
      </c>
      <c r="L871" s="444">
        <f t="shared" ca="1" si="80"/>
        <v>1005679.7624884165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1005679.7624884165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4157.4313521191507</v>
      </c>
      <c r="L872" s="444">
        <f t="shared" ca="1" si="80"/>
        <v>1001940.9558607155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1001940.9558607155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4141.8529911703972</v>
      </c>
      <c r="L873" s="444">
        <f t="shared" ca="1" si="80"/>
        <v>998186.57087206561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998186.57087206561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4126.2097203843559</v>
      </c>
      <c r="L874" s="444">
        <f t="shared" ca="1" si="80"/>
        <v>994416.54261262971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994416.54261262971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4110.5012693033732</v>
      </c>
      <c r="L875" s="444">
        <f t="shared" ca="1" si="80"/>
        <v>990630.80590211286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990630.80590211286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4094.7273663428859</v>
      </c>
      <c r="L876" s="444">
        <f t="shared" ca="1" si="80"/>
        <v>986829.29528863553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986829.29528863553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4078.887738786731</v>
      </c>
      <c r="L877" s="444">
        <f t="shared" ca="1" si="80"/>
        <v>983011.94504760206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983011.94504760206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4062.9821127824243</v>
      </c>
      <c r="L878" s="444">
        <f t="shared" ca="1" si="80"/>
        <v>979178.68918056425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979178.68918056425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4047.0102133364335</v>
      </c>
      <c r="L879" s="444">
        <f t="shared" ca="1" si="80"/>
        <v>975329.46141408046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975329.46141408046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4030.9717643094177</v>
      </c>
      <c r="L880" s="444">
        <f t="shared" ca="1" si="80"/>
        <v>971464.19519856968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971464.19519856968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4014.866488411456</v>
      </c>
      <c r="L881" s="444">
        <f t="shared" ca="1" si="80"/>
        <v>967582.82370716089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967582.82370716089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3998.6941071972528</v>
      </c>
      <c r="L882" s="444">
        <f t="shared" ca="1" si="80"/>
        <v>963685.27983453788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963685.27983453788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3982.4543410613228</v>
      </c>
      <c r="L883" s="444">
        <f t="shared" ca="1" si="80"/>
        <v>959771.49619577895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959771.49619577895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3966.1469092331608</v>
      </c>
      <c r="L884" s="444">
        <f t="shared" ca="1" si="80"/>
        <v>955841.4051251919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955841.4051251919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3949.7715297723821</v>
      </c>
      <c r="L885" s="444">
        <f t="shared" ca="1" si="80"/>
        <v>951894.93867514411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951894.93867514411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3933.3279195638493</v>
      </c>
      <c r="L886" s="444">
        <f t="shared" ca="1" si="80"/>
        <v>947932.02861488773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947932.02861488773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3916.8157943127812</v>
      </c>
      <c r="L887" s="444">
        <f t="shared" ca="1" si="80"/>
        <v>943952.60642938025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943952.60642938025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3900.2348685398333</v>
      </c>
      <c r="L888" s="444">
        <f t="shared" ca="1" si="80"/>
        <v>939956.60331809986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939956.60331809986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3883.5848555761645</v>
      </c>
      <c r="L889" s="444">
        <f t="shared" ca="1" si="80"/>
        <v>935943.9501938558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935943.9501938558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3866.8654675584821</v>
      </c>
      <c r="L890" s="444">
        <f t="shared" ca="1" si="80"/>
        <v>931914.57768159406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931914.57768159406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3850.0764154240574</v>
      </c>
      <c r="L891" s="444">
        <f t="shared" ca="1" si="80"/>
        <v>927868.41611719783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927868.41611719783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3833.2174089057398</v>
      </c>
      <c r="L892" s="444">
        <f t="shared" ca="1" si="80"/>
        <v>923805.39554628334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923805.39554628334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3816.2881565269295</v>
      </c>
      <c r="L893" s="444">
        <f t="shared" ca="1" si="80"/>
        <v>919725.44572299009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919725.44572299009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3799.2883655965406</v>
      </c>
      <c r="L894" s="444">
        <f t="shared" ca="1" si="80"/>
        <v>915628.49610876641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915628.49610876641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3782.2177422039422</v>
      </c>
      <c r="L895" s="444">
        <f t="shared" ca="1" si="80"/>
        <v>911514.47587115015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911514.47587115015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3765.0759912138751</v>
      </c>
      <c r="L896" s="444">
        <f t="shared" ca="1" si="80"/>
        <v>907383.31388254382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907383.31388254382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3747.8628162613486</v>
      </c>
      <c r="L897" s="444">
        <f t="shared" ca="1" si="80"/>
        <v>903234.93871898495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903234.93871898495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3730.577919746519</v>
      </c>
      <c r="L898" s="444">
        <f t="shared" ca="1" si="80"/>
        <v>899069.27865891124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899069.27865891124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3713.2210028295458</v>
      </c>
      <c r="L899" s="444">
        <f t="shared" ca="1" si="80"/>
        <v>894886.2616819205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894886.2616819205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3695.7917654254179</v>
      </c>
      <c r="L900" s="444">
        <f t="shared" ca="1" si="80"/>
        <v>890685.81546752574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890685.81546752574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3678.2899061987723</v>
      </c>
      <c r="L901" s="444">
        <f t="shared" ca="1" si="80"/>
        <v>886467.86739390425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886467.86739390425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3660.715122558684</v>
      </c>
      <c r="L902" s="444">
        <f t="shared" ca="1" si="80"/>
        <v>882232.34453664266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882232.34453664266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3643.0671106534269</v>
      </c>
      <c r="L903" s="444">
        <f t="shared" ca="1" si="80"/>
        <v>877979.17366747581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877979.17366747581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3625.3455653652322</v>
      </c>
      <c r="L904" s="444">
        <f t="shared" ca="1" si="80"/>
        <v>873708.28125302086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873708.28125302086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3607.5501803050029</v>
      </c>
      <c r="L905" s="444">
        <f t="shared" ca="1" si="80"/>
        <v>869419.59345350566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869419.59345350566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3589.6806478070221</v>
      </c>
      <c r="L906" s="444">
        <f t="shared" ca="1" si="80"/>
        <v>865113.03612149251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865113.03612149251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3571.7366589236344</v>
      </c>
      <c r="L907" s="444">
        <f t="shared" ca="1" si="80"/>
        <v>860788.53480059595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860788.53480059595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3553.7179034198989</v>
      </c>
      <c r="L908" s="444">
        <f t="shared" ca="1" si="80"/>
        <v>856446.01472419559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856446.01472419559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3535.6240697682306</v>
      </c>
      <c r="L909" s="444">
        <f t="shared" ca="1" si="80"/>
        <v>852085.40081414359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852085.40081414359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3517.4548451430142</v>
      </c>
      <c r="L910" s="444">
        <f t="shared" ca="1" si="80"/>
        <v>847706.61767946638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847706.61767946638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3499.2099154151929</v>
      </c>
      <c r="L911" s="444">
        <f t="shared" ca="1" si="80"/>
        <v>843309.5896150613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843309.5896150613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3480.888965146838</v>
      </c>
      <c r="L912" s="444">
        <f t="shared" ca="1" si="80"/>
        <v>838894.24060038792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838894.24060038792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3462.4916775856991</v>
      </c>
      <c r="L913" s="444">
        <f t="shared" ca="1" si="80"/>
        <v>834460.49429815344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834460.49429815344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3444.017734659722</v>
      </c>
      <c r="L914" s="444">
        <f t="shared" ca="1" si="80"/>
        <v>830008.27405299293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830008.27405299293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3425.4668169715528</v>
      </c>
      <c r="L915" s="444">
        <f t="shared" ca="1" si="80"/>
        <v>825537.50289014424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825537.50289014424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3406.8386037930168</v>
      </c>
      <c r="L916" s="444">
        <f t="shared" ca="1" si="80"/>
        <v>821048.10351411707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821048.10351411707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3388.1327730595699</v>
      </c>
      <c r="L917" s="444">
        <f t="shared" ca="1" si="80"/>
        <v>816539.99830735638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816539.99830735638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3369.3490013647338</v>
      </c>
      <c r="L918" s="444">
        <f t="shared" ca="1" si="80"/>
        <v>812013.10932890093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812013.10932890093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3350.4869639545027</v>
      </c>
      <c r="L919" s="444">
        <f t="shared" ca="1" si="80"/>
        <v>807467.35831303522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807467.35831303522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3331.5463347217292</v>
      </c>
      <c r="L920" s="444">
        <f t="shared" ca="1" si="80"/>
        <v>802902.66666793672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802902.66666793672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3312.5267862004853</v>
      </c>
      <c r="L921" s="444">
        <f t="shared" ca="1" si="80"/>
        <v>798318.95547431696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798318.95547431696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3293.4279895604031</v>
      </c>
      <c r="L922" s="444">
        <f t="shared" ca="1" si="80"/>
        <v>793716.14548405714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793716.14548405714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3274.2496146009871</v>
      </c>
      <c r="L923" s="444">
        <f t="shared" ca="1" si="80"/>
        <v>789094.15711883793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789094.15711883793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3254.991329745907</v>
      </c>
      <c r="L924" s="444">
        <f t="shared" ca="1" si="80"/>
        <v>784452.91046876356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784452.91046876356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3235.6528020372639</v>
      </c>
      <c r="L925" s="444">
        <f t="shared" ca="1" si="80"/>
        <v>779792.32529098063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779792.32529098063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3216.233697129835</v>
      </c>
      <c r="L926" s="444">
        <f t="shared" ca="1" si="80"/>
        <v>775112.32100829028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775112.32100829028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3196.7336792852921</v>
      </c>
      <c r="L927" s="444">
        <f t="shared" ca="1" si="80"/>
        <v>770412.81670775532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770412.81670775532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3177.1524113663963</v>
      </c>
      <c r="L928" s="444">
        <f t="shared" ca="1" si="80"/>
        <v>765693.73113930144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765693.73113930144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3157.4895548311715</v>
      </c>
      <c r="L929" s="444">
        <f t="shared" ca="1" si="80"/>
        <v>760954.98271431238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760954.98271431238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3137.7447697270504</v>
      </c>
      <c r="L930" s="444">
        <f t="shared" ca="1" si="80"/>
        <v>756196.48950421915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756196.48950421915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3117.9177146849956</v>
      </c>
      <c r="L931" s="444">
        <f t="shared" ca="1" si="80"/>
        <v>751418.16923908389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751418.16923908389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3098.0080469135987</v>
      </c>
      <c r="L932" s="444">
        <f t="shared" ca="1" si="80"/>
        <v>746619.9393061772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746619.9393061772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3078.0154221931539</v>
      </c>
      <c r="L933" s="444">
        <f t="shared" ca="1" si="80"/>
        <v>741801.71674855007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741801.71674855007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3057.9394948697077</v>
      </c>
      <c r="L934" s="444">
        <f t="shared" ca="1" si="80"/>
        <v>736963.41826359951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736963.41826359951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3037.7799178490804</v>
      </c>
      <c r="L935" s="444">
        <f t="shared" ca="1" si="80"/>
        <v>732104.96020162839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732104.96020162839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3017.5363425908672</v>
      </c>
      <c r="L936" s="444">
        <f t="shared" ca="1" si="80"/>
        <v>727226.25856439897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727226.25856439897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2997.2084191024114</v>
      </c>
      <c r="L937" s="444">
        <f t="shared" ca="1" si="80"/>
        <v>722327.2290036811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722327.2290036811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2976.7957959327537</v>
      </c>
      <c r="L938" s="444">
        <f t="shared" ca="1" si="80"/>
        <v>717407.78681979363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717407.78681979363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2956.2981201665557</v>
      </c>
      <c r="L939" s="444">
        <f t="shared" ca="1" si="80"/>
        <v>712467.84696013993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712467.84696013993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2935.7150374179987</v>
      </c>
      <c r="L940" s="444">
        <f t="shared" ca="1" si="80"/>
        <v>707507.32401773764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707507.32401773764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2915.046191824656</v>
      </c>
      <c r="L941" s="444">
        <f t="shared" ca="1" si="80"/>
        <v>702526.13222974201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702526.13222974201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2894.2912260413409</v>
      </c>
      <c r="L942" s="444">
        <f t="shared" ca="1" si="80"/>
        <v>697524.18547596317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697524.18547596317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2873.4497812339287</v>
      </c>
      <c r="L943" s="444">
        <f t="shared" ca="1" si="80"/>
        <v>692501.39727737685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692501.39727737685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2852.5214970731527</v>
      </c>
      <c r="L944" s="444">
        <f t="shared" ca="1" si="80"/>
        <v>687457.68079462973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687457.68079462973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2831.5060117283729</v>
      </c>
      <c r="L945" s="444">
        <f t="shared" ca="1" si="80"/>
        <v>682392.94882653793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682392.94882653793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2810.4029618613235</v>
      </c>
      <c r="L946" s="444">
        <f t="shared" ca="1" si="80"/>
        <v>677307.11380857904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677307.11380857904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2789.2119826198282</v>
      </c>
      <c r="L947" s="444">
        <f t="shared" ca="1" si="80"/>
        <v>672200.08781137865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672200.08781137865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2767.9327076314935</v>
      </c>
      <c r="L948" s="444">
        <f t="shared" ca="1" si="80"/>
        <v>667071.78253918991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667071.78253918991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2746.5647689973734</v>
      </c>
      <c r="L949" s="444">
        <f t="shared" ca="1" si="80"/>
        <v>661922.10932836705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661922.10932836705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2725.1077972856119</v>
      </c>
      <c r="L950" s="444">
        <f t="shared" ca="1" si="80"/>
        <v>656750.97914583248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656750.97914583248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2703.5614215250512</v>
      </c>
      <c r="L951" s="444">
        <f t="shared" ca="1" si="80"/>
        <v>651558.30258753733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651558.30258753733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2681.9252691988213</v>
      </c>
      <c r="L952" s="444">
        <f t="shared" ca="1" si="80"/>
        <v>646343.98987691593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646343.98987691593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2660.1989662378987</v>
      </c>
      <c r="L953" s="444">
        <f t="shared" ca="1" si="80"/>
        <v>641107.95086333365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641107.95086333365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2638.3821370146393</v>
      </c>
      <c r="L954" s="444">
        <f t="shared" ca="1" si="80"/>
        <v>635850.09502052807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635850.09502052807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2616.4744043362825</v>
      </c>
      <c r="L955" s="444">
        <f t="shared" ca="1" si="80"/>
        <v>630570.33144504414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630570.33144504414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2594.475389438433</v>
      </c>
      <c r="L956" s="444">
        <f t="shared" ca="1" si="80"/>
        <v>625268.56885466236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625268.56885466236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2572.3847119785087</v>
      </c>
      <c r="L957" s="444">
        <f t="shared" ca="1" si="80"/>
        <v>619944.71558682062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619944.71558682062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2550.2019900291684</v>
      </c>
      <c r="L958" s="444">
        <f t="shared" ca="1" si="80"/>
        <v>614598.67959702958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614598.67959702958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2527.9268400717056</v>
      </c>
      <c r="L959" s="444">
        <f t="shared" ca="1" si="80"/>
        <v>609230.36845728103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609230.36845728103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2505.5588769894198</v>
      </c>
      <c r="L960" s="444">
        <f t="shared" ca="1" si="80"/>
        <v>603839.68935445021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603839.68935445021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2483.0977140609584</v>
      </c>
      <c r="L961" s="444">
        <f t="shared" ca="1" si="80"/>
        <v>598426.5490886909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598426.5490886909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2460.5429629536279</v>
      </c>
      <c r="L962" s="444">
        <f t="shared" ca="1" si="80"/>
        <v>592990.85407182435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592990.85407182435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2437.8942337166836</v>
      </c>
      <c r="L963" s="444">
        <f t="shared" ca="1" si="80"/>
        <v>587532.51032572077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587532.51032572077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2415.1511347745854</v>
      </c>
      <c r="L964" s="444">
        <f t="shared" ca="1" si="80"/>
        <v>582051.42348067509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582051.42348067509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2392.3132729202284</v>
      </c>
      <c r="L965" s="444">
        <f t="shared" ca="1" si="80"/>
        <v>576547.49877377506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576547.49877377506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2369.3802533081453</v>
      </c>
      <c r="L966" s="444">
        <f t="shared" ca="1" si="80"/>
        <v>571020.64104726294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571020.64104726294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2346.3516794476777</v>
      </c>
      <c r="L967" s="444">
        <f t="shared" ca="1" si="80"/>
        <v>565470.75474689039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565470.75474689039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2323.2271531961255</v>
      </c>
      <c r="L968" s="444">
        <f t="shared" ca="1" si="80"/>
        <v>559897.74392026628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559897.74392026628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2300.0062747518587</v>
      </c>
      <c r="L969" s="444">
        <f t="shared" ca="1" si="80"/>
        <v>554301.5122151979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554301.5122151979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2276.6886426474071</v>
      </c>
      <c r="L970" s="444">
        <f t="shared" ca="1" si="80"/>
        <v>548681.96287802502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548681.96287802502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2253.2738537425198</v>
      </c>
      <c r="L971" s="444">
        <f t="shared" ca="1" si="80"/>
        <v>543038.99875194731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543038.99875194731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2229.7615032171962</v>
      </c>
      <c r="L972" s="444">
        <f t="shared" ca="1" si="80"/>
        <v>537372.52227534424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537372.52227534424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2206.1511845646833</v>
      </c>
      <c r="L973" s="444">
        <f t="shared" ca="1" si="80"/>
        <v>531682.43548008869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531682.43548008869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2182.4424895844518</v>
      </c>
      <c r="L974" s="444">
        <f t="shared" ca="1" si="80"/>
        <v>525968.63998985302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525968.63998985302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2158.6350083751367</v>
      </c>
      <c r="L975" s="444">
        <f t="shared" ca="1" si="80"/>
        <v>520231.03701840801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520231.03701840801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2134.7283293274495</v>
      </c>
      <c r="L976" s="444">
        <f t="shared" ca="1" si="80"/>
        <v>514469.52736791526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514469.52736791526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2110.7220391170626</v>
      </c>
      <c r="L977" s="444">
        <f t="shared" ca="1" si="80"/>
        <v>508684.01142721216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508684.01142721216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2086.6157226974665</v>
      </c>
      <c r="L978" s="444">
        <f t="shared" ca="1" si="80"/>
        <v>502874.38917008945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502874.38917008945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2062.4089632927885</v>
      </c>
      <c r="L979" s="444">
        <f t="shared" ca="1" si="80"/>
        <v>497040.56015356205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497040.56015356205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2038.1013423905908</v>
      </c>
      <c r="L980" s="444">
        <f t="shared" ca="1" si="80"/>
        <v>491182.42351613246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491182.42351613246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2013.6924397346347</v>
      </c>
      <c r="L981" s="444">
        <f t="shared" ca="1" si="80"/>
        <v>485299.87797604693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485299.87797604693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1989.1818333176116</v>
      </c>
      <c r="L982" s="444">
        <f t="shared" ca="1" si="80"/>
        <v>479392.82182954438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479392.82182954438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1964.5690993738508</v>
      </c>
      <c r="L983" s="444">
        <f t="shared" ca="1" si="80"/>
        <v>473461.15294909803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473461.15294909803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1939.8538123719914</v>
      </c>
      <c r="L984" s="444">
        <f t="shared" ca="1" si="80"/>
        <v>467504.76878164982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467504.76878164982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1915.0355450076236</v>
      </c>
      <c r="L985" s="444">
        <f t="shared" ca="1" si="80"/>
        <v>461523.56634683727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461523.56634683727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1890.1138681959048</v>
      </c>
      <c r="L986" s="444">
        <f t="shared" ca="1" si="80"/>
        <v>455517.44223521301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455517.44223521301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1865.0883510641368</v>
      </c>
      <c r="L987" s="444">
        <f t="shared" ca="1" si="80"/>
        <v>449486.29260645696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449486.29260645696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1839.95856094432</v>
      </c>
      <c r="L988" s="444">
        <f t="shared" ca="1" si="80"/>
        <v>443430.01318758109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443430.01318758109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1814.7240633656706</v>
      </c>
      <c r="L989" s="444">
        <f t="shared" ca="1" si="80"/>
        <v>437348.49927112658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437348.49927112658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1789.3844220471099</v>
      </c>
      <c r="L990" s="444">
        <f t="shared" ca="1" si="80"/>
        <v>431241.64571335353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431241.64571335353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1763.9391988897223</v>
      </c>
      <c r="L991" s="444">
        <f t="shared" ca="1" si="80"/>
        <v>425109.34693242307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425109.34693242307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1738.3879539691786</v>
      </c>
      <c r="L992" s="444">
        <f t="shared" ca="1" si="80"/>
        <v>418951.49690657208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418951.49690657208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1712.7302455281331</v>
      </c>
      <c r="L993" s="444">
        <f t="shared" ca="1" si="80"/>
        <v>412767.98917228007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412767.98917228007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1686.9656299685828</v>
      </c>
      <c r="L994" s="444">
        <f t="shared" ca="1" si="80"/>
        <v>406558.71682242845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406558.71682242845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1661.0936618442011</v>
      </c>
      <c r="L995" s="444">
        <f t="shared" ca="1" si="80"/>
        <v>400323.57250445249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400323.57250445249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1635.1138938526346</v>
      </c>
      <c r="L996" s="444">
        <f t="shared" ca="1" si="80"/>
        <v>394062.44841848494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394062.44841848494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1609.0258768277699</v>
      </c>
      <c r="L997" s="444">
        <f t="shared" ca="1" si="80"/>
        <v>387775.23631549254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387775.23631549254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1582.8291597319683</v>
      </c>
      <c r="L998" s="444">
        <f t="shared" ca="1" si="80"/>
        <v>381461.82749540434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381461.82749540434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1556.5232896482673</v>
      </c>
      <c r="L999" s="444">
        <f t="shared" ca="1" si="80"/>
        <v>375122.11280523246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375122.11280523246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1530.1078117725513</v>
      </c>
      <c r="L1000" s="444">
        <f t="shared" ca="1" si="80"/>
        <v>368755.98263718485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368755.98263718485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1503.582269405686</v>
      </c>
      <c r="L1001" s="444">
        <f t="shared" ca="1" si="80"/>
        <v>362363.32692677039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362363.32692677039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1476.9462039456259</v>
      </c>
      <c r="L1002" s="444">
        <f t="shared" ca="1" si="80"/>
        <v>355944.03515089583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355944.03515089583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1450.199154879482</v>
      </c>
      <c r="L1003" s="444">
        <f t="shared" ca="1" si="80"/>
        <v>349497.99632595514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349497.99632595514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1423.3406597755625</v>
      </c>
      <c r="L1004" s="444">
        <f t="shared" ca="1" si="80"/>
        <v>343025.09900591051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343025.09900591051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1396.3702542753763</v>
      </c>
      <c r="L1005" s="444">
        <f t="shared" ca="1" si="80"/>
        <v>336525.23128036573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336525.23128036573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1369.2874720856064</v>
      </c>
      <c r="L1006" s="444">
        <f t="shared" ca="1" si="80"/>
        <v>329998.28077263117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329998.28077263117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1342.0918449700457</v>
      </c>
      <c r="L1007" s="444">
        <f t="shared" ca="1" si="80"/>
        <v>323444.13463778107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323444.13463778107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1314.7829027415037</v>
      </c>
      <c r="L1008" s="444">
        <f t="shared" ca="1" si="80"/>
        <v>316862.67956070241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316862.67956070241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1287.3601732536761</v>
      </c>
      <c r="L1009" s="444">
        <f t="shared" ca="1" si="80"/>
        <v>310253.80175413593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310253.80175413593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1259.8231823929823</v>
      </c>
      <c r="L1010" s="444">
        <f t="shared" ca="1" si="80"/>
        <v>303617.38695670874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303617.38695670874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1232.171454070369</v>
      </c>
      <c r="L1011" s="444">
        <f t="shared" ca="1" si="80"/>
        <v>296953.32043095893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296953.32043095893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1204.4045102130781</v>
      </c>
      <c r="L1012" s="444">
        <f t="shared" ca="1" si="80"/>
        <v>290261.48696135182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290261.48696135182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1176.5218707563818</v>
      </c>
      <c r="L1013" s="444">
        <f t="shared" ca="1" si="80"/>
        <v>283541.77085228806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283541.77085228806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1148.5230536352828</v>
      </c>
      <c r="L1014" s="444">
        <f t="shared" ca="1" si="80"/>
        <v>276794.05592610314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276794.05592610314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1120.407574776179</v>
      </c>
      <c r="L1015" s="444">
        <f t="shared" ca="1" si="80"/>
        <v>270018.22552105912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270018.22552105912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1092.1749480884955</v>
      </c>
      <c r="L1016" s="444">
        <f t="shared" ca="1" si="80"/>
        <v>263214.16248932743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263214.16248932743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1063.8246854562801</v>
      </c>
      <c r="L1017" s="444">
        <f t="shared" ca="1" si="80"/>
        <v>256381.74919496354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256381.74919496354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1035.3562967297642</v>
      </c>
      <c r="L1018" s="444">
        <f t="shared" ca="1" si="80"/>
        <v>249520.86751187313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249520.86751187313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1006.7692897168873</v>
      </c>
      <c r="L1019" s="444">
        <f t="shared" ca="1" si="80"/>
        <v>242631.39882176984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242631.39882176984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978.06317017479023</v>
      </c>
      <c r="L1020" s="444">
        <f t="shared" ca="1" si="80"/>
        <v>235713.22401212444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235713.22401212444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949.23744180126766</v>
      </c>
      <c r="L1021" s="444">
        <f t="shared" ca="1" si="80"/>
        <v>228766.22347410553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228766.22347410553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920.29160622618895</v>
      </c>
      <c r="L1022" s="444">
        <f t="shared" ca="1" si="80"/>
        <v>221790.27710051154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221790.27710051154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891.22516300288066</v>
      </c>
      <c r="L1023" s="444">
        <f t="shared" ca="1" si="80"/>
        <v>214785.26428369424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214785.26428369424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862.03760959947522</v>
      </c>
      <c r="L1024" s="444">
        <f t="shared" ca="1" si="80"/>
        <v>207751.06391347354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207751.06391347354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832.72844139022232</v>
      </c>
      <c r="L1025" s="444">
        <f t="shared" ca="1" si="80"/>
        <v>200687.55437504358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200687.55437504358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803.29715164676418</v>
      </c>
      <c r="L1026" s="444">
        <f t="shared" ca="1" si="80"/>
        <v>193594.61354687015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193594.61354687015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773.74323152937495</v>
      </c>
      <c r="L1027" s="444">
        <f t="shared" ca="1" si="80"/>
        <v>186472.11879857935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186472.11879857935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744.06617007816328</v>
      </c>
      <c r="L1028" s="444">
        <f t="shared" ref="L1028:L1282" ca="1" si="106">I1028-J1028+K1028</f>
        <v>179319.94698883733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179319.94698883733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714.26545420423815</v>
      </c>
      <c r="L1029" s="444">
        <f t="shared" ca="1" si="106"/>
        <v>172137.97446322138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172137.97446322138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684.34056868083837</v>
      </c>
      <c r="L1030" s="444">
        <f t="shared" ca="1" si="106"/>
        <v>164926.07705208205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164926.07705208205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654.29099613442452</v>
      </c>
      <c r="L1031" s="444">
        <f t="shared" ca="1" si="106"/>
        <v>157684.13006839631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157684.13006839631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624.11621703573383</v>
      </c>
      <c r="L1032" s="444">
        <f t="shared" ca="1" si="106"/>
        <v>150412.00830561187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150412.00830561187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593.81570969079871</v>
      </c>
      <c r="L1033" s="444">
        <f t="shared" ca="1" si="106"/>
        <v>143109.5860354825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143109.5860354825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563.3889502319264</v>
      </c>
      <c r="L1034" s="444">
        <f t="shared" ca="1" si="106"/>
        <v>135776.73700589425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135776.73700589425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532.83541260864195</v>
      </c>
      <c r="L1035" s="444">
        <f t="shared" ca="1" si="106"/>
        <v>128413.33443868271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128413.33443868271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502.15456857859391</v>
      </c>
      <c r="L1036" s="444">
        <f t="shared" ca="1" si="106"/>
        <v>121019.25102744112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121019.25102744112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471.34588769842054</v>
      </c>
      <c r="L1037" s="444">
        <f t="shared" ca="1" si="106"/>
        <v>113594.35893531935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113594.35893531935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440.40883731457984</v>
      </c>
      <c r="L1038" s="444">
        <f t="shared" ca="1" si="106"/>
        <v>106138.52979281374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106138.52979281374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409.34288255413981</v>
      </c>
      <c r="L1039" s="444">
        <f t="shared" ca="1" si="106"/>
        <v>98651.634695547691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98651.634695547691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378.14748631553124</v>
      </c>
      <c r="L1040" s="444">
        <f t="shared" ca="1" si="106"/>
        <v>91133.544202043035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91133.544202043035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346.82210925926188</v>
      </c>
      <c r="L1041" s="444">
        <f t="shared" ca="1" si="106"/>
        <v>83584.128331482105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83584.128331482105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315.36620979859134</v>
      </c>
      <c r="L1042" s="444">
        <f t="shared" ca="1" si="106"/>
        <v>76003.256561460512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76003.256561460512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283.77924409016799</v>
      </c>
      <c r="L1043" s="444">
        <f t="shared" ca="1" si="106"/>
        <v>68390.797825730493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68390.797825730493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252.06066602462627</v>
      </c>
      <c r="L1044" s="444">
        <f t="shared" ca="1" si="106"/>
        <v>60746.620511934932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60746.620511934932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220.20992721714478</v>
      </c>
      <c r="L1045" s="444">
        <f t="shared" ca="1" si="106"/>
        <v>53070.592459331892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53070.592459331892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188.22647699796545</v>
      </c>
      <c r="L1046" s="444">
        <f t="shared" ca="1" si="106"/>
        <v>45362.580956509672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45362.580956509672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156.10976240287286</v>
      </c>
      <c r="L1047" s="444">
        <f t="shared" ca="1" si="106"/>
        <v>37622.452739092354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37622.452739092354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123.85922816363406</v>
      </c>
      <c r="L1048" s="444">
        <f t="shared" ca="1" si="106"/>
        <v>29850.073987435804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29850.073987435804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91.474316698398411</v>
      </c>
      <c r="L1049" s="444">
        <f t="shared" ca="1" si="106"/>
        <v>22045.310324314018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22045.310324314018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58.954468102057639</v>
      </c>
      <c r="L1050" s="444">
        <f t="shared" ca="1" si="106"/>
        <v>14208.026812595892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14208.026812595892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26.299120136565445</v>
      </c>
      <c r="L1051" s="444">
        <f t="shared" ca="1" si="106"/>
        <v>6338.0879529122731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6338.0879529122731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-6.4922917787829642</v>
      </c>
      <c r="L1052" s="444">
        <f t="shared" ca="1" si="106"/>
        <v>-1564.6423186866946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-1564.6423186866946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-39.420334577112001</v>
      </c>
      <c r="L1053" s="444">
        <f t="shared" ca="1" si="106"/>
        <v>-9500.3006330839908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-9500.3006330839908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-72.485577553767399</v>
      </c>
      <c r="L1054" s="444">
        <f t="shared" ca="1" si="106"/>
        <v>-17469.024190457945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-17469.024190457945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-105.68859237615887</v>
      </c>
      <c r="L1055" s="444">
        <f t="shared" ca="1" si="106"/>
        <v>-25470.950762654287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-25470.950762654287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-139.02995309364363</v>
      </c>
      <c r="L1056" s="444">
        <f t="shared" ca="1" si="106"/>
        <v>-33506.218695568117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-33506.218695568117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-172.51023614745128</v>
      </c>
      <c r="L1057" s="444">
        <f t="shared" ca="1" si="106"/>
        <v>-41574.966911535754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-41574.966911535754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-206.13002038064974</v>
      </c>
      <c r="L1058" s="444">
        <f t="shared" ca="1" si="106"/>
        <v>-49677.334911736594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-49677.334911736594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-239.88988704815324</v>
      </c>
      <c r="L1059" s="444">
        <f t="shared" ca="1" si="106"/>
        <v>-57813.462778604931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-57813.462778604931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-273.79041982677131</v>
      </c>
      <c r="L1060" s="444">
        <f t="shared" ca="1" si="106"/>
        <v>-65983.491178251876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-65983.491178251876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-307.83220482530027</v>
      </c>
      <c r="L1061" s="444">
        <f t="shared" ca="1" si="106"/>
        <v>-74187.561362897366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-74187.561362897366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-342.01583059465645</v>
      </c>
      <c r="L1062" s="444">
        <f t="shared" ca="1" si="106"/>
        <v>-82425.815173312207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-82425.815173312207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-376.34188813805162</v>
      </c>
      <c r="L1063" s="444">
        <f t="shared" ca="1" si="106"/>
        <v>-90698.395041270443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-90698.395041270443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-410.81097092121098</v>
      </c>
      <c r="L1064" s="444">
        <f t="shared" ca="1" si="106"/>
        <v>-99005.443992011846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-99005.443992011846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-445.42367488263341</v>
      </c>
      <c r="L1065" s="444">
        <f t="shared" ca="1" si="106"/>
        <v>-107347.10564671467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-107347.10564671467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-480.18059844389524</v>
      </c>
      <c r="L1066" s="444">
        <f t="shared" ca="1" si="106"/>
        <v>-115723.52422497876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-115723.52422497876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-515.08234251999556</v>
      </c>
      <c r="L1067" s="444">
        <f t="shared" ca="1" si="106"/>
        <v>-124134.84454731893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-124134.84454731893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-550.12951052974631</v>
      </c>
      <c r="L1068" s="444">
        <f t="shared" ca="1" si="106"/>
        <v>-132581.21203766885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-132581.21203766885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-585.32270840620424</v>
      </c>
      <c r="L1069" s="444">
        <f t="shared" ca="1" si="106"/>
        <v>-141062.77272589522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-141062.77272589522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-620.66254460714742</v>
      </c>
      <c r="L1070" s="444">
        <f t="shared" ca="1" si="106"/>
        <v>-149579.67325032255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-149579.67325032255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-656.14963012559463</v>
      </c>
      <c r="L1071" s="444">
        <f t="shared" ca="1" si="106"/>
        <v>-158132.06086026831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-158132.06086026831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-691.78457850036864</v>
      </c>
      <c r="L1072" s="444">
        <f t="shared" ca="1" si="106"/>
        <v>-166720.08341858885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-166720.08341858885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-727.56800582670428</v>
      </c>
      <c r="L1073" s="444">
        <f t="shared" ca="1" si="106"/>
        <v>-175343.88940423573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-175343.88940423573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-763.5005307668996</v>
      </c>
      <c r="L1074" s="444">
        <f t="shared" ca="1" si="106"/>
        <v>-184003.62791482281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-184003.62791482281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-799.58277456101246</v>
      </c>
      <c r="L1075" s="444">
        <f t="shared" ca="1" si="106"/>
        <v>-192699.44866920399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-192699.44866920399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-835.81536103760072</v>
      </c>
      <c r="L1076" s="444">
        <f t="shared" ca="1" si="106"/>
        <v>-201431.50201006175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-201431.50201006175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-872.198916624508</v>
      </c>
      <c r="L1077" s="444">
        <f t="shared" ca="1" si="106"/>
        <v>-210199.93890650643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-210199.93890650643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-908.73407035969421</v>
      </c>
      <c r="L1078" s="444">
        <f t="shared" ca="1" si="106"/>
        <v>-219004.9109566863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-219004.9109566863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-945.42145390211033</v>
      </c>
      <c r="L1079" s="444">
        <f t="shared" ca="1" si="106"/>
        <v>-227846.5703904086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-227846.5703904086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-982.2617015426199</v>
      </c>
      <c r="L1080" s="444">
        <f t="shared" ca="1" si="106"/>
        <v>-236725.07007177139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-236725.07007177139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-1019.2554502149649</v>
      </c>
      <c r="L1081" s="444">
        <f t="shared" ca="1" si="106"/>
        <v>-245640.56350180652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-245640.56350180652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-1056.4033395067779</v>
      </c>
      <c r="L1082" s="444">
        <f t="shared" ca="1" si="106"/>
        <v>-254593.20482113346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-254593.20482113346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-1093.7060116706402</v>
      </c>
      <c r="L1083" s="444">
        <f t="shared" ca="1" si="106"/>
        <v>-263583.14881262428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-263583.14881262428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-1131.1641116351852</v>
      </c>
      <c r="L1084" s="444">
        <f t="shared" ca="1" si="106"/>
        <v>-272610.55090407963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-272610.55090407963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-1168.7782870162491</v>
      </c>
      <c r="L1085" s="444">
        <f t="shared" ca="1" si="106"/>
        <v>-281675.56717091607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-281675.56717091607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-1206.5491881280677</v>
      </c>
      <c r="L1086" s="444">
        <f t="shared" ca="1" si="106"/>
        <v>-290778.35433886433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-290778.35433886433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-1244.4774679945187</v>
      </c>
      <c r="L1087" s="444">
        <f t="shared" ca="1" si="106"/>
        <v>-299919.069786679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-299919.069786679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-1282.5637823604131</v>
      </c>
      <c r="L1088" s="444">
        <f t="shared" ca="1" si="106"/>
        <v>-309097.87154885958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-309097.87154885958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-1320.8087897028322</v>
      </c>
      <c r="L1089" s="444">
        <f t="shared" ca="1" si="106"/>
        <v>-318314.91831838258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-318314.91831838258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-1359.2131512425115</v>
      </c>
      <c r="L1090" s="444">
        <f t="shared" ca="1" si="106"/>
        <v>-327570.36944944528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-327570.36944944528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-1397.7775309552726</v>
      </c>
      <c r="L1091" s="444">
        <f t="shared" ca="1" si="106"/>
        <v>-336864.38496022072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-336864.38496022072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-1436.5025955835038</v>
      </c>
      <c r="L1092" s="444">
        <f t="shared" ca="1" si="106"/>
        <v>-346197.12553562439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-346197.12553562439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-1475.3890146476856</v>
      </c>
      <c r="L1093" s="444">
        <f t="shared" ca="1" si="106"/>
        <v>-355568.75253009226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-355568.75253009226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-1514.4374604579684</v>
      </c>
      <c r="L1094" s="444">
        <f t="shared" ca="1" si="106"/>
        <v>-364979.42797037039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-364979.42797037039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-1553.648608125794</v>
      </c>
      <c r="L1095" s="444">
        <f t="shared" ca="1" si="106"/>
        <v>-374429.31455831637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-374429.31455831637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-1593.0231355755689</v>
      </c>
      <c r="L1096" s="444">
        <f t="shared" ca="1" si="106"/>
        <v>-383918.57567371213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-383918.57567371213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-1632.5617235563845</v>
      </c>
      <c r="L1097" s="444">
        <f t="shared" ca="1" si="106"/>
        <v>-393447.37537708867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-393447.37537708867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-1672.2650556537867</v>
      </c>
      <c r="L1098" s="444">
        <f t="shared" ca="1" si="106"/>
        <v>-403015.87841256266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-403015.87841256266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-1712.1338183015951</v>
      </c>
      <c r="L1099" s="444">
        <f t="shared" ca="1" si="106"/>
        <v>-412624.25021068443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-412624.25021068443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-1752.1687007937692</v>
      </c>
      <c r="L1100" s="444">
        <f t="shared" ca="1" si="106"/>
        <v>-422272.65689129836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-422272.65689129836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-1792.3703952963274</v>
      </c>
      <c r="L1101" s="444">
        <f t="shared" ca="1" si="106"/>
        <v>-431961.26526641485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-431961.26526641485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-1832.7395968593123</v>
      </c>
      <c r="L1102" s="444">
        <f t="shared" ca="1" si="106"/>
        <v>-441690.24284309434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-441690.24284309434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-1873.2770034288105</v>
      </c>
      <c r="L1103" s="444">
        <f t="shared" ca="1" si="106"/>
        <v>-451459.7578263433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-451459.7578263433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-1913.9833158590145</v>
      </c>
      <c r="L1104" s="444">
        <f t="shared" ca="1" si="106"/>
        <v>-461269.97912202246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-461269.97912202246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-1954.8592379243444</v>
      </c>
      <c r="L1105" s="444">
        <f t="shared" ca="1" si="106"/>
        <v>-471121.07633976697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-471121.07633976697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-1995.9054763316128</v>
      </c>
      <c r="L1106" s="444">
        <f t="shared" ca="1" si="106"/>
        <v>-481013.21979591873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-481013.21979591873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-2037.1227407322453</v>
      </c>
      <c r="L1107" s="444">
        <f t="shared" ca="1" si="106"/>
        <v>-490946.58051647118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-490946.58051647118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-2078.5117437345471</v>
      </c>
      <c r="L1108" s="444">
        <f t="shared" ca="1" si="106"/>
        <v>-500921.33024002588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-500921.33024002588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-2120.0732009160251</v>
      </c>
      <c r="L1109" s="444">
        <f t="shared" ca="1" si="106"/>
        <v>-510937.64142076205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-510937.64142076205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-2161.8078308357594</v>
      </c>
      <c r="L1110" s="444">
        <f t="shared" ca="1" si="106"/>
        <v>-520995.68723141798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-520995.68723141798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-2203.7163550468258</v>
      </c>
      <c r="L1111" s="444">
        <f t="shared" ca="1" si="106"/>
        <v>-531095.64156628505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-531095.64156628505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-2245.7994981087718</v>
      </c>
      <c r="L1112" s="444">
        <f t="shared" ca="1" si="106"/>
        <v>-541237.67904421408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-541237.67904421408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-2288.057987600143</v>
      </c>
      <c r="L1113" s="444">
        <f t="shared" ca="1" si="106"/>
        <v>-551421.97501163441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-551421.97501163441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-2330.4925541310608</v>
      </c>
      <c r="L1114" s="444">
        <f t="shared" ca="1" si="106"/>
        <v>-561648.70554558572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-561648.70554558572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-2373.1039313558581</v>
      </c>
      <c r="L1115" s="444">
        <f t="shared" ca="1" si="106"/>
        <v>-571918.04745676182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-571918.04745676182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-2415.8928559857586</v>
      </c>
      <c r="L1116" s="444">
        <f t="shared" ca="1" si="106"/>
        <v>-582230.17829256784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-582230.17829256784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-2458.8600678016169</v>
      </c>
      <c r="L1117" s="444">
        <f t="shared" ca="1" si="106"/>
        <v>-592585.27634018974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-592585.27634018974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-2502.0063096667081</v>
      </c>
      <c r="L1118" s="444">
        <f t="shared" ca="1" si="106"/>
        <v>-602983.52062967664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-602983.52062967664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-2545.3323275395701</v>
      </c>
      <c r="L1119" s="444">
        <f t="shared" ca="1" si="106"/>
        <v>-613425.09093703644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-613425.09093703644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-2588.8388704869026</v>
      </c>
      <c r="L1120" s="444">
        <f t="shared" ca="1" si="106"/>
        <v>-623910.16778734361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-623910.16778734361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-2632.5266906965162</v>
      </c>
      <c r="L1121" s="444">
        <f t="shared" ca="1" si="106"/>
        <v>-634438.93245786033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-634438.93245786033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-2676.3965434903357</v>
      </c>
      <c r="L1122" s="444">
        <f t="shared" ca="1" si="106"/>
        <v>-645011.56698117091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-645011.56698117091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-2720.4491873374632</v>
      </c>
      <c r="L1123" s="444">
        <f t="shared" ca="1" si="106"/>
        <v>-655628.25414832856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-655628.25414832856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-2764.6853838672864</v>
      </c>
      <c r="L1124" s="444">
        <f t="shared" ca="1" si="106"/>
        <v>-666289.17751201603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-666289.17751201603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-2809.1058978826509</v>
      </c>
      <c r="L1125" s="444">
        <f t="shared" ca="1" si="106"/>
        <v>-676994.52138971887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-676994.52138971887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-2853.7114973730795</v>
      </c>
      <c r="L1126" s="444">
        <f t="shared" ca="1" si="106"/>
        <v>-687744.47086691216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-687744.47086691216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-2898.5029535280514</v>
      </c>
      <c r="L1127" s="444">
        <f t="shared" ca="1" si="106"/>
        <v>-698539.21180026047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-698539.21180026047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-2943.4810407503364</v>
      </c>
      <c r="L1128" s="444">
        <f t="shared" ca="1" si="106"/>
        <v>-709378.93082083098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-709378.93082083098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-2988.6465366693801</v>
      </c>
      <c r="L1129" s="444">
        <f t="shared" ca="1" si="106"/>
        <v>-720263.81533732056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-720263.81533732056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-3034.0002221547534</v>
      </c>
      <c r="L1130" s="444">
        <f t="shared" ca="1" si="106"/>
        <v>-731194.05353929556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-731194.05353929556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-3079.5428813296489</v>
      </c>
      <c r="L1131" s="444">
        <f t="shared" ca="1" si="106"/>
        <v>-742169.83440044546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-742169.83440044546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-3125.2753015844405</v>
      </c>
      <c r="L1132" s="444">
        <f t="shared" ca="1" si="106"/>
        <v>-753191.34768185008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-753191.34768185008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-3171.198273590293</v>
      </c>
      <c r="L1133" s="444">
        <f t="shared" ca="1" si="106"/>
        <v>-764258.78393526061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-764258.78393526061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-3217.312591312837</v>
      </c>
      <c r="L1134" s="444">
        <f t="shared" ca="1" si="106"/>
        <v>-775372.33450639364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-775372.33450639364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-3263.6190520258911</v>
      </c>
      <c r="L1135" s="444">
        <f t="shared" ca="1" si="106"/>
        <v>-786532.19153823971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-786532.19153823971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-3310.1184563252496</v>
      </c>
      <c r="L1136" s="444">
        <f t="shared" ca="1" si="106"/>
        <v>-797738.5479743852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-797738.5479743852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-3356.8116081425228</v>
      </c>
      <c r="L1137" s="444">
        <f t="shared" ca="1" si="106"/>
        <v>-808991.597562348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-808991.597562348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-3403.6993147590338</v>
      </c>
      <c r="L1138" s="444">
        <f t="shared" ca="1" si="106"/>
        <v>-820291.53485692723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-820291.53485692723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-3450.7823868197811</v>
      </c>
      <c r="L1139" s="444">
        <f t="shared" ca="1" si="106"/>
        <v>-831638.55522356729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-831638.55522356729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-3498.061638347448</v>
      </c>
      <c r="L1140" s="444">
        <f t="shared" ca="1" si="106"/>
        <v>-843032.85484173498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-843032.85484173498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-3545.53788675648</v>
      </c>
      <c r="L1141" s="444">
        <f t="shared" ca="1" si="106"/>
        <v>-854474.63070831168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-854474.63070831168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-3593.211952867216</v>
      </c>
      <c r="L1142" s="444">
        <f t="shared" ca="1" si="106"/>
        <v>-865964.08064099913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-865964.08064099913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-3641.0846609200808</v>
      </c>
      <c r="L1143" s="444">
        <f t="shared" ca="1" si="106"/>
        <v>-877501.40328173945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-877501.40328173945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-3689.1568385898313</v>
      </c>
      <c r="L1144" s="444">
        <f t="shared" ca="1" si="106"/>
        <v>-889086.79810014949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-889086.79810014949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-3737.4293169998732</v>
      </c>
      <c r="L1145" s="444">
        <f t="shared" ca="1" si="106"/>
        <v>-900720.46539696958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-900720.46539696958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-3785.9029307366241</v>
      </c>
      <c r="L1146" s="444">
        <f t="shared" ca="1" si="106"/>
        <v>-912402.60630752647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-912402.60630752647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-3834.5785178639444</v>
      </c>
      <c r="L1147" s="444">
        <f t="shared" ca="1" si="106"/>
        <v>-924133.42280521069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-924133.42280521069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-3883.4569199376292</v>
      </c>
      <c r="L1148" s="444">
        <f t="shared" ca="1" si="106"/>
        <v>-935913.11770496855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-935913.11770496855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-3932.5389820199539</v>
      </c>
      <c r="L1149" s="444">
        <f t="shared" ca="1" si="106"/>
        <v>-947741.89466680877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-947741.89466680877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-3981.8255526942871</v>
      </c>
      <c r="L1150" s="444">
        <f t="shared" ca="1" si="106"/>
        <v>-959619.95819932327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-959619.95819932327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-4031.3174840797647</v>
      </c>
      <c r="L1151" s="444">
        <f t="shared" ca="1" si="106"/>
        <v>-971547.51366322325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-971547.51366322325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-4081.015631846014</v>
      </c>
      <c r="L1152" s="444">
        <f t="shared" ca="1" si="106"/>
        <v>-983524.76727488951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-983524.76727488951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-4130.920855227957</v>
      </c>
      <c r="L1153" s="444">
        <f t="shared" ca="1" si="106"/>
        <v>-995551.92610993772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-995551.92610993772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-4181.0340170406589</v>
      </c>
      <c r="L1154" s="444">
        <f t="shared" ca="1" si="106"/>
        <v>-1007629.1981067986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-1007629.1981067986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-4231.355983694245</v>
      </c>
      <c r="L1155" s="444">
        <f t="shared" ca="1" si="106"/>
        <v>-1019756.792070313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-1019756.792070313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-4281.8876252088885</v>
      </c>
      <c r="L1156" s="444">
        <f t="shared" ca="1" si="106"/>
        <v>-1031934.9176753422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-1031934.9176753422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-4332.6298152298432</v>
      </c>
      <c r="L1157" s="444">
        <f t="shared" ca="1" si="106"/>
        <v>-1044163.7854703922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-1044163.7854703922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-4383.5834310425516</v>
      </c>
      <c r="L1158" s="444">
        <f t="shared" ca="1" si="106"/>
        <v>-1056443.6068812548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-1056443.6068812548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-4434.7493535878129</v>
      </c>
      <c r="L1159" s="444">
        <f t="shared" ca="1" si="106"/>
        <v>-1068774.5942146629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-1068774.5942146629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-4486.1284674770131</v>
      </c>
      <c r="L1160" s="444">
        <f t="shared" ca="1" si="106"/>
        <v>-1081156.9606619601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-1081156.9606619601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-4537.7216610074174</v>
      </c>
      <c r="L1161" s="444">
        <f t="shared" ca="1" si="106"/>
        <v>-1093590.9203027878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-1093590.9203027878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-4589.5298261775333</v>
      </c>
      <c r="L1162" s="444">
        <f t="shared" ca="1" si="106"/>
        <v>-1106076.6881087855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-1106076.6881087855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-4641.5538587025239</v>
      </c>
      <c r="L1163" s="444">
        <f t="shared" ca="1" si="106"/>
        <v>-1118614.4799473083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-1118614.4799473083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-4693.7946580297021</v>
      </c>
      <c r="L1164" s="444">
        <f t="shared" ca="1" si="106"/>
        <v>-1131204.5125851582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-1131204.5125851582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-4746.2531273540772</v>
      </c>
      <c r="L1165" s="444">
        <f t="shared" ca="1" si="106"/>
        <v>-1143847.0036923324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-1143847.0036923324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-4798.9301736339694</v>
      </c>
      <c r="L1166" s="444">
        <f t="shared" ca="1" si="106"/>
        <v>-1156542.1718457867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-1156542.1718457867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-4851.8267076066959</v>
      </c>
      <c r="L1167" s="444">
        <f t="shared" ca="1" si="106"/>
        <v>-1169290.2365332136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-1169290.2365332136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-4904.9436438043076</v>
      </c>
      <c r="L1168" s="444">
        <f t="shared" ca="1" si="106"/>
        <v>-1182091.4181568383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-1182091.4181568383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-4925.3809089868264</v>
      </c>
      <c r="L1169" s="444">
        <f t="shared" ca="1" si="106"/>
        <v>-1187016.7990658251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-1187016.7990658251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-4945.9033294409373</v>
      </c>
      <c r="L1170" s="444">
        <f t="shared" ca="1" si="106"/>
        <v>-1191962.7023952659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-1191962.7023952659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-4966.5112599802742</v>
      </c>
      <c r="L1171" s="444">
        <f t="shared" ca="1" si="106"/>
        <v>-1196929.2136552462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-1196929.2136552462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-4987.2050568968589</v>
      </c>
      <c r="L1172" s="444">
        <f t="shared" ca="1" si="106"/>
        <v>-1201916.4187121431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-1201916.4187121431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-5007.9850779672624</v>
      </c>
      <c r="L1173" s="444">
        <f t="shared" ca="1" si="106"/>
        <v>-1206924.4037901103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-1206924.4037901103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-5028.8516824587923</v>
      </c>
      <c r="L1174" s="444">
        <f t="shared" ca="1" si="106"/>
        <v>-1211953.255472569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-1211953.255472569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-5049.8052311357042</v>
      </c>
      <c r="L1175" s="444">
        <f t="shared" ca="1" si="106"/>
        <v>-1217003.0607037048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-1217003.0607037048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-5070.8460862654365</v>
      </c>
      <c r="L1176" s="444">
        <f t="shared" ca="1" si="106"/>
        <v>-1222073.9067899704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-1222073.9067899704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-5091.9746116248762</v>
      </c>
      <c r="L1177" s="444">
        <f t="shared" ca="1" si="106"/>
        <v>-1227165.8814015952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-1227165.8814015952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-5113.1911725066466</v>
      </c>
      <c r="L1178" s="444">
        <f t="shared" ca="1" si="106"/>
        <v>-1232279.0725741019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-1232279.0725741019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-5134.4961357254242</v>
      </c>
      <c r="L1179" s="444">
        <f t="shared" ca="1" si="106"/>
        <v>-1237413.5687098273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-1237413.5687098273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-5155.8898696242804</v>
      </c>
      <c r="L1180" s="444">
        <f t="shared" ca="1" si="106"/>
        <v>-1242569.4585794515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-1242569.4585794515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-5177.372744081048</v>
      </c>
      <c r="L1181" s="444">
        <f t="shared" ca="1" si="106"/>
        <v>-1247746.8313235326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-1247746.8313235326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-5198.9451305147195</v>
      </c>
      <c r="L1182" s="444">
        <f t="shared" ca="1" si="106"/>
        <v>-1252945.7764540473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-1252945.7764540473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-5220.6074018918634</v>
      </c>
      <c r="L1183" s="444">
        <f t="shared" ca="1" si="106"/>
        <v>-1258166.3838559391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-1258166.3838559391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-5242.3599327330794</v>
      </c>
      <c r="L1184" s="444">
        <f t="shared" ca="1" si="106"/>
        <v>-1263408.7437886721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-1263408.7437886721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-5264.203099119467</v>
      </c>
      <c r="L1185" s="444">
        <f t="shared" ca="1" si="106"/>
        <v>-1268672.9468877916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-1268672.9468877916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-5286.1372786991315</v>
      </c>
      <c r="L1186" s="444">
        <f t="shared" ca="1" si="106"/>
        <v>-1273959.0841664907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-1273959.0841664907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-5308.1628506937113</v>
      </c>
      <c r="L1187" s="444">
        <f t="shared" ca="1" si="106"/>
        <v>-1279267.2470171845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-1279267.2470171845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-5330.2801959049357</v>
      </c>
      <c r="L1188" s="444">
        <f t="shared" ca="1" si="106"/>
        <v>-1284597.5272130894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-1284597.5272130894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-5352.4896967212062</v>
      </c>
      <c r="L1189" s="444">
        <f t="shared" ca="1" si="106"/>
        <v>-1289950.0169098107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-1289950.0169098107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-5374.7917371242111</v>
      </c>
      <c r="L1190" s="444">
        <f t="shared" ca="1" si="106"/>
        <v>-1295324.808646935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-1295324.808646935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-5397.1867026955624</v>
      </c>
      <c r="L1191" s="444">
        <f t="shared" ca="1" si="106"/>
        <v>-1300721.9953496307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-1300721.9953496307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-5419.6749806234611</v>
      </c>
      <c r="L1192" s="444">
        <f t="shared" ca="1" si="106"/>
        <v>-1306141.6703302541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-1306141.6703302541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-5442.2569597093925</v>
      </c>
      <c r="L1193" s="444">
        <f t="shared" ca="1" si="106"/>
        <v>-1311583.9272899635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-1311583.9272899635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-5464.9330303748475</v>
      </c>
      <c r="L1194" s="444">
        <f t="shared" ca="1" si="106"/>
        <v>-1317048.8603203383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-1317048.8603203383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-5487.7035846680765</v>
      </c>
      <c r="L1195" s="444">
        <f t="shared" ca="1" si="106"/>
        <v>-1322536.5639050063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-1322536.5639050063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-5510.5690162708597</v>
      </c>
      <c r="L1196" s="444">
        <f t="shared" ca="1" si="106"/>
        <v>-1328047.1329212771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-1328047.1329212771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-5533.5297205053212</v>
      </c>
      <c r="L1197" s="444">
        <f t="shared" ca="1" si="106"/>
        <v>-1333580.6626417823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-1333580.6626417823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-5556.5860943407597</v>
      </c>
      <c r="L1198" s="444">
        <f t="shared" ca="1" si="106"/>
        <v>-1339137.2487361231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-1339137.2487361231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-5579.7385364005131</v>
      </c>
      <c r="L1199" s="444">
        <f t="shared" ca="1" si="106"/>
        <v>-1344716.9872725236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-1344716.9872725236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-5602.9874469688484</v>
      </c>
      <c r="L1200" s="444">
        <f t="shared" ca="1" si="106"/>
        <v>-1350319.9747194925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-1350319.9747194925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-5626.3332279978849</v>
      </c>
      <c r="L1201" s="444">
        <f t="shared" ca="1" si="106"/>
        <v>-1355946.3079474904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-1355946.3079474904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-5649.7762831145428</v>
      </c>
      <c r="L1202" s="444">
        <f t="shared" ca="1" si="106"/>
        <v>-1361596.0842306048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-1361596.0842306048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-5673.3170176275198</v>
      </c>
      <c r="L1203" s="444">
        <f t="shared" ca="1" si="106"/>
        <v>-1367269.4012482322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-1367269.4012482322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-5696.9558385343007</v>
      </c>
      <c r="L1204" s="444">
        <f t="shared" ca="1" si="106"/>
        <v>-1372966.3570867665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-1372966.3570867665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-5720.6931545281941</v>
      </c>
      <c r="L1205" s="444">
        <f t="shared" ca="1" si="106"/>
        <v>-1378687.0502412948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-1378687.0502412948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-5744.5293760053946</v>
      </c>
      <c r="L1206" s="444">
        <f t="shared" ca="1" si="106"/>
        <v>-1384431.5796173001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-1384431.5796173001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-5768.4649150720834</v>
      </c>
      <c r="L1207" s="444">
        <f t="shared" ca="1" si="106"/>
        <v>-1390200.0445323722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-1390200.0445323722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-5792.5001855515502</v>
      </c>
      <c r="L1208" s="444">
        <f t="shared" ca="1" si="106"/>
        <v>-1395992.5447179237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-1395992.5447179237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-5816.6356029913486</v>
      </c>
      <c r="L1209" s="444">
        <f t="shared" ca="1" si="106"/>
        <v>-1401809.1803209151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-1401809.1803209151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-5840.871584670479</v>
      </c>
      <c r="L1210" s="444">
        <f t="shared" ca="1" si="106"/>
        <v>-1407650.0519055855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-1407650.0519055855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-5865.2085496066056</v>
      </c>
      <c r="L1211" s="444">
        <f t="shared" ca="1" si="106"/>
        <v>-1413515.2604551921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-1413515.2604551921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-5889.6469185633005</v>
      </c>
      <c r="L1212" s="444">
        <f t="shared" ca="1" si="106"/>
        <v>-1419404.9073737555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-1419404.9073737555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-5914.1871140573148</v>
      </c>
      <c r="L1213" s="444">
        <f t="shared" ca="1" si="106"/>
        <v>-1425319.0944878128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-1425319.0944878128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-5938.8295603658871</v>
      </c>
      <c r="L1214" s="444">
        <f t="shared" ca="1" si="106"/>
        <v>-1431257.9240481788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-1431257.9240481788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-5963.5746835340788</v>
      </c>
      <c r="L1215" s="444">
        <f t="shared" ca="1" si="106"/>
        <v>-1437221.4987317128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-1437221.4987317128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-5988.4229113821366</v>
      </c>
      <c r="L1216" s="444">
        <f t="shared" ca="1" si="106"/>
        <v>-1443209.9216430949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-1443209.9216430949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-6013.3746735128952</v>
      </c>
      <c r="L1217" s="444">
        <f t="shared" ca="1" si="106"/>
        <v>-1449223.2963166079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-1449223.2963166079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-6038.4304013191995</v>
      </c>
      <c r="L1218" s="444">
        <f t="shared" ca="1" si="106"/>
        <v>-1455261.726717927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-1455261.726717927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-6063.5905279913623</v>
      </c>
      <c r="L1219" s="444">
        <f t="shared" ca="1" si="106"/>
        <v>-1461325.3172459183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-1461325.3172459183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-6088.8554885246594</v>
      </c>
      <c r="L1220" s="444">
        <f t="shared" ca="1" si="106"/>
        <v>-1467414.1727344431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-1467414.1727344431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-6114.2257197268464</v>
      </c>
      <c r="L1221" s="444">
        <f t="shared" ca="1" si="106"/>
        <v>-1473528.39845417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-1473528.39845417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-6139.7016602257081</v>
      </c>
      <c r="L1222" s="444">
        <f t="shared" ca="1" si="106"/>
        <v>-1479668.1001143956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-1479668.1001143956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-6165.2837504766485</v>
      </c>
      <c r="L1223" s="444">
        <f t="shared" ca="1" si="106"/>
        <v>-1485833.3838648722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-1485833.3838648722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-6190.9724327703007</v>
      </c>
      <c r="L1224" s="444">
        <f t="shared" ca="1" si="106"/>
        <v>-1492024.3562976425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-1492024.3562976425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-6216.7681512401768</v>
      </c>
      <c r="L1225" s="444">
        <f t="shared" ca="1" si="106"/>
        <v>-1498241.1244488826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-1498241.1244488826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-6242.6713518703446</v>
      </c>
      <c r="L1226" s="444">
        <f t="shared" ca="1" si="106"/>
        <v>-1504483.7958007529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-1504483.7958007529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-6268.6824825031372</v>
      </c>
      <c r="L1227" s="444">
        <f t="shared" ca="1" si="106"/>
        <v>-1510752.4782832561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-1510752.4782832561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-6294.8019928469002</v>
      </c>
      <c r="L1228" s="444">
        <f t="shared" ca="1" si="106"/>
        <v>-1517047.2802761029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-1517047.2802761029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-6321.0303344837621</v>
      </c>
      <c r="L1229" s="444">
        <f t="shared" ca="1" si="106"/>
        <v>-1523368.3106105868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-1523368.3106105868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-6347.3679608774446</v>
      </c>
      <c r="L1230" s="444">
        <f t="shared" ca="1" si="106"/>
        <v>-1529715.6785714643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-1529715.6785714643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-6373.8153273811013</v>
      </c>
      <c r="L1231" s="444">
        <f t="shared" ca="1" si="106"/>
        <v>-1536089.4938988453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-1536089.4938988453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-6400.3728912451888</v>
      </c>
      <c r="L1232" s="444">
        <f t="shared" ca="1" si="106"/>
        <v>-1542489.8667900905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-1542489.8667900905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-6427.0411116253772</v>
      </c>
      <c r="L1233" s="444">
        <f t="shared" ca="1" si="106"/>
        <v>-1548916.9079017157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-1548916.9079017157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-6453.820449590482</v>
      </c>
      <c r="L1234" s="444">
        <f t="shared" ca="1" si="106"/>
        <v>-1555370.7283513062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-1555370.7283513062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-6480.7113681304427</v>
      </c>
      <c r="L1235" s="444">
        <f t="shared" ca="1" si="106"/>
        <v>-1561851.4397194367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-1561851.4397194367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-6507.7143321643198</v>
      </c>
      <c r="L1236" s="444">
        <f t="shared" ca="1" si="106"/>
        <v>-1568359.154051601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-1568359.154051601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-6534.8298085483375</v>
      </c>
      <c r="L1237" s="444">
        <f t="shared" ca="1" si="106"/>
        <v>-1574893.9838601493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-1574893.9838601493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-6562.0582660839555</v>
      </c>
      <c r="L1238" s="444">
        <f t="shared" ca="1" si="106"/>
        <v>-1581456.0421262332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-1581456.0421262332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-6589.4001755259715</v>
      </c>
      <c r="L1239" s="444">
        <f t="shared" ca="1" si="106"/>
        <v>-1588045.4423017593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-1588045.4423017593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-6616.8560095906632</v>
      </c>
      <c r="L1240" s="444">
        <f t="shared" ca="1" si="106"/>
        <v>-1594662.2983113499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-1594662.2983113499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-6644.4262429639575</v>
      </c>
      <c r="L1241" s="444">
        <f t="shared" ca="1" si="106"/>
        <v>-1601306.7245543138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-1601306.7245543138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-6672.111352309641</v>
      </c>
      <c r="L1242" s="444">
        <f t="shared" ca="1" si="106"/>
        <v>-1607978.8359066234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-1607978.8359066234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-6699.9118162775976</v>
      </c>
      <c r="L1243" s="444">
        <f t="shared" ca="1" si="106"/>
        <v>-1614678.7477229009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-1614678.7477229009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-6727.8281155120867</v>
      </c>
      <c r="L1244" s="444">
        <f t="shared" ca="1" si="106"/>
        <v>-1621406.5758384131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-1621406.5758384131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-6755.8607326600541</v>
      </c>
      <c r="L1245" s="444">
        <f t="shared" ca="1" si="106"/>
        <v>-1628162.4365710733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-1628162.4365710733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-6784.0101523794719</v>
      </c>
      <c r="L1246" s="444">
        <f t="shared" ca="1" si="106"/>
        <v>-1634946.4467234528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-1634946.4467234528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-6812.2768613477201</v>
      </c>
      <c r="L1247" s="444">
        <f t="shared" ca="1" si="106"/>
        <v>-1641758.7235848005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-1641758.7235848005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-6840.6613482700022</v>
      </c>
      <c r="L1248" s="444">
        <f t="shared" ca="1" si="106"/>
        <v>-1648599.3849330705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-1648599.3849330705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-6869.1641038877933</v>
      </c>
      <c r="L1249" s="444">
        <f t="shared" ca="1" si="106"/>
        <v>-1655468.5490369583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-1655468.5490369583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-6897.7856209873262</v>
      </c>
      <c r="L1250" s="444">
        <f t="shared" ca="1" si="106"/>
        <v>-1662366.3346579457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-1662366.3346579457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-6926.5263944081071</v>
      </c>
      <c r="L1251" s="444">
        <f t="shared" ca="1" si="106"/>
        <v>-1669292.8610523539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-1669292.8610523539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-6955.386921051474</v>
      </c>
      <c r="L1252" s="444">
        <f t="shared" ca="1" si="106"/>
        <v>-1676248.2479734053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-1676248.2479734053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-6984.3676998891879</v>
      </c>
      <c r="L1253" s="444">
        <f t="shared" ca="1" si="106"/>
        <v>-1683232.6156732945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-1683232.6156732945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-7013.4692319720616</v>
      </c>
      <c r="L1254" s="444">
        <f t="shared" ca="1" si="106"/>
        <v>-1690246.0849052665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-1690246.0849052665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-7042.6920204386106</v>
      </c>
      <c r="L1255" s="444">
        <f t="shared" ca="1" si="106"/>
        <v>-1697288.7769257051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-1697288.7769257051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-7072.03657052377</v>
      </c>
      <c r="L1256" s="444">
        <f t="shared" ca="1" si="106"/>
        <v>-1704360.813496229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-1704360.813496229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-7101.5033895676206</v>
      </c>
      <c r="L1257" s="444">
        <f t="shared" ca="1" si="106"/>
        <v>-1711462.3168857966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-1711462.3168857966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-7131.0929870241534</v>
      </c>
      <c r="L1258" s="444">
        <f t="shared" ca="1" si="106"/>
        <v>-1718593.4098728208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-1718593.4098728208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-7160.8058744700866</v>
      </c>
      <c r="L1259" s="444">
        <f t="shared" ca="1" si="106"/>
        <v>-1725754.215747291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-1725754.215747291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-7190.6425656137126</v>
      </c>
      <c r="L1260" s="444">
        <f t="shared" ca="1" si="106"/>
        <v>-1732944.8583129046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-1732944.8583129046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-7220.603576303768</v>
      </c>
      <c r="L1261" s="444">
        <f t="shared" ca="1" si="106"/>
        <v>-1740165.4618892083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-1740165.4618892083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-7250.6894245383673</v>
      </c>
      <c r="L1262" s="444">
        <f t="shared" ca="1" si="106"/>
        <v>-1747416.1513137466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-1747416.1513137466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-7280.9006304739441</v>
      </c>
      <c r="L1263" s="444">
        <f t="shared" ca="1" si="106"/>
        <v>-1754697.0519442204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-1754697.0519442204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-7311.2377164342515</v>
      </c>
      <c r="L1264" s="444">
        <f t="shared" ca="1" si="106"/>
        <v>-1762008.2896606547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-1762008.2896606547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-7341.7012069193943</v>
      </c>
      <c r="L1265" s="444">
        <f t="shared" ca="1" si="106"/>
        <v>-1769349.9908675742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-1769349.9908675742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-7372.2916286148929</v>
      </c>
      <c r="L1266" s="444">
        <f t="shared" ca="1" si="106"/>
        <v>-1776722.2824961892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-1776722.2824961892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-7403.0095104007878</v>
      </c>
      <c r="L1267" s="444">
        <f t="shared" ca="1" si="106"/>
        <v>-1784125.2920065899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-1784125.2920065899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-7433.8553833607921</v>
      </c>
      <c r="L1268" s="444">
        <f t="shared" ca="1" si="106"/>
        <v>-1791559.1473899507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-1791559.1473899507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-7464.8297807914605</v>
      </c>
      <c r="L1269" s="444">
        <f t="shared" ca="1" si="106"/>
        <v>-1799023.9771707421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-1799023.9771707421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-7495.9332382114253</v>
      </c>
      <c r="L1270" s="444">
        <f t="shared" ca="1" si="106"/>
        <v>-1806519.9104089534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-1806519.9104089534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-7527.1662933706384</v>
      </c>
      <c r="L1271" s="444">
        <f t="shared" ca="1" si="106"/>
        <v>-1814047.076702324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-1814047.076702324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-7558.5294862596829</v>
      </c>
      <c r="L1272" s="444">
        <f t="shared" ca="1" si="106"/>
        <v>-1821605.6061885837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-1821605.6061885837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-7590.0233591190981</v>
      </c>
      <c r="L1273" s="444">
        <f t="shared" ca="1" si="106"/>
        <v>-1829195.6295477028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-1829195.6295477028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-7621.6484564487628</v>
      </c>
      <c r="L1274" s="444">
        <f t="shared" ca="1" si="106"/>
        <v>-1836817.2780041515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-1836817.2780041515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-7653.4053250172974</v>
      </c>
      <c r="L1275" s="444">
        <f t="shared" ca="1" si="106"/>
        <v>-1844470.6833291689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-1844470.6833291689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-7685.2945138715359</v>
      </c>
      <c r="L1276" s="444">
        <f t="shared" ca="1" si="106"/>
        <v>-1852155.9778430404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-1852155.9778430404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-7717.3165743460013</v>
      </c>
      <c r="L1277" s="444">
        <f t="shared" ca="1" si="106"/>
        <v>-1859873.2944173864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-1859873.2944173864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-7749.4720600724431</v>
      </c>
      <c r="L1278" s="444">
        <f t="shared" ca="1" si="106"/>
        <v>-1867622.7664774589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-1867622.7664774589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-7781.7615269894122</v>
      </c>
      <c r="L1279" s="444">
        <f t="shared" ca="1" si="106"/>
        <v>-1875404.5280044484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-1875404.5280044484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-7814.1855333518679</v>
      </c>
      <c r="L1280" s="444">
        <f t="shared" ca="1" si="106"/>
        <v>-1883218.7135378004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-1883218.7135378004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-7846.7446397408348</v>
      </c>
      <c r="L1281" s="444">
        <f t="shared" ca="1" si="106"/>
        <v>-1891065.4581775411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-1891065.4581775411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-7879.4394090730884</v>
      </c>
      <c r="L1282" s="444">
        <f t="shared" ca="1" si="106"/>
        <v>-1898944.8975866141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-1898944.8975866141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-7912.2704066108909</v>
      </c>
      <c r="L1283" s="444">
        <f t="shared" ref="L1283:L1537" ca="1" si="127">I1283-J1283+K1283</f>
        <v>-1906857.1679932249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-1906857.1679932249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-7945.23819997177</v>
      </c>
      <c r="L1284" s="444">
        <f t="shared" ca="1" si="127"/>
        <v>-1914802.4061931968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-1914802.4061931968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-7978.3433591383191</v>
      </c>
      <c r="L1285" s="444">
        <f t="shared" ca="1" si="127"/>
        <v>-1922780.7495523351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-1922780.7495523351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-8011.5864564680633</v>
      </c>
      <c r="L1286" s="444">
        <f t="shared" ca="1" si="127"/>
        <v>-1930792.3360088032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-1930792.3360088032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-8044.9680667033463</v>
      </c>
      <c r="L1287" s="444">
        <f t="shared" ca="1" si="127"/>
        <v>-1938837.3040755065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-1938837.3040755065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-8078.488766981277</v>
      </c>
      <c r="L1288" s="444">
        <f t="shared" ca="1" si="127"/>
        <v>-1946915.7928424878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-1946915.7928424878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-8112.1491368436991</v>
      </c>
      <c r="L1289" s="444">
        <f t="shared" ca="1" si="127"/>
        <v>-1955027.9419793314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-1955027.9419793314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-8145.949758247214</v>
      </c>
      <c r="L1290" s="444">
        <f t="shared" ca="1" si="127"/>
        <v>-1963173.8917375787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-1963173.8917375787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-8179.8912155732451</v>
      </c>
      <c r="L1291" s="444">
        <f t="shared" ca="1" si="127"/>
        <v>-1971353.782953152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-1971353.782953152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-8213.9740956381338</v>
      </c>
      <c r="L1292" s="444">
        <f t="shared" ca="1" si="127"/>
        <v>-1979567.7570487901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-1979567.7570487901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-8248.198987703292</v>
      </c>
      <c r="L1293" s="444">
        <f t="shared" ca="1" si="127"/>
        <v>-1987815.9560364934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-1987815.9560364934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-8282.5664834853887</v>
      </c>
      <c r="L1294" s="444">
        <f t="shared" ca="1" si="127"/>
        <v>-1996098.5225199787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-1996098.5225199787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-8317.0771771665786</v>
      </c>
      <c r="L1295" s="444">
        <f t="shared" ca="1" si="127"/>
        <v>-2004415.5996971452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-2004415.5996971452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-8351.7316654047718</v>
      </c>
      <c r="L1296" s="444">
        <f t="shared" ca="1" si="127"/>
        <v>-2012767.3313625499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-2012767.3313625499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-8386.5305473439585</v>
      </c>
      <c r="L1297" s="444">
        <f t="shared" ca="1" si="127"/>
        <v>-2021153.8619098938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-2021153.8619098938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-8421.4744246245573</v>
      </c>
      <c r="L1298" s="444">
        <f t="shared" ca="1" si="127"/>
        <v>-2029575.3363345184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-2029575.3363345184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-8456.5639013938271</v>
      </c>
      <c r="L1299" s="444">
        <f t="shared" ca="1" si="127"/>
        <v>-2038031.9002359123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-2038031.9002359123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-8491.7995843163026</v>
      </c>
      <c r="L1300" s="444">
        <f t="shared" ca="1" si="127"/>
        <v>-2046523.6998202286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-2046523.6998202286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-8527.182082584286</v>
      </c>
      <c r="L1301" s="444">
        <f t="shared" ca="1" si="127"/>
        <v>-2055050.881902813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-2055050.881902813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-8562.7120079283868</v>
      </c>
      <c r="L1302" s="444">
        <f t="shared" ca="1" si="127"/>
        <v>-2063613.5939107414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-2063613.5939107414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-8598.3899746280895</v>
      </c>
      <c r="L1303" s="444">
        <f t="shared" ca="1" si="127"/>
        <v>-2072211.9838853695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-2072211.9838853695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-8634.2165995223731</v>
      </c>
      <c r="L1304" s="444">
        <f t="shared" ca="1" si="127"/>
        <v>-2080846.2004848919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-2080846.2004848919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-8670.1925020203835</v>
      </c>
      <c r="L1305" s="444">
        <f t="shared" ca="1" si="127"/>
        <v>-2089516.3929869123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-2089516.3929869123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-8706.3183041121338</v>
      </c>
      <c r="L1306" s="444">
        <f t="shared" ca="1" si="127"/>
        <v>-2098222.7112910245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-2098222.7112910245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-8742.594630379268</v>
      </c>
      <c r="L1307" s="444">
        <f t="shared" ca="1" si="127"/>
        <v>-2106965.3059214037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-2106965.3059214037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-8779.0221080058491</v>
      </c>
      <c r="L1308" s="444">
        <f t="shared" ca="1" si="127"/>
        <v>-2115744.3280294095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-2115744.3280294095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-8815.6013667892057</v>
      </c>
      <c r="L1309" s="444">
        <f t="shared" ca="1" si="127"/>
        <v>-2124559.9293961986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-2124559.9293961986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-8852.333039150828</v>
      </c>
      <c r="L1310" s="444">
        <f t="shared" ca="1" si="127"/>
        <v>-2133412.2624353496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-2133412.2624353496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-8889.2177601472904</v>
      </c>
      <c r="L1311" s="444">
        <f t="shared" ca="1" si="127"/>
        <v>-2142301.4801954967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-2142301.4801954967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-8926.2561674812368</v>
      </c>
      <c r="L1312" s="444">
        <f t="shared" ca="1" si="127"/>
        <v>-2151227.7363629779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-2151227.7363629779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-8963.4489015124072</v>
      </c>
      <c r="L1313" s="444">
        <f t="shared" ca="1" si="127"/>
        <v>-2160191.1852644901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-2160191.1852644901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-9000.7966052687079</v>
      </c>
      <c r="L1314" s="444">
        <f t="shared" ca="1" si="127"/>
        <v>-2169191.9818697586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-2169191.9818697586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-9038.2999244573275</v>
      </c>
      <c r="L1315" s="444">
        <f t="shared" ca="1" si="127"/>
        <v>-2178230.281794216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-2178230.281794216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-9075.9595074759</v>
      </c>
      <c r="L1316" s="444">
        <f t="shared" ca="1" si="127"/>
        <v>-2187306.2413016921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-2187306.2413016921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-9113.7760054237169</v>
      </c>
      <c r="L1317" s="444">
        <f t="shared" ca="1" si="127"/>
        <v>-2196420.0173071157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-2196420.0173071157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-9151.7500721129818</v>
      </c>
      <c r="L1318" s="444">
        <f t="shared" ca="1" si="127"/>
        <v>-2205571.7673792285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-2205571.7673792285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-9189.8823640801184</v>
      </c>
      <c r="L1319" s="444">
        <f t="shared" ca="1" si="127"/>
        <v>-2214761.6497433088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-2214761.6497433088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-9228.1735405971194</v>
      </c>
      <c r="L1320" s="444">
        <f t="shared" ca="1" si="127"/>
        <v>-2223989.8232839061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-2223989.8232839061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-9266.6242636829411</v>
      </c>
      <c r="L1321" s="444">
        <f t="shared" ca="1" si="127"/>
        <v>-2233256.447547589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-2233256.447547589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-9305.2351981149532</v>
      </c>
      <c r="L1322" s="444">
        <f t="shared" ca="1" si="127"/>
        <v>-2242561.682745704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-2242561.682745704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-9344.0070114404334</v>
      </c>
      <c r="L1323" s="444">
        <f t="shared" ca="1" si="127"/>
        <v>-2251905.6897571445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-2251905.6897571445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-9382.9403739881018</v>
      </c>
      <c r="L1324" s="444">
        <f t="shared" ca="1" si="127"/>
        <v>-2261288.6301311324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-2261288.6301311324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-9422.0359588797182</v>
      </c>
      <c r="L1325" s="444">
        <f t="shared" ca="1" si="127"/>
        <v>-2270710.6660900121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-2270710.6660900121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-9461.294442041717</v>
      </c>
      <c r="L1326" s="444">
        <f t="shared" ca="1" si="127"/>
        <v>-2280171.9605320538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-2280171.9605320538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-9500.7165022168901</v>
      </c>
      <c r="L1327" s="444">
        <f t="shared" ca="1" si="127"/>
        <v>-2289672.6770342709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-2289672.6770342709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-9540.3028209761287</v>
      </c>
      <c r="L1328" s="444">
        <f t="shared" ca="1" si="127"/>
        <v>-2299212.9798552473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-2299212.9798552473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-9580.0540827301975</v>
      </c>
      <c r="L1329" s="444">
        <f t="shared" ca="1" si="127"/>
        <v>-2308793.0339379776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-2308793.0339379776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-9619.9709747415727</v>
      </c>
      <c r="L1330" s="444">
        <f t="shared" ca="1" si="127"/>
        <v>-2318413.0049127191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-2318413.0049127191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-9660.0541871363293</v>
      </c>
      <c r="L1331" s="444">
        <f t="shared" ca="1" si="127"/>
        <v>-2328073.0590998554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-2328073.0590998554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-9700.3044129160644</v>
      </c>
      <c r="L1332" s="444">
        <f t="shared" ca="1" si="127"/>
        <v>-2337773.3635127712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-2337773.3635127712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-9740.7223479698805</v>
      </c>
      <c r="L1333" s="444">
        <f t="shared" ca="1" si="127"/>
        <v>-2347514.0858607409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-2347514.0858607409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-9781.3086910864204</v>
      </c>
      <c r="L1334" s="444">
        <f t="shared" ca="1" si="127"/>
        <v>-2357295.3945518271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-2357295.3945518271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-9822.0641439659466</v>
      </c>
      <c r="L1335" s="444">
        <f t="shared" ca="1" si="127"/>
        <v>-2367117.4586957931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-2367117.4586957931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-9862.989411232471</v>
      </c>
      <c r="L1336" s="444">
        <f t="shared" ca="1" si="127"/>
        <v>-2376980.4481070256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-2376980.4481070256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-9904.0852004459393</v>
      </c>
      <c r="L1337" s="444">
        <f t="shared" ca="1" si="127"/>
        <v>-2386884.5333074713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-2386884.5333074713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-9945.3522221144631</v>
      </c>
      <c r="L1338" s="444">
        <f t="shared" ca="1" si="127"/>
        <v>-2396829.8855295856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-2396829.8855295856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-9986.791189706606</v>
      </c>
      <c r="L1339" s="444">
        <f t="shared" ca="1" si="127"/>
        <v>-2406816.6767192921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-2406816.6767192921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-10028.402819663717</v>
      </c>
      <c r="L1340" s="444">
        <f t="shared" ca="1" si="127"/>
        <v>-2416845.0795389558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-2416845.0795389558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-10070.187831412315</v>
      </c>
      <c r="L1341" s="444">
        <f t="shared" ca="1" si="127"/>
        <v>-2426915.2673703684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-2426915.2673703684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-10112.146947376536</v>
      </c>
      <c r="L1342" s="444">
        <f t="shared" ca="1" si="127"/>
        <v>-2437027.4143177448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-2437027.4143177448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-10154.280892990602</v>
      </c>
      <c r="L1343" s="444">
        <f t="shared" ca="1" si="127"/>
        <v>-2447181.6952107353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-2447181.6952107353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-10196.590396711397</v>
      </c>
      <c r="L1344" s="444">
        <f t="shared" ca="1" si="127"/>
        <v>-2457378.2856074469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-2457378.2856074469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-10239.076190031028</v>
      </c>
      <c r="L1345" s="444">
        <f t="shared" ca="1" si="127"/>
        <v>-2467617.361797478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-2467617.361797478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-10281.739007489492</v>
      </c>
      <c r="L1346" s="444">
        <f t="shared" ca="1" si="127"/>
        <v>-2477899.1008049673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-2477899.1008049673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-10324.579586687363</v>
      </c>
      <c r="L1347" s="444">
        <f t="shared" ca="1" si="127"/>
        <v>-2488223.6803916548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-2488223.6803916548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-10367.598668298562</v>
      </c>
      <c r="L1348" s="444">
        <f t="shared" ca="1" si="127"/>
        <v>-2498591.2790599535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-2498591.2790599535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-10410.79699608314</v>
      </c>
      <c r="L1349" s="444">
        <f t="shared" ca="1" si="127"/>
        <v>-2509002.0760560366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-2509002.0760560366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-10454.175316900153</v>
      </c>
      <c r="L1350" s="444">
        <f t="shared" ca="1" si="127"/>
        <v>-2519456.2513729366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-2519456.2513729366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-10497.734380720569</v>
      </c>
      <c r="L1351" s="444">
        <f t="shared" ca="1" si="127"/>
        <v>-2529953.9857536573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-2529953.9857536573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-10541.474940640239</v>
      </c>
      <c r="L1352" s="444">
        <f t="shared" ca="1" si="127"/>
        <v>-2540495.4606942977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-2540495.4606942977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-10585.397752892906</v>
      </c>
      <c r="L1353" s="444">
        <f t="shared" ca="1" si="127"/>
        <v>-2551080.8584471904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-2551080.8584471904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-10629.503576863293</v>
      </c>
      <c r="L1354" s="444">
        <f t="shared" ca="1" si="127"/>
        <v>-2561710.3620240535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-2561710.3620240535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-10673.793175100223</v>
      </c>
      <c r="L1355" s="444">
        <f t="shared" ca="1" si="127"/>
        <v>-2572384.1551991538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-2572384.1551991538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-10718.267313329807</v>
      </c>
      <c r="L1356" s="444">
        <f t="shared" ca="1" si="127"/>
        <v>-2583102.4225124838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-2583102.4225124838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-10762.926760468683</v>
      </c>
      <c r="L1357" s="444">
        <f t="shared" ca="1" si="127"/>
        <v>-2593865.3492729524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-2593865.3492729524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-10807.772288637301</v>
      </c>
      <c r="L1358" s="444">
        <f t="shared" ca="1" si="127"/>
        <v>-2604673.1215615897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-2604673.1215615897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-10852.80467317329</v>
      </c>
      <c r="L1359" s="444">
        <f t="shared" ca="1" si="127"/>
        <v>-2615525.9262347631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-2615525.9262347631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-10898.024692644845</v>
      </c>
      <c r="L1360" s="444">
        <f t="shared" ca="1" si="127"/>
        <v>-2626423.9509274079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-2626423.9509274079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-10943.433128864199</v>
      </c>
      <c r="L1361" s="444">
        <f t="shared" ca="1" si="127"/>
        <v>-2637367.384056272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-2637367.384056272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-10989.030766901133</v>
      </c>
      <c r="L1362" s="444">
        <f t="shared" ca="1" si="127"/>
        <v>-2648356.4148231731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-2648356.4148231731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-11034.818395096554</v>
      </c>
      <c r="L1363" s="444">
        <f t="shared" ca="1" si="127"/>
        <v>-2659391.2332182694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-2659391.2332182694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-11080.796805076123</v>
      </c>
      <c r="L1364" s="444">
        <f t="shared" ca="1" si="127"/>
        <v>-2670472.0300233457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-2670472.0300233457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-11126.96679176394</v>
      </c>
      <c r="L1365" s="444">
        <f t="shared" ca="1" si="127"/>
        <v>-2681598.9968151096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-2681598.9968151096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-11173.329153396289</v>
      </c>
      <c r="L1366" s="444">
        <f t="shared" ca="1" si="127"/>
        <v>-2692772.3259685058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-2692772.3259685058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-11219.884691535441</v>
      </c>
      <c r="L1367" s="444">
        <f t="shared" ca="1" si="127"/>
        <v>-2703992.2106600413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-2703992.2106600413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-11266.634211083505</v>
      </c>
      <c r="L1368" s="444">
        <f t="shared" ca="1" si="127"/>
        <v>-2715258.8448711247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-2715258.8448711247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-11313.578520296353</v>
      </c>
      <c r="L1369" s="444">
        <f t="shared" ca="1" si="127"/>
        <v>-2726572.4233914209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-2726572.4233914209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-11360.718430797588</v>
      </c>
      <c r="L1370" s="444">
        <f t="shared" ca="1" si="127"/>
        <v>-2737933.1418222184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-2737933.1418222184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-11408.054757592578</v>
      </c>
      <c r="L1371" s="444">
        <f t="shared" ca="1" si="127"/>
        <v>-2749341.1965798112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-2749341.1965798112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-11455.588319082546</v>
      </c>
      <c r="L1372" s="444">
        <f t="shared" ca="1" si="127"/>
        <v>-2760796.7848988939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-2760796.7848988939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-11503.319937078724</v>
      </c>
      <c r="L1373" s="444">
        <f t="shared" ca="1" si="127"/>
        <v>-2772300.1048359727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-2772300.1048359727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-11551.250436816552</v>
      </c>
      <c r="L1374" s="444">
        <f t="shared" ca="1" si="127"/>
        <v>-2783851.355272789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-2783851.355272789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-11599.380646969954</v>
      </c>
      <c r="L1375" s="444">
        <f t="shared" ca="1" si="127"/>
        <v>-2795450.7359197591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-2795450.7359197591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-11647.711399665663</v>
      </c>
      <c r="L1376" s="444">
        <f t="shared" ca="1" si="127"/>
        <v>-2807098.4473194247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-2807098.4473194247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-11696.243530497602</v>
      </c>
      <c r="L1377" s="444">
        <f t="shared" ca="1" si="127"/>
        <v>-2818794.6908499221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-2818794.6908499221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-11744.977878541342</v>
      </c>
      <c r="L1378" s="444">
        <f t="shared" ca="1" si="127"/>
        <v>-2830539.6687284634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-2830539.6687284634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-11793.915286368598</v>
      </c>
      <c r="L1379" s="444">
        <f t="shared" ca="1" si="127"/>
        <v>-2842333.584014832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-2842333.584014832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-11843.0566000618</v>
      </c>
      <c r="L1380" s="444">
        <f t="shared" ca="1" si="127"/>
        <v>-2854176.6406148938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-2854176.6406148938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-11892.402669228724</v>
      </c>
      <c r="L1381" s="444">
        <f t="shared" ca="1" si="127"/>
        <v>-2866069.0432841224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-2866069.0432841224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-11941.954347017176</v>
      </c>
      <c r="L1382" s="444">
        <f t="shared" ca="1" si="127"/>
        <v>-2878010.9976311396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-2878010.9976311396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-11991.712490129748</v>
      </c>
      <c r="L1383" s="444">
        <f t="shared" ca="1" si="127"/>
        <v>-2890002.7101212693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-2890002.7101212693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-12041.677958838622</v>
      </c>
      <c r="L1384" s="444">
        <f t="shared" ca="1" si="127"/>
        <v>-2902044.388080108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-2902044.388080108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-12091.85161700045</v>
      </c>
      <c r="L1385" s="444">
        <f t="shared" ca="1" si="127"/>
        <v>-2914136.2396971085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-2914136.2396971085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-12142.234332071286</v>
      </c>
      <c r="L1386" s="444">
        <f t="shared" ca="1" si="127"/>
        <v>-2926278.4740291797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-2926278.4740291797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-12192.826975121581</v>
      </c>
      <c r="L1387" s="444">
        <f t="shared" ca="1" si="127"/>
        <v>-2938471.3010043013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-2938471.3010043013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-12243.630420851256</v>
      </c>
      <c r="L1388" s="444">
        <f t="shared" ca="1" si="127"/>
        <v>-2950714.9314251523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-2950714.9314251523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-12294.645547604801</v>
      </c>
      <c r="L1389" s="444">
        <f t="shared" ca="1" si="127"/>
        <v>-2963009.576972757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-2963009.576972757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-12345.873237386488</v>
      </c>
      <c r="L1390" s="444">
        <f t="shared" ca="1" si="127"/>
        <v>-2975355.4502101433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-2975355.4502101433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-12397.314375875598</v>
      </c>
      <c r="L1391" s="444">
        <f t="shared" ca="1" si="127"/>
        <v>-2987752.7645860189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-2987752.7645860189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-12448.969852441745</v>
      </c>
      <c r="L1392" s="444">
        <f t="shared" ca="1" si="127"/>
        <v>-3000201.7344384608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-3000201.7344384608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-12500.840560160254</v>
      </c>
      <c r="L1393" s="444">
        <f t="shared" ca="1" si="127"/>
        <v>-3012702.5749986209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-3012702.5749986209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-12552.927395827586</v>
      </c>
      <c r="L1394" s="444">
        <f t="shared" ca="1" si="127"/>
        <v>-3025255.5023944485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-3025255.5023944485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-12605.231259976868</v>
      </c>
      <c r="L1395" s="444">
        <f t="shared" ca="1" si="127"/>
        <v>-3037860.7336544255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-3037860.7336544255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-12657.75305689344</v>
      </c>
      <c r="L1396" s="444">
        <f t="shared" ca="1" si="127"/>
        <v>-3050518.4867113191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-3050518.4867113191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-12710.493694630495</v>
      </c>
      <c r="L1397" s="444">
        <f t="shared" ca="1" si="127"/>
        <v>-3063228.9804059495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-3063228.9804059495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-12763.45408502479</v>
      </c>
      <c r="L1398" s="444">
        <f t="shared" ca="1" si="127"/>
        <v>-3075992.4344909745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-3075992.4344909745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-12816.635143712394</v>
      </c>
      <c r="L1399" s="444">
        <f t="shared" ca="1" si="127"/>
        <v>-3088809.0696346867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-3088809.0696346867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-12870.037790144528</v>
      </c>
      <c r="L1400" s="444">
        <f t="shared" ca="1" si="127"/>
        <v>-3101679.107424831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-3101679.107424831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-12923.662947603463</v>
      </c>
      <c r="L1401" s="444">
        <f t="shared" ca="1" si="127"/>
        <v>-3114602.7703724345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-3114602.7703724345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-12977.511543218478</v>
      </c>
      <c r="L1402" s="444">
        <f t="shared" ca="1" si="127"/>
        <v>-3127580.281915653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-3127580.281915653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-13031.584507981888</v>
      </c>
      <c r="L1403" s="444">
        <f t="shared" ca="1" si="127"/>
        <v>-3140611.8664236348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-3140611.8664236348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-13085.882776765146</v>
      </c>
      <c r="L1404" s="444">
        <f t="shared" ca="1" si="127"/>
        <v>-3153697.7492004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-3153697.7492004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-13140.407288335</v>
      </c>
      <c r="L1405" s="444">
        <f t="shared" ca="1" si="127"/>
        <v>-3166838.1564887348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-3166838.1564887348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-13195.158985369728</v>
      </c>
      <c r="L1406" s="444">
        <f t="shared" ca="1" si="127"/>
        <v>-3180033.3154741046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-3180033.3154741046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-13250.138814475436</v>
      </c>
      <c r="L1407" s="444">
        <f t="shared" ca="1" si="127"/>
        <v>-3193283.45428858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-3193283.45428858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-13305.347726202417</v>
      </c>
      <c r="L1408" s="444">
        <f t="shared" ca="1" si="127"/>
        <v>-3206588.8020147826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-3206588.8020147826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-13360.786675061594</v>
      </c>
      <c r="L1409" s="444">
        <f t="shared" ca="1" si="127"/>
        <v>-3219949.5886898441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-3219949.5886898441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-13416.456619541017</v>
      </c>
      <c r="L1410" s="444">
        <f t="shared" ca="1" si="127"/>
        <v>-3233366.0453093853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-3233366.0453093853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-13472.358522122438</v>
      </c>
      <c r="L1411" s="444">
        <f t="shared" ca="1" si="127"/>
        <v>-3246838.4038315075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-3246838.4038315075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-13528.493349297947</v>
      </c>
      <c r="L1412" s="444">
        <f t="shared" ca="1" si="127"/>
        <v>-3260366.8971808054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-3260366.8971808054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-13584.862071586689</v>
      </c>
      <c r="L1413" s="444">
        <f t="shared" ca="1" si="127"/>
        <v>-3273951.7592523922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-3273951.7592523922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-13641.465663551635</v>
      </c>
      <c r="L1414" s="444">
        <f t="shared" ca="1" si="127"/>
        <v>-3287593.224915944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-3287593.224915944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-13698.305103816434</v>
      </c>
      <c r="L1415" s="444">
        <f t="shared" ca="1" si="127"/>
        <v>-3301291.5300197606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-3301291.5300197606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-13755.381375082336</v>
      </c>
      <c r="L1416" s="444">
        <f t="shared" ca="1" si="127"/>
        <v>-3315046.9113948429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-3315046.9113948429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-13812.695464145179</v>
      </c>
      <c r="L1417" s="444">
        <f t="shared" ca="1" si="127"/>
        <v>-3328859.6068589883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-3328859.6068589883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-13870.24836191245</v>
      </c>
      <c r="L1418" s="444">
        <f t="shared" ca="1" si="127"/>
        <v>-3342729.8552209008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-3342729.8552209008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-13928.04106342042</v>
      </c>
      <c r="L1419" s="444">
        <f t="shared" ca="1" si="127"/>
        <v>-3356657.8962843213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-3356657.8962843213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-13986.074567851339</v>
      </c>
      <c r="L1420" s="444">
        <f t="shared" ca="1" si="127"/>
        <v>-3370643.9708521725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-3370643.9708521725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-14044.349878550718</v>
      </c>
      <c r="L1421" s="444">
        <f t="shared" ca="1" si="127"/>
        <v>-3384688.320730723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-3384688.320730723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-14102.868003044678</v>
      </c>
      <c r="L1422" s="444">
        <f t="shared" ca="1" si="127"/>
        <v>-3398791.1887337677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-3398791.1887337677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-14161.629953057365</v>
      </c>
      <c r="L1423" s="444">
        <f t="shared" ca="1" si="127"/>
        <v>-3412952.8186868252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-3412952.8186868252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-14220.636744528438</v>
      </c>
      <c r="L1424" s="444">
        <f t="shared" ca="1" si="127"/>
        <v>-3427173.4554313538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-3427173.4554313538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-14279.889397630643</v>
      </c>
      <c r="L1425" s="444">
        <f t="shared" ca="1" si="127"/>
        <v>-3441453.3448289842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-3441453.3448289842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-14339.388936787434</v>
      </c>
      <c r="L1426" s="444">
        <f t="shared" ca="1" si="127"/>
        <v>-3455792.7337657716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-3455792.7337657716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-14399.136390690715</v>
      </c>
      <c r="L1427" s="444">
        <f t="shared" ca="1" si="127"/>
        <v>-3470191.8701564623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-3470191.8701564623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-14459.132792318595</v>
      </c>
      <c r="L1428" s="444">
        <f t="shared" ca="1" si="127"/>
        <v>-3484651.002948781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-3484651.002948781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-14519.379178953252</v>
      </c>
      <c r="L1429" s="444">
        <f t="shared" ca="1" si="127"/>
        <v>-3499170.3821277344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-3499170.3821277344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-14579.876592198891</v>
      </c>
      <c r="L1430" s="444">
        <f t="shared" ca="1" si="127"/>
        <v>-3513750.2587199332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-3513750.2587199332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-14640.626077999721</v>
      </c>
      <c r="L1431" s="444">
        <f t="shared" ca="1" si="127"/>
        <v>-3528390.884797933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-3528390.884797933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-14701.628686658054</v>
      </c>
      <c r="L1432" s="444">
        <f t="shared" ca="1" si="127"/>
        <v>-3543092.5134845912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-3543092.5134845912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-14762.885472852462</v>
      </c>
      <c r="L1433" s="444">
        <f t="shared" ca="1" si="127"/>
        <v>-3557855.3989574434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-3557855.3989574434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-14824.397495656012</v>
      </c>
      <c r="L1434" s="444">
        <f t="shared" ca="1" si="127"/>
        <v>-3572679.7964530992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-3572679.7964530992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-14886.16581855458</v>
      </c>
      <c r="L1435" s="444">
        <f t="shared" ca="1" si="127"/>
        <v>-3587565.9622716536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-3587565.9622716536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-14948.191509465223</v>
      </c>
      <c r="L1436" s="444">
        <f t="shared" ca="1" si="127"/>
        <v>-3602514.1537811188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-3602514.1537811188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-15010.475640754661</v>
      </c>
      <c r="L1437" s="444">
        <f t="shared" ca="1" si="127"/>
        <v>-3617524.6294218735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-3617524.6294218735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-15073.019289257807</v>
      </c>
      <c r="L1438" s="444">
        <f t="shared" ca="1" si="127"/>
        <v>-3632597.6487111314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-3632597.6487111314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-15135.823536296382</v>
      </c>
      <c r="L1439" s="444">
        <f t="shared" ca="1" si="127"/>
        <v>-3647733.4722474278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-3647733.4722474278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-15198.889467697616</v>
      </c>
      <c r="L1440" s="444">
        <f t="shared" ca="1" si="127"/>
        <v>-3662932.3617151254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-3662932.3617151254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-15262.218173813022</v>
      </c>
      <c r="L1441" s="444">
        <f t="shared" ca="1" si="127"/>
        <v>-3678194.5798889385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-3678194.5798889385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-15325.810749537244</v>
      </c>
      <c r="L1442" s="444">
        <f t="shared" ca="1" si="127"/>
        <v>-3693520.3906384758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-3693520.3906384758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-15389.668294326983</v>
      </c>
      <c r="L1443" s="444">
        <f t="shared" ca="1" si="127"/>
        <v>-3708910.0589328026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-3708910.0589328026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-15453.791912220011</v>
      </c>
      <c r="L1444" s="444">
        <f t="shared" ca="1" si="127"/>
        <v>-3724363.8508450226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-3724363.8508450226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-15518.182711854261</v>
      </c>
      <c r="L1445" s="444">
        <f t="shared" ca="1" si="127"/>
        <v>-3739882.0335568767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-3739882.0335568767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-15582.841806486987</v>
      </c>
      <c r="L1446" s="444">
        <f t="shared" ca="1" si="127"/>
        <v>-3755464.8753633639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-3755464.8753633639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-15647.770314014017</v>
      </c>
      <c r="L1447" s="444">
        <f t="shared" ca="1" si="127"/>
        <v>-3771112.6456773779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-3771112.6456773779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-15712.969356989077</v>
      </c>
      <c r="L1448" s="444">
        <f t="shared" ca="1" si="127"/>
        <v>-3786825.615034367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-3786825.615034367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-15778.440062643196</v>
      </c>
      <c r="L1449" s="444">
        <f t="shared" ca="1" si="127"/>
        <v>-3802604.05509701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-3802604.05509701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-15844.183562904209</v>
      </c>
      <c r="L1450" s="444">
        <f t="shared" ca="1" si="127"/>
        <v>-3818448.2386599141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-3818448.2386599141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-15910.200994416309</v>
      </c>
      <c r="L1451" s="444">
        <f t="shared" ca="1" si="127"/>
        <v>-3834358.4396543303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-3834358.4396543303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-15976.493498559708</v>
      </c>
      <c r="L1452" s="444">
        <f t="shared" ca="1" si="127"/>
        <v>-3850334.9331528898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-3850334.9331528898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-16043.062221470374</v>
      </c>
      <c r="L1453" s="444">
        <f t="shared" ca="1" si="127"/>
        <v>-3866377.9953743601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-3866377.9953743601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-16109.908314059836</v>
      </c>
      <c r="L1454" s="444">
        <f t="shared" ca="1" si="127"/>
        <v>-3882487.9036884201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-3882487.9036884201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-16177.032932035081</v>
      </c>
      <c r="L1455" s="444">
        <f t="shared" ca="1" si="127"/>
        <v>-3898664.9366204552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-3898664.9366204552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-16244.437235918564</v>
      </c>
      <c r="L1456" s="444">
        <f t="shared" ca="1" si="127"/>
        <v>-3914909.3738563736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-3914909.3738563736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-16312.122391068224</v>
      </c>
      <c r="L1457" s="444">
        <f t="shared" ca="1" si="127"/>
        <v>-3931221.496247442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-3931221.496247442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-16380.089567697672</v>
      </c>
      <c r="L1458" s="444">
        <f t="shared" ca="1" si="127"/>
        <v>-3947601.5858151396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-3947601.5858151396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-16448.339940896418</v>
      </c>
      <c r="L1459" s="444">
        <f t="shared" ca="1" si="127"/>
        <v>-3964049.9257560358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-3964049.9257560358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-16516.874690650147</v>
      </c>
      <c r="L1460" s="444">
        <f t="shared" ca="1" si="127"/>
        <v>-3980566.8004466859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-3980566.8004466859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-16585.695001861193</v>
      </c>
      <c r="L1461" s="444">
        <f t="shared" ca="1" si="127"/>
        <v>-3997152.4954485469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-3997152.4954485469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-16654.802064368945</v>
      </c>
      <c r="L1462" s="444">
        <f t="shared" ca="1" si="127"/>
        <v>-4013807.2975129159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-4013807.2975129159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-16724.197072970484</v>
      </c>
      <c r="L1463" s="444">
        <f t="shared" ca="1" si="127"/>
        <v>-4030531.4945858866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-4030531.4945858866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-16793.881227441198</v>
      </c>
      <c r="L1464" s="444">
        <f t="shared" ca="1" si="127"/>
        <v>-4047325.3758133277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-4047325.3758133277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-16863.85573255553</v>
      </c>
      <c r="L1465" s="444">
        <f t="shared" ca="1" si="127"/>
        <v>-4064189.2315458832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-4064189.2315458832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-16934.121798107848</v>
      </c>
      <c r="L1466" s="444">
        <f t="shared" ca="1" si="127"/>
        <v>-4081123.3533439911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-4081123.3533439911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-17004.680638933296</v>
      </c>
      <c r="L1467" s="444">
        <f t="shared" ca="1" si="127"/>
        <v>-4098128.0339829242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-4098128.0339829242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-17075.533474928852</v>
      </c>
      <c r="L1468" s="444">
        <f t="shared" ca="1" si="127"/>
        <v>-4115203.5674578529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-4115203.5674578529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-17146.681531074388</v>
      </c>
      <c r="L1469" s="444">
        <f t="shared" ca="1" si="127"/>
        <v>-4132350.2489889273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-4132350.2489889273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-17218.126037453865</v>
      </c>
      <c r="L1470" s="444">
        <f t="shared" ca="1" si="127"/>
        <v>-4149568.3750263811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-4149568.3750263811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-17289.868229276588</v>
      </c>
      <c r="L1471" s="444">
        <f t="shared" ca="1" si="127"/>
        <v>-4166858.2432556576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-4166858.2432556576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-17361.909346898574</v>
      </c>
      <c r="L1472" s="444">
        <f t="shared" ca="1" si="127"/>
        <v>-4184220.1526025562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-4184220.1526025562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-17434.250635843982</v>
      </c>
      <c r="L1473" s="444">
        <f t="shared" ca="1" si="127"/>
        <v>-4201654.4032383999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-4201654.4032383999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-17506.893346826666</v>
      </c>
      <c r="L1474" s="444">
        <f t="shared" ca="1" si="127"/>
        <v>-4219161.2965852264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-4219161.2965852264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-17579.838735771777</v>
      </c>
      <c r="L1475" s="444">
        <f t="shared" ca="1" si="127"/>
        <v>-4236741.1353209978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-4236741.1353209978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-17653.088063837491</v>
      </c>
      <c r="L1476" s="444">
        <f t="shared" ca="1" si="127"/>
        <v>-4254394.2233848348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-4254394.2233848348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-17726.64259743681</v>
      </c>
      <c r="L1477" s="444">
        <f t="shared" ca="1" si="127"/>
        <v>-4272120.8659822717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-4272120.8659822717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-17800.503608259467</v>
      </c>
      <c r="L1478" s="444">
        <f t="shared" ca="1" si="127"/>
        <v>-4289921.3695905311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-4289921.3695905311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-17874.672373293881</v>
      </c>
      <c r="L1479" s="444">
        <f t="shared" ca="1" si="127"/>
        <v>-4307796.041963825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-4307796.041963825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-17949.15017484927</v>
      </c>
      <c r="L1480" s="444">
        <f t="shared" ca="1" si="127"/>
        <v>-4325745.1921386747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-4325745.1921386747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-18023.938300577811</v>
      </c>
      <c r="L1481" s="444">
        <f t="shared" ca="1" si="127"/>
        <v>-4343769.1304392526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-4343769.1304392526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-18099.038043496887</v>
      </c>
      <c r="L1482" s="444">
        <f t="shared" ca="1" si="127"/>
        <v>-4361868.1684827497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-4361868.1684827497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-18174.450702011458</v>
      </c>
      <c r="L1483" s="444">
        <f t="shared" ca="1" si="127"/>
        <v>-4380042.6191847613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-4380042.6191847613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-18250.177579936506</v>
      </c>
      <c r="L1484" s="444">
        <f t="shared" ca="1" si="127"/>
        <v>-4398292.7967646979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-4398292.7967646979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-18326.219986519573</v>
      </c>
      <c r="L1485" s="444">
        <f t="shared" ca="1" si="127"/>
        <v>-4416619.0167512177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-4416619.0167512177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-18402.579236463407</v>
      </c>
      <c r="L1486" s="444">
        <f t="shared" ca="1" si="127"/>
        <v>-4435021.5959876813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-4435021.5959876813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-18479.256649948671</v>
      </c>
      <c r="L1487" s="444">
        <f t="shared" ca="1" si="127"/>
        <v>-4453500.85263763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-4453500.85263763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-18556.253552656792</v>
      </c>
      <c r="L1488" s="444">
        <f t="shared" ca="1" si="127"/>
        <v>-4472057.1061902866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-4472057.1061902866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-18633.57127579286</v>
      </c>
      <c r="L1489" s="444">
        <f t="shared" ca="1" si="127"/>
        <v>-4490690.6774660796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-4490690.6774660796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-18711.211156108664</v>
      </c>
      <c r="L1490" s="444">
        <f t="shared" ca="1" si="127"/>
        <v>-4509401.888622188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-4509401.888622188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-18789.174535925784</v>
      </c>
      <c r="L1491" s="444">
        <f t="shared" ca="1" si="127"/>
        <v>-4528191.0631581135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-4528191.0631581135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-18867.462763158805</v>
      </c>
      <c r="L1492" s="444">
        <f t="shared" ca="1" si="127"/>
        <v>-4547058.5259212721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-4547058.5259212721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-18946.077191338634</v>
      </c>
      <c r="L1493" s="444">
        <f t="shared" ca="1" si="127"/>
        <v>-4566004.603112611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-4566004.603112611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-19025.019179635878</v>
      </c>
      <c r="L1494" s="444">
        <f t="shared" ca="1" si="127"/>
        <v>-4585029.6222922467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-4585029.6222922467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-19104.290092884359</v>
      </c>
      <c r="L1495" s="444">
        <f t="shared" ca="1" si="127"/>
        <v>-4604133.9123851312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-4604133.9123851312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-19183.891301604712</v>
      </c>
      <c r="L1496" s="444">
        <f t="shared" ca="1" si="127"/>
        <v>-4623317.8036867362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-4623317.8036867362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-19263.824182028067</v>
      </c>
      <c r="L1497" s="444">
        <f t="shared" ca="1" si="127"/>
        <v>-4642581.6278687641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-4642581.6278687641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-19344.090116119849</v>
      </c>
      <c r="L1498" s="444">
        <f t="shared" ca="1" si="127"/>
        <v>-4661925.717984884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-4661925.717984884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-19424.690491603684</v>
      </c>
      <c r="L1499" s="444">
        <f t="shared" ca="1" si="127"/>
        <v>-4681350.4084764877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-4681350.4084764877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-19505.626701985366</v>
      </c>
      <c r="L1500" s="444">
        <f t="shared" ca="1" si="127"/>
        <v>-4700856.0351784732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-4700856.0351784732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-19586.900146576972</v>
      </c>
      <c r="L1501" s="444">
        <f t="shared" ca="1" si="127"/>
        <v>-4720442.9353250498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-4720442.9353250498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-19668.512230521039</v>
      </c>
      <c r="L1502" s="444">
        <f t="shared" ca="1" si="127"/>
        <v>-4740111.4475555709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-4740111.4475555709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-19750.464364814878</v>
      </c>
      <c r="L1503" s="444">
        <f t="shared" ca="1" si="127"/>
        <v>-4759861.9119203854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-4759861.9119203854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-19832.757966334939</v>
      </c>
      <c r="L1504" s="444">
        <f t="shared" ca="1" si="127"/>
        <v>-4779694.6698867204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-4779694.6698867204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-19915.394457861334</v>
      </c>
      <c r="L1505" s="444">
        <f t="shared" ca="1" si="127"/>
        <v>-4799610.0643445821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-4799610.0643445821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-19998.375268102427</v>
      </c>
      <c r="L1506" s="444">
        <f t="shared" ca="1" si="127"/>
        <v>-4819608.4396126848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-4819608.4396126848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-20081.701831719518</v>
      </c>
      <c r="L1507" s="444">
        <f t="shared" ca="1" si="127"/>
        <v>-4839690.1414444046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-4839690.1414444046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-20165.375589351686</v>
      </c>
      <c r="L1508" s="444">
        <f t="shared" ca="1" si="127"/>
        <v>-4859855.5170337567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-4859855.5170337567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-20249.397987640652</v>
      </c>
      <c r="L1509" s="444">
        <f t="shared" ca="1" si="127"/>
        <v>-4880104.9150213972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-4880104.9150213972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-20333.770479255822</v>
      </c>
      <c r="L1510" s="444">
        <f t="shared" ca="1" si="127"/>
        <v>-4900438.6855006535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-4900438.6855006535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-20418.494522919391</v>
      </c>
      <c r="L1511" s="444">
        <f t="shared" ca="1" si="127"/>
        <v>-4920857.1800235724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-4920857.1800235724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-20503.571583431552</v>
      </c>
      <c r="L1512" s="444">
        <f t="shared" ca="1" si="127"/>
        <v>-4941360.7516070036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-4941360.7516070036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-20589.003131695848</v>
      </c>
      <c r="L1513" s="444">
        <f t="shared" ca="1" si="127"/>
        <v>-4961949.7547386996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-4961949.7547386996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-20674.790644744582</v>
      </c>
      <c r="L1514" s="444">
        <f t="shared" ca="1" si="127"/>
        <v>-4982624.5453834441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-4982624.5453834441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-20760.935605764349</v>
      </c>
      <c r="L1515" s="444">
        <f t="shared" ca="1" si="127"/>
        <v>-5003385.4809892084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-5003385.4809892084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-20847.439504121703</v>
      </c>
      <c r="L1516" s="444">
        <f t="shared" ca="1" si="127"/>
        <v>-5024232.9204933299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-5024232.9204933299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-20934.303835388873</v>
      </c>
      <c r="L1517" s="444">
        <f t="shared" ca="1" si="127"/>
        <v>-5045167.2243287191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-5045167.2243287191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-21021.530101369663</v>
      </c>
      <c r="L1518" s="444">
        <f t="shared" ca="1" si="127"/>
        <v>-5066188.7544300891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-5066188.7544300891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-21109.119810125372</v>
      </c>
      <c r="L1519" s="444">
        <f t="shared" ca="1" si="127"/>
        <v>-5087297.8742402149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-5087297.8742402149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-21197.074476000897</v>
      </c>
      <c r="L1520" s="444">
        <f t="shared" ca="1" si="127"/>
        <v>-5108494.9487162158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-5108494.9487162158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-21285.395619650899</v>
      </c>
      <c r="L1521" s="444">
        <f t="shared" ca="1" si="127"/>
        <v>-5129780.3443358671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-5129780.3443358671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-21374.084768066114</v>
      </c>
      <c r="L1522" s="444">
        <f t="shared" ca="1" si="127"/>
        <v>-5151154.4291039333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-5151154.4291039333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-21463.143454599722</v>
      </c>
      <c r="L1523" s="444">
        <f t="shared" ca="1" si="127"/>
        <v>-5172617.5725585334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-5172617.5725585334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-21552.57321899389</v>
      </c>
      <c r="L1524" s="444">
        <f t="shared" ca="1" si="127"/>
        <v>-5194170.1457775272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-5194170.1457775272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-21642.375607406364</v>
      </c>
      <c r="L1525" s="444">
        <f t="shared" ca="1" si="127"/>
        <v>-5215812.521384934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-5215812.521384934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-21732.552172437223</v>
      </c>
      <c r="L1526" s="444">
        <f t="shared" ca="1" si="127"/>
        <v>-5237545.0735573713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-5237545.0735573713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-21823.104473155712</v>
      </c>
      <c r="L1527" s="444">
        <f t="shared" ca="1" si="127"/>
        <v>-5259368.1780305272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-5259368.1780305272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-21914.034075127198</v>
      </c>
      <c r="L1528" s="444">
        <f t="shared" ca="1" si="127"/>
        <v>-5281282.2121056542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-5281282.2121056542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-22005.342550440226</v>
      </c>
      <c r="L1529" s="444">
        <f t="shared" ca="1" si="127"/>
        <v>-5303287.5546560939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-5303287.5546560939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-22097.031477733726</v>
      </c>
      <c r="L1530" s="444">
        <f t="shared" ca="1" si="127"/>
        <v>-5325384.5861338275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-5325384.5861338275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-22189.102442224281</v>
      </c>
      <c r="L1531" s="444">
        <f t="shared" ca="1" si="127"/>
        <v>-5347573.688576052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-5347573.688576052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-22281.557035733549</v>
      </c>
      <c r="L1532" s="444">
        <f t="shared" ca="1" si="127"/>
        <v>-5369855.2456117859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-5369855.2456117859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-22374.396856715775</v>
      </c>
      <c r="L1533" s="444">
        <f t="shared" ca="1" si="127"/>
        <v>-5392229.6424685018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-5392229.6424685018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-22467.623510285423</v>
      </c>
      <c r="L1534" s="444">
        <f t="shared" ca="1" si="127"/>
        <v>-5414697.2659787871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-5414697.2659787871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-22561.238608244945</v>
      </c>
      <c r="L1535" s="444">
        <f t="shared" ca="1" si="127"/>
        <v>-5437258.5045870319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-5437258.5045870319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-22655.243769112632</v>
      </c>
      <c r="L1536" s="444">
        <f t="shared" ca="1" si="127"/>
        <v>-5459913.7483561449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-5459913.7483561449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-22749.640618150603</v>
      </c>
      <c r="L1537" s="444">
        <f t="shared" ca="1" si="127"/>
        <v>-5482663.3889742959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-5482663.3889742959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-22844.430787392899</v>
      </c>
      <c r="L1538" s="444">
        <f t="shared" ref="L1538:L1792" ca="1" si="132">I1538-J1538+K1538</f>
        <v>-5505507.8197616888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-5505507.8197616888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-22939.615915673705</v>
      </c>
      <c r="L1539" s="444">
        <f t="shared" ca="1" si="132"/>
        <v>-5528447.4356773626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-5528447.4356773626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-23035.197648655678</v>
      </c>
      <c r="L1540" s="444">
        <f t="shared" ca="1" si="132"/>
        <v>-5551482.6333260182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-5551482.6333260182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-23131.177638858408</v>
      </c>
      <c r="L1541" s="444">
        <f t="shared" ca="1" si="132"/>
        <v>-5574613.8109648768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-5574613.8109648768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-23227.557545686985</v>
      </c>
      <c r="L1542" s="444">
        <f t="shared" ca="1" si="132"/>
        <v>-5597841.3685105639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-5597841.3685105639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-23324.339035460682</v>
      </c>
      <c r="L1543" s="444">
        <f t="shared" ca="1" si="132"/>
        <v>-5621165.7075460246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-5621165.7075460246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-23421.523781441771</v>
      </c>
      <c r="L1544" s="444">
        <f t="shared" ca="1" si="132"/>
        <v>-5644587.2313274667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-5644587.2313274667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-23519.113463864443</v>
      </c>
      <c r="L1545" s="444">
        <f t="shared" ca="1" si="132"/>
        <v>-5668106.3447913313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-5668106.3447913313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-23617.109769963881</v>
      </c>
      <c r="L1546" s="444">
        <f t="shared" ca="1" si="132"/>
        <v>-5691723.454561295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-5691723.454561295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-23715.514394005397</v>
      </c>
      <c r="L1547" s="444">
        <f t="shared" ca="1" si="132"/>
        <v>-5715438.9689553007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-5715438.9689553007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-23814.329037313753</v>
      </c>
      <c r="L1548" s="444">
        <f t="shared" ca="1" si="132"/>
        <v>-5739253.2979926141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-5739253.2979926141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-23913.55540830256</v>
      </c>
      <c r="L1549" s="444">
        <f t="shared" ca="1" si="132"/>
        <v>-5763166.8534009168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-5763166.8534009168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-24013.195222503819</v>
      </c>
      <c r="L1550" s="444">
        <f t="shared" ca="1" si="132"/>
        <v>-5787180.0486234203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-5787180.0486234203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-24113.250202597585</v>
      </c>
      <c r="L1551" s="444">
        <f t="shared" ca="1" si="132"/>
        <v>-5811293.2988260183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-5811293.2988260183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-24213.722078441744</v>
      </c>
      <c r="L1552" s="444">
        <f t="shared" ca="1" si="132"/>
        <v>-5835507.02090446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-5835507.02090446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-24314.612587101918</v>
      </c>
      <c r="L1553" s="444">
        <f t="shared" ca="1" si="132"/>
        <v>-5859821.6334915617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-5859821.6334915617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-24415.923472881506</v>
      </c>
      <c r="L1554" s="444">
        <f t="shared" ca="1" si="132"/>
        <v>-5884237.5569644431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-5884237.5569644431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-24517.656487351847</v>
      </c>
      <c r="L1555" s="444">
        <f t="shared" ca="1" si="132"/>
        <v>-5908755.2134517953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-5908755.2134517953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-24619.813389382482</v>
      </c>
      <c r="L1556" s="444">
        <f t="shared" ca="1" si="132"/>
        <v>-5933375.0268411776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-5933375.0268411776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-24722.395945171575</v>
      </c>
      <c r="L1557" s="444">
        <f t="shared" ca="1" si="132"/>
        <v>-5958097.4227863494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-5958097.4227863494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-24825.405928276457</v>
      </c>
      <c r="L1558" s="444">
        <f t="shared" ca="1" si="132"/>
        <v>-5982922.8287146259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-5982922.8287146259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-24928.845119644273</v>
      </c>
      <c r="L1559" s="444">
        <f t="shared" ca="1" si="132"/>
        <v>-6007851.6738342699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-6007851.6738342699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-25032.715307642789</v>
      </c>
      <c r="L1560" s="444">
        <f t="shared" ca="1" si="132"/>
        <v>-6032884.3891419126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-6032884.3891419126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-25137.018288091302</v>
      </c>
      <c r="L1561" s="444">
        <f t="shared" ca="1" si="132"/>
        <v>-6058021.4074300043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-6058021.4074300043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-25241.755864291685</v>
      </c>
      <c r="L1562" s="444">
        <f t="shared" ca="1" si="132"/>
        <v>-6083263.1632942958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-6083263.1632942958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-25346.929847059564</v>
      </c>
      <c r="L1563" s="444">
        <f t="shared" ca="1" si="132"/>
        <v>-6108610.0931413556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-6108610.0931413556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-25452.54205475565</v>
      </c>
      <c r="L1564" s="444">
        <f t="shared" ca="1" si="132"/>
        <v>-6134062.6351961112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-6134062.6351961112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-25558.594313317131</v>
      </c>
      <c r="L1565" s="444">
        <f t="shared" ca="1" si="132"/>
        <v>-6159621.2295094281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-6159621.2295094281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-25665.088456289282</v>
      </c>
      <c r="L1566" s="444">
        <f t="shared" ca="1" si="132"/>
        <v>-6185286.3179657171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-6185286.3179657171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-25772.026324857154</v>
      </c>
      <c r="L1567" s="444">
        <f t="shared" ca="1" si="132"/>
        <v>-6211058.3442905741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-6211058.3442905741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-25879.409767877391</v>
      </c>
      <c r="L1568" s="444">
        <f t="shared" ca="1" si="132"/>
        <v>-6236937.7540584514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-6236937.7540584514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-25987.240641910215</v>
      </c>
      <c r="L1569" s="444">
        <f t="shared" ca="1" si="132"/>
        <v>-6262924.994700362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-6262924.994700362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-26095.520811251507</v>
      </c>
      <c r="L1570" s="444">
        <f t="shared" ca="1" si="132"/>
        <v>-6289020.5155116133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-6289020.5155116133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-26204.252147965057</v>
      </c>
      <c r="L1571" s="444">
        <f t="shared" ca="1" si="132"/>
        <v>-6315224.7676595785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-6315224.7676595785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-26313.436531914911</v>
      </c>
      <c r="L1572" s="444">
        <f t="shared" ca="1" si="132"/>
        <v>-6341538.2041914938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-6341538.2041914938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-26423.07585079789</v>
      </c>
      <c r="L1573" s="444">
        <f t="shared" ca="1" si="132"/>
        <v>-6367961.2800422916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-6367961.2800422916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-26533.172000176215</v>
      </c>
      <c r="L1574" s="444">
        <f t="shared" ca="1" si="132"/>
        <v>-6394494.4520424679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-6394494.4520424679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-26643.726883510284</v>
      </c>
      <c r="L1575" s="444">
        <f t="shared" ca="1" si="132"/>
        <v>-6421138.178925978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-6421138.178925978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-26754.742412191576</v>
      </c>
      <c r="L1576" s="444">
        <f t="shared" ca="1" si="132"/>
        <v>-6447892.9213381698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-6447892.9213381698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-26866.220505575708</v>
      </c>
      <c r="L1577" s="444">
        <f t="shared" ca="1" si="132"/>
        <v>-6474759.1418437455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-6474759.1418437455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-26978.163091015605</v>
      </c>
      <c r="L1578" s="444">
        <f t="shared" ca="1" si="132"/>
        <v>-6501737.3049347615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-6501737.3049347615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-27090.57210389484</v>
      </c>
      <c r="L1579" s="444">
        <f t="shared" ca="1" si="132"/>
        <v>-6528827.8770386567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-6528827.8770386567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-27203.44948766107</v>
      </c>
      <c r="L1580" s="444">
        <f t="shared" ca="1" si="132"/>
        <v>-6556031.3265263177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-6556031.3265263177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-27316.797193859657</v>
      </c>
      <c r="L1581" s="444">
        <f t="shared" ca="1" si="132"/>
        <v>-6583348.1237201774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-6583348.1237201774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-27430.617182167403</v>
      </c>
      <c r="L1582" s="444">
        <f t="shared" ca="1" si="132"/>
        <v>-6610778.7409023447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-6610778.7409023447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-27544.911420426441</v>
      </c>
      <c r="L1583" s="444">
        <f t="shared" ca="1" si="132"/>
        <v>-6638323.652322771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-6638323.652322771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-27659.681884678212</v>
      </c>
      <c r="L1584" s="444">
        <f t="shared" ca="1" si="132"/>
        <v>-6665983.3342074491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-6665983.3342074491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-27774.930559197703</v>
      </c>
      <c r="L1585" s="444">
        <f t="shared" ca="1" si="132"/>
        <v>-6693758.2647666465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-6693758.2647666465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-27890.659436527691</v>
      </c>
      <c r="L1586" s="444">
        <f t="shared" ca="1" si="132"/>
        <v>-6721648.9242031742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-6721648.9242031742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-28006.870517513224</v>
      </c>
      <c r="L1587" s="444">
        <f t="shared" ca="1" si="132"/>
        <v>-6749655.794720687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-6749655.794720687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-28123.565811336201</v>
      </c>
      <c r="L1588" s="444">
        <f t="shared" ca="1" si="132"/>
        <v>-6777779.360532023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-6777779.360532023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-28240.747335550095</v>
      </c>
      <c r="L1589" s="444">
        <f t="shared" ca="1" si="132"/>
        <v>-6806020.1078675734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-6806020.1078675734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-28358.417116114888</v>
      </c>
      <c r="L1590" s="444">
        <f t="shared" ca="1" si="132"/>
        <v>-6834378.5249836883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-6834378.5249836883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-28476.577187432034</v>
      </c>
      <c r="L1591" s="444">
        <f t="shared" ca="1" si="132"/>
        <v>-6862855.1021711202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-6862855.1021711202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-28595.229592379666</v>
      </c>
      <c r="L1592" s="444">
        <f t="shared" ca="1" si="132"/>
        <v>-6891450.3317635003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-6891450.3317635003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-28714.376382347917</v>
      </c>
      <c r="L1593" s="444">
        <f t="shared" ca="1" si="132"/>
        <v>-6920164.7081458485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-6920164.7081458485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-28834.019617274367</v>
      </c>
      <c r="L1594" s="444">
        <f t="shared" ca="1" si="132"/>
        <v>-6948998.7277631229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-6948998.7277631229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-28954.161365679684</v>
      </c>
      <c r="L1595" s="444">
        <f t="shared" ca="1" si="132"/>
        <v>-6977952.8891288023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-6977952.8891288023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-29074.803704703343</v>
      </c>
      <c r="L1596" s="444">
        <f t="shared" ca="1" si="132"/>
        <v>-7007027.6928335056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-7007027.6928335056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-29195.948720139611</v>
      </c>
      <c r="L1597" s="444">
        <f t="shared" ca="1" si="132"/>
        <v>-7036223.641553645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-7036223.641553645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-29317.598506473525</v>
      </c>
      <c r="L1598" s="444">
        <f t="shared" ca="1" si="132"/>
        <v>-7065541.240060119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-7065541.240060119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-29439.755166917163</v>
      </c>
      <c r="L1599" s="444">
        <f t="shared" ca="1" si="132"/>
        <v>-7094980.9952270361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-7094980.9952270361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-29562.420813445984</v>
      </c>
      <c r="L1600" s="444">
        <f t="shared" ca="1" si="132"/>
        <v>-7124543.416040482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-7124543.416040482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-29685.597566835342</v>
      </c>
      <c r="L1601" s="444">
        <f t="shared" ca="1" si="132"/>
        <v>-7154229.0136073176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-7154229.0136073176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-29809.287556697156</v>
      </c>
      <c r="L1602" s="444">
        <f t="shared" ca="1" si="132"/>
        <v>-7184038.3011640152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-7184038.3011640152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-29933.492921516725</v>
      </c>
      <c r="L1603" s="444">
        <f t="shared" ca="1" si="132"/>
        <v>-7213971.7940855315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-7213971.7940855315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-30058.215808689714</v>
      </c>
      <c r="L1604" s="444">
        <f t="shared" ca="1" si="132"/>
        <v>-7244030.0098942211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-7244030.0098942211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-30183.458374559254</v>
      </c>
      <c r="L1605" s="444">
        <f t="shared" ca="1" si="132"/>
        <v>-7274213.46826878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-7274213.46826878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-30309.222784453254</v>
      </c>
      <c r="L1606" s="444">
        <f t="shared" ca="1" si="132"/>
        <v>-7304522.6910532331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-7304522.6910532331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-30435.511212721805</v>
      </c>
      <c r="L1607" s="444">
        <f t="shared" ca="1" si="132"/>
        <v>-7334958.2022659546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-7334958.2022659546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-30562.325842774811</v>
      </c>
      <c r="L1608" s="444">
        <f t="shared" ca="1" si="132"/>
        <v>-7365520.528108729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-7365520.528108729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-30689.668867119708</v>
      </c>
      <c r="L1609" s="444">
        <f t="shared" ca="1" si="132"/>
        <v>-7396210.1969758486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-7396210.1969758486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-30817.542487399369</v>
      </c>
      <c r="L1610" s="444">
        <f t="shared" ca="1" si="132"/>
        <v>-7427027.7394632483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-7427027.7394632483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-30945.948914430206</v>
      </c>
      <c r="L1611" s="444">
        <f t="shared" ca="1" si="132"/>
        <v>-7457973.6883776784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-7457973.6883776784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-31074.890368240325</v>
      </c>
      <c r="L1612" s="444">
        <f t="shared" ca="1" si="132"/>
        <v>-7489048.5787459183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-7489048.5787459183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-31204.369078107993</v>
      </c>
      <c r="L1613" s="444">
        <f t="shared" ca="1" si="132"/>
        <v>-7520252.9478240265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-7520252.9478240265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-31334.38728260011</v>
      </c>
      <c r="L1614" s="444">
        <f t="shared" ca="1" si="132"/>
        <v>-7551587.3351066262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-7551587.3351066262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-31464.947229610938</v>
      </c>
      <c r="L1615" s="444">
        <f t="shared" ca="1" si="132"/>
        <v>-7583052.2823362369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-7583052.2823362369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-31596.051176400986</v>
      </c>
      <c r="L1616" s="444">
        <f t="shared" ca="1" si="132"/>
        <v>-7614648.3335126378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-7614648.3335126378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-31727.701389635993</v>
      </c>
      <c r="L1617" s="444">
        <f t="shared" ca="1" si="132"/>
        <v>-7646376.0349022737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-7646376.0349022737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-31859.900145426134</v>
      </c>
      <c r="L1618" s="444">
        <f t="shared" ca="1" si="132"/>
        <v>-7678235.9350477001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-7678235.9350477001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-31992.649729365421</v>
      </c>
      <c r="L1619" s="444">
        <f t="shared" ca="1" si="132"/>
        <v>-7710228.5847770656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-7710228.5847770656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-32125.9524365711</v>
      </c>
      <c r="L1620" s="444">
        <f t="shared" ca="1" si="132"/>
        <v>-7742354.5372136366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-7742354.5372136366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-32259.810571723483</v>
      </c>
      <c r="L1621" s="444">
        <f t="shared" ca="1" si="132"/>
        <v>-7774614.3477853602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-7774614.3477853602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-32394.22644910567</v>
      </c>
      <c r="L1622" s="444">
        <f t="shared" ca="1" si="132"/>
        <v>-7807008.5742344661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-7807008.5742344661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-32529.202392643612</v>
      </c>
      <c r="L1623" s="444">
        <f t="shared" ca="1" si="132"/>
        <v>-7839537.7766271094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-7839537.7766271094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-32664.740735946289</v>
      </c>
      <c r="L1624" s="444">
        <f t="shared" ca="1" si="132"/>
        <v>-7872202.5173630556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-7872202.5173630556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-32800.843822346062</v>
      </c>
      <c r="L1625" s="444">
        <f t="shared" ca="1" si="132"/>
        <v>-7905003.3611854017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-7905003.3611854017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-32937.514004939178</v>
      </c>
      <c r="L1626" s="444">
        <f t="shared" ca="1" si="132"/>
        <v>-7937940.8751903409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-7937940.8751903409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-33074.753646626421</v>
      </c>
      <c r="L1627" s="444">
        <f t="shared" ca="1" si="132"/>
        <v>-7971015.6288369671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-7971015.6288369671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-33212.565120154031</v>
      </c>
      <c r="L1628" s="444">
        <f t="shared" ca="1" si="132"/>
        <v>-8004228.1939571211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-8004228.1939571211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-33350.950808154674</v>
      </c>
      <c r="L1629" s="444">
        <f t="shared" ca="1" si="132"/>
        <v>-8037579.1447652755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-8037579.1447652755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-33489.91310318865</v>
      </c>
      <c r="L1630" s="444">
        <f t="shared" ca="1" si="132"/>
        <v>-8071069.0578684639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-8071069.0578684639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-33629.45440778527</v>
      </c>
      <c r="L1631" s="444">
        <f t="shared" ca="1" si="132"/>
        <v>-8104698.512276249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-8104698.512276249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-33769.577134484367</v>
      </c>
      <c r="L1632" s="444">
        <f t="shared" ca="1" si="132"/>
        <v>-8138468.0894107334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-8138468.0894107334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-33910.28370587805</v>
      </c>
      <c r="L1633" s="444">
        <f t="shared" ca="1" si="132"/>
        <v>-8172378.3731166115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-8172378.3731166115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-34051.576554652551</v>
      </c>
      <c r="L1634" s="444">
        <f t="shared" ca="1" si="132"/>
        <v>-8206429.9496712638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-8206429.9496712638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-34193.458123630269</v>
      </c>
      <c r="L1635" s="444">
        <f t="shared" ca="1" si="132"/>
        <v>-8240623.4077948937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-8240623.4077948937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-34335.93086581205</v>
      </c>
      <c r="L1636" s="444">
        <f t="shared" ca="1" si="132"/>
        <v>-8274959.3386607058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-8274959.3386607058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-34478.99724441961</v>
      </c>
      <c r="L1637" s="444">
        <f t="shared" ca="1" si="132"/>
        <v>-8309438.3359051254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-8309438.3359051254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-34622.659732938017</v>
      </c>
      <c r="L1638" s="444">
        <f t="shared" ca="1" si="132"/>
        <v>-8344060.9956380632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-8344060.9956380632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-34766.920815158599</v>
      </c>
      <c r="L1639" s="444">
        <f t="shared" ca="1" si="132"/>
        <v>-8378827.9164532218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-8378827.9164532218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-34911.782985221762</v>
      </c>
      <c r="L1640" s="444">
        <f t="shared" ca="1" si="132"/>
        <v>-8413739.6994384434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-8413739.6994384434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-35057.248747660182</v>
      </c>
      <c r="L1641" s="444">
        <f t="shared" ca="1" si="132"/>
        <v>-8448796.9481861033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-8448796.9481861033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-35203.320617442099</v>
      </c>
      <c r="L1642" s="444">
        <f t="shared" ca="1" si="132"/>
        <v>-8484000.2688035462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-8484000.2688035462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-35350.001120014778</v>
      </c>
      <c r="L1643" s="444">
        <f t="shared" ca="1" si="132"/>
        <v>-8519350.2699235603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-8519350.2699235603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-35497.292791348169</v>
      </c>
      <c r="L1644" s="444">
        <f t="shared" ca="1" si="132"/>
        <v>-8554847.5627149083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-8554847.5627149083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-35645.198177978782</v>
      </c>
      <c r="L1645" s="444">
        <f t="shared" ca="1" si="132"/>
        <v>-8590492.7608928867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-8590492.7608928867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-35793.719837053693</v>
      </c>
      <c r="L1646" s="444">
        <f t="shared" ca="1" si="132"/>
        <v>-8626286.4807299413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-8626286.4807299413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-35942.860336374753</v>
      </c>
      <c r="L1647" s="444">
        <f t="shared" ca="1" si="132"/>
        <v>-8662229.3410663158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-8662229.3410663158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-36092.622254442984</v>
      </c>
      <c r="L1648" s="444">
        <f t="shared" ca="1" si="132"/>
        <v>-8698321.9633207582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-8698321.9633207582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-36243.008180503159</v>
      </c>
      <c r="L1649" s="444">
        <f t="shared" ca="1" si="132"/>
        <v>-8734564.971501261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-8734564.971501261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-36394.020714588587</v>
      </c>
      <c r="L1650" s="444">
        <f t="shared" ca="1" si="132"/>
        <v>-8770958.9922158495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-8770958.9922158495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-36545.662467566042</v>
      </c>
      <c r="L1651" s="444">
        <f t="shared" ca="1" si="132"/>
        <v>-8807504.6546834148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-8807504.6546834148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-36697.936061180895</v>
      </c>
      <c r="L1652" s="444">
        <f t="shared" ca="1" si="132"/>
        <v>-8844202.590744596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-8844202.590744596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-36850.844128102486</v>
      </c>
      <c r="L1653" s="444">
        <f t="shared" ca="1" si="132"/>
        <v>-8881053.434872698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-8881053.434872698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-37004.389311969571</v>
      </c>
      <c r="L1654" s="444">
        <f t="shared" ca="1" si="132"/>
        <v>-8918057.8241846673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-8918057.8241846673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-37158.57426743611</v>
      </c>
      <c r="L1655" s="444">
        <f t="shared" ca="1" si="132"/>
        <v>-8955216.3984521031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-8955216.3984521031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-37313.401660217096</v>
      </c>
      <c r="L1656" s="444">
        <f t="shared" ca="1" si="132"/>
        <v>-8992529.8001123201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-8992529.8001123201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-37468.874167134665</v>
      </c>
      <c r="L1657" s="444">
        <f t="shared" ca="1" si="132"/>
        <v>-9029998.6742794551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-9029998.6742794551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-37624.994476164393</v>
      </c>
      <c r="L1658" s="444">
        <f t="shared" ca="1" si="132"/>
        <v>-9067623.6687556189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-9067623.6687556189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-37781.765286481743</v>
      </c>
      <c r="L1659" s="444">
        <f t="shared" ca="1" si="132"/>
        <v>-9105405.4340420999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-9105405.4340420999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-37939.18930850875</v>
      </c>
      <c r="L1660" s="444">
        <f t="shared" ca="1" si="132"/>
        <v>-9143344.6233506091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-9143344.6233506091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-38097.269263960872</v>
      </c>
      <c r="L1661" s="444">
        <f t="shared" ca="1" si="132"/>
        <v>-9181441.8926145695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-9181441.8926145695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-38256.00788589404</v>
      </c>
      <c r="L1662" s="444">
        <f t="shared" ca="1" si="132"/>
        <v>-9219697.9005004633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-9219697.9005004633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-38415.407918751931</v>
      </c>
      <c r="L1663" s="444">
        <f t="shared" ca="1" si="132"/>
        <v>-9258113.3084192146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-9258113.3084192146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-38575.472118413396</v>
      </c>
      <c r="L1664" s="444">
        <f t="shared" ca="1" si="132"/>
        <v>-9296688.7805376276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-9296688.7805376276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-38736.203252240113</v>
      </c>
      <c r="L1665" s="444">
        <f t="shared" ca="1" si="132"/>
        <v>-9335424.9837898687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-9335424.9837898687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-38897.604099124452</v>
      </c>
      <c r="L1666" s="444">
        <f t="shared" ca="1" si="132"/>
        <v>-9374322.5878889933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-9374322.5878889933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-39059.67744953747</v>
      </c>
      <c r="L1667" s="444">
        <f t="shared" ca="1" si="132"/>
        <v>-9413382.2653385308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-9413382.2653385308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-39222.426105577208</v>
      </c>
      <c r="L1668" s="444">
        <f t="shared" ca="1" si="132"/>
        <v>-9452604.6914441083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-9452604.6914441083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-39385.852881017119</v>
      </c>
      <c r="L1669" s="444">
        <f t="shared" ca="1" si="132"/>
        <v>-9491990.5443251245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-9491990.5443251245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-39549.960601354687</v>
      </c>
      <c r="L1670" s="444">
        <f t="shared" ca="1" si="132"/>
        <v>-9531540.5049264785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-9531540.5049264785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-39714.75210386033</v>
      </c>
      <c r="L1671" s="444">
        <f t="shared" ca="1" si="132"/>
        <v>-9571255.257030338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-9571255.257030338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-39880.230237626405</v>
      </c>
      <c r="L1672" s="444">
        <f t="shared" ca="1" si="132"/>
        <v>-9611135.4872679636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-9611135.4872679636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-40046.397863616512</v>
      </c>
      <c r="L1673" s="444">
        <f t="shared" ca="1" si="132"/>
        <v>-9651181.8851315808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-9651181.8851315808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-40213.257854714917</v>
      </c>
      <c r="L1674" s="444">
        <f t="shared" ca="1" si="132"/>
        <v>-9691395.1429862957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-9691395.1429862957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-40380.813095776233</v>
      </c>
      <c r="L1675" s="444">
        <f t="shared" ca="1" si="132"/>
        <v>-9731775.9560820721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-9731775.9560820721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-40549.066483675299</v>
      </c>
      <c r="L1676" s="444">
        <f t="shared" ca="1" si="132"/>
        <v>-9772325.0225657467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-9772325.0225657467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-40718.020927357276</v>
      </c>
      <c r="L1677" s="444">
        <f t="shared" ca="1" si="132"/>
        <v>-9813043.0434931032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-9813043.0434931032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-40887.679347887926</v>
      </c>
      <c r="L1678" s="444">
        <f t="shared" ca="1" si="132"/>
        <v>-9853930.7228409909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-9853930.7228409909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-41058.044678504128</v>
      </c>
      <c r="L1679" s="444">
        <f t="shared" ca="1" si="132"/>
        <v>-9894988.7675194945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-9894988.7675194945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-41229.119864664557</v>
      </c>
      <c r="L1680" s="444">
        <f t="shared" ca="1" si="132"/>
        <v>-9936217.8873841595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-9936217.8873841595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-41400.907864100664</v>
      </c>
      <c r="L1681" s="444">
        <f t="shared" ca="1" si="132"/>
        <v>-9977618.7952482607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-9977618.7952482607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-41573.411646867753</v>
      </c>
      <c r="L1682" s="444">
        <f t="shared" ca="1" si="132"/>
        <v>-10019192.206895128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-10019192.206895128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-41746.634195396364</v>
      </c>
      <c r="L1683" s="444">
        <f t="shared" ca="1" si="132"/>
        <v>-10060938.841090525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-10060938.841090525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-41920.578504543853</v>
      </c>
      <c r="L1684" s="444">
        <f t="shared" ca="1" si="132"/>
        <v>-10102859.419595068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-10102859.419595068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-42095.247581646116</v>
      </c>
      <c r="L1685" s="444">
        <f t="shared" ca="1" si="132"/>
        <v>-10144954.667176714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-10144954.667176714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-42270.64444656964</v>
      </c>
      <c r="L1686" s="444">
        <f t="shared" ca="1" si="132"/>
        <v>-10187225.311623285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-10187225.311623285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-42446.772131763682</v>
      </c>
      <c r="L1687" s="444">
        <f t="shared" ca="1" si="132"/>
        <v>-10229672.083755048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-10229672.083755048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-42623.633682312699</v>
      </c>
      <c r="L1688" s="444">
        <f t="shared" ca="1" si="132"/>
        <v>-10272295.71743736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-10272295.71743736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-42801.232155989004</v>
      </c>
      <c r="L1689" s="444">
        <f t="shared" ca="1" si="132"/>
        <v>-10315096.94959335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-10315096.94959335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-42979.570623305626</v>
      </c>
      <c r="L1690" s="444">
        <f t="shared" ca="1" si="132"/>
        <v>-10358076.520216655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-10358076.520216655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-43158.652167569395</v>
      </c>
      <c r="L1691" s="444">
        <f t="shared" ca="1" si="132"/>
        <v>-10401235.172384225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-10401235.172384225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-43338.47988493427</v>
      </c>
      <c r="L1692" s="444">
        <f t="shared" ca="1" si="132"/>
        <v>-10444573.652269159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-10444573.652269159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-43519.056884454825</v>
      </c>
      <c r="L1693" s="444">
        <f t="shared" ca="1" si="132"/>
        <v>-10488092.709153613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-10488092.709153613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-43700.386288140056</v>
      </c>
      <c r="L1694" s="444">
        <f t="shared" ca="1" si="132"/>
        <v>-10531793.095441753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-10531793.095441753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-43882.471231007301</v>
      </c>
      <c r="L1695" s="444">
        <f t="shared" ca="1" si="132"/>
        <v>-10575675.566672761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-10575675.566672761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-44065.314861136503</v>
      </c>
      <c r="L1696" s="444">
        <f t="shared" ca="1" si="132"/>
        <v>-10619740.881533898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-10619740.881533898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-44248.920339724573</v>
      </c>
      <c r="L1697" s="444">
        <f t="shared" ca="1" si="132"/>
        <v>-10663989.801873622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-10663989.801873622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-44433.290841140093</v>
      </c>
      <c r="L1698" s="444">
        <f t="shared" ca="1" si="132"/>
        <v>-10708423.092714762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-10708423.092714762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-44618.429552978174</v>
      </c>
      <c r="L1699" s="444">
        <f t="shared" ca="1" si="132"/>
        <v>-10753041.52226774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-10753041.52226774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-44804.339676115582</v>
      </c>
      <c r="L1700" s="444">
        <f t="shared" ca="1" si="132"/>
        <v>-10797845.861943856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-10797845.861943856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-44991.024424766067</v>
      </c>
      <c r="L1701" s="444">
        <f t="shared" ca="1" si="132"/>
        <v>-10842836.886368621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-10842836.886368621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-45178.48702653592</v>
      </c>
      <c r="L1702" s="444">
        <f t="shared" ca="1" si="132"/>
        <v>-10888015.373395158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-10888015.373395158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-45366.730722479828</v>
      </c>
      <c r="L1703" s="444">
        <f t="shared" ca="1" si="132"/>
        <v>-10933382.104117638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-10933382.104117638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-45555.758767156825</v>
      </c>
      <c r="L1704" s="444">
        <f t="shared" ca="1" si="132"/>
        <v>-10978937.862884793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-10978937.862884793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-45745.574428686639</v>
      </c>
      <c r="L1705" s="444">
        <f t="shared" ca="1" si="132"/>
        <v>-11024683.43731348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-11024683.43731348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-45936.180988806169</v>
      </c>
      <c r="L1706" s="444">
        <f t="shared" ca="1" si="132"/>
        <v>-11070619.618302286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-11070619.618302286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-46127.581742926188</v>
      </c>
      <c r="L1707" s="444">
        <f t="shared" ca="1" si="132"/>
        <v>-11116747.200045211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-11116747.200045211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-46319.780000188381</v>
      </c>
      <c r="L1708" s="444">
        <f t="shared" ca="1" si="132"/>
        <v>-11163066.980045399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-11163066.980045399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-46512.779083522495</v>
      </c>
      <c r="L1709" s="444">
        <f t="shared" ca="1" si="132"/>
        <v>-11209579.759128921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-11209579.759128921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-46706.582329703837</v>
      </c>
      <c r="L1710" s="444">
        <f t="shared" ca="1" si="132"/>
        <v>-11256286.341458624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-11256286.341458624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-46901.193089410932</v>
      </c>
      <c r="L1711" s="444">
        <f t="shared" ca="1" si="132"/>
        <v>-11303187.534548035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-11303187.534548035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-47096.614727283479</v>
      </c>
      <c r="L1712" s="444">
        <f t="shared" ca="1" si="132"/>
        <v>-11350284.149275318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-11350284.149275318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-47292.850621980491</v>
      </c>
      <c r="L1713" s="444">
        <f t="shared" ca="1" si="132"/>
        <v>-11397576.999897297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-11397576.999897297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-47489.904166238739</v>
      </c>
      <c r="L1714" s="444">
        <f t="shared" ca="1" si="132"/>
        <v>-11445066.904063536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-11445066.904063536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-47687.778766931398</v>
      </c>
      <c r="L1715" s="444">
        <f t="shared" ca="1" si="132"/>
        <v>-11492754.682830468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-11492754.682830468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-47886.477845126952</v>
      </c>
      <c r="L1716" s="444">
        <f t="shared" ca="1" si="132"/>
        <v>-11540641.160675595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-11540641.160675595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-48086.004836148313</v>
      </c>
      <c r="L1717" s="444">
        <f t="shared" ca="1" si="132"/>
        <v>-11588727.165511742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-11588727.165511742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-48286.363189632262</v>
      </c>
      <c r="L1718" s="444">
        <f t="shared" ca="1" si="132"/>
        <v>-11637013.528701374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-11637013.528701374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-48487.55636958906</v>
      </c>
      <c r="L1719" s="444">
        <f t="shared" ca="1" si="132"/>
        <v>-11685501.085070964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-11685501.085070964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-48689.587854462348</v>
      </c>
      <c r="L1720" s="444">
        <f t="shared" ca="1" si="132"/>
        <v>-11734190.672925426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-11734190.672925426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-48892.461137189275</v>
      </c>
      <c r="L1721" s="444">
        <f t="shared" ca="1" si="132"/>
        <v>-11783083.134062614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-11783083.134062614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-49096.179725260896</v>
      </c>
      <c r="L1722" s="444">
        <f t="shared" ca="1" si="132"/>
        <v>-11832179.313787876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-11832179.313787876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-49300.747140782812</v>
      </c>
      <c r="L1723" s="444">
        <f t="shared" ca="1" si="132"/>
        <v>-11881480.060928658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-11881480.060928658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-49506.166920536074</v>
      </c>
      <c r="L1724" s="444">
        <f t="shared" ca="1" si="132"/>
        <v>-11930986.227849193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-11930986.227849193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-49712.442616038301</v>
      </c>
      <c r="L1725" s="444">
        <f t="shared" ca="1" si="132"/>
        <v>-11980698.670465231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-11980698.670465231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-49919.577793605131</v>
      </c>
      <c r="L1726" s="444">
        <f t="shared" ca="1" si="132"/>
        <v>-12030618.248258837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-12030618.248258837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-50127.576034411817</v>
      </c>
      <c r="L1727" s="444">
        <f t="shared" ca="1" si="132"/>
        <v>-12080745.824293248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-12080745.824293248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-50336.440934555198</v>
      </c>
      <c r="L1728" s="444">
        <f t="shared" ca="1" si="132"/>
        <v>-12131082.265227804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-12131082.265227804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-50546.176105115846</v>
      </c>
      <c r="L1729" s="444">
        <f t="shared" ca="1" si="132"/>
        <v>-12181628.44133292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-12181628.44133292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-50756.785172220494</v>
      </c>
      <c r="L1730" s="444">
        <f t="shared" ca="1" si="132"/>
        <v>-12232385.22650514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-12232385.22650514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-50968.271777104746</v>
      </c>
      <c r="L1731" s="444">
        <f t="shared" ca="1" si="132"/>
        <v>-12283353.498282244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-12283353.498282244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-51180.639576176021</v>
      </c>
      <c r="L1732" s="444">
        <f t="shared" ca="1" si="132"/>
        <v>-12334534.137858421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-12334534.137858421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-51393.892241076755</v>
      </c>
      <c r="L1733" s="444">
        <f t="shared" ca="1" si="132"/>
        <v>-12385928.030099498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-12385928.030099498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-51608.033458747908</v>
      </c>
      <c r="L1734" s="444">
        <f t="shared" ca="1" si="132"/>
        <v>-12437536.063558247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-12437536.063558247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-51823.066931492693</v>
      </c>
      <c r="L1735" s="444">
        <f t="shared" ca="1" si="132"/>
        <v>-12489359.130489741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-12489359.130489741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-52038.996377040588</v>
      </c>
      <c r="L1736" s="444">
        <f t="shared" ca="1" si="132"/>
        <v>-12541398.12686678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-12541398.12686678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-52255.825528611582</v>
      </c>
      <c r="L1737" s="444">
        <f t="shared" ca="1" si="132"/>
        <v>-12593653.952395393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-12593653.952395393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-52473.558134980805</v>
      </c>
      <c r="L1738" s="444">
        <f t="shared" ca="1" si="132"/>
        <v>-12646127.510530373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-12646127.510530373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-52692.197960543221</v>
      </c>
      <c r="L1739" s="444">
        <f t="shared" ca="1" si="132"/>
        <v>-12698819.708490916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-12698819.708490916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-52911.748785378812</v>
      </c>
      <c r="L1740" s="444">
        <f t="shared" ca="1" si="132"/>
        <v>-12751731.457276294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-12751731.457276294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-53132.214405317893</v>
      </c>
      <c r="L1741" s="444">
        <f t="shared" ca="1" si="132"/>
        <v>-12804863.671681613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-12804863.671681613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-53353.598632006717</v>
      </c>
      <c r="L1742" s="444">
        <f t="shared" ca="1" si="132"/>
        <v>-12858217.270313619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-12858217.270313619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-53575.90529297341</v>
      </c>
      <c r="L1743" s="444">
        <f t="shared" ca="1" si="132"/>
        <v>-12911793.175606592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-12911793.175606592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-53799.138231694131</v>
      </c>
      <c r="L1744" s="444">
        <f t="shared" ca="1" si="132"/>
        <v>-12965592.313838286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-12965592.313838286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-54023.301307659523</v>
      </c>
      <c r="L1745" s="444">
        <f t="shared" ca="1" si="132"/>
        <v>-13019615.615145946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-13019615.615145946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-54248.398396441444</v>
      </c>
      <c r="L1746" s="444">
        <f t="shared" ca="1" si="132"/>
        <v>-13073864.013542388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-13073864.013542388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-54474.43338975995</v>
      </c>
      <c r="L1747" s="444">
        <f t="shared" ca="1" si="132"/>
        <v>-13128338.446932148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-13128338.446932148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-54701.410195550619</v>
      </c>
      <c r="L1748" s="444">
        <f t="shared" ca="1" si="132"/>
        <v>-13183039.857127698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-13183039.857127698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-54929.332738032077</v>
      </c>
      <c r="L1749" s="444">
        <f t="shared" ca="1" si="132"/>
        <v>-13237969.189865731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-13237969.189865731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-55158.204957773873</v>
      </c>
      <c r="L1750" s="444">
        <f t="shared" ca="1" si="132"/>
        <v>-13293127.394823505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-13293127.394823505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-55388.030811764598</v>
      </c>
      <c r="L1751" s="444">
        <f t="shared" ca="1" si="132"/>
        <v>-13348515.425635269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-13348515.425635269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-55618.814273480297</v>
      </c>
      <c r="L1752" s="444">
        <f t="shared" ca="1" si="132"/>
        <v>-13404134.239908749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-13404134.239908749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-55850.559332953126</v>
      </c>
      <c r="L1753" s="444">
        <f t="shared" ca="1" si="132"/>
        <v>-13459984.799241703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-13459984.799241703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-56083.269996840427</v>
      </c>
      <c r="L1754" s="444">
        <f t="shared" ca="1" si="132"/>
        <v>-13516068.069238544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-13516068.069238544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-56316.950288493921</v>
      </c>
      <c r="L1755" s="444">
        <f t="shared" ca="1" si="132"/>
        <v>-13572385.019527037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-13572385.019527037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-56551.604248029318</v>
      </c>
      <c r="L1756" s="444">
        <f t="shared" ca="1" si="132"/>
        <v>-13628936.623775067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-13628936.623775067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-56787.235932396114</v>
      </c>
      <c r="L1757" s="444">
        <f t="shared" ca="1" si="132"/>
        <v>-13685723.859707464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-13685723.859707464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-57023.849415447767</v>
      </c>
      <c r="L1758" s="444">
        <f t="shared" ca="1" si="132"/>
        <v>-13742747.709122911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-13742747.709122911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-57261.448788012131</v>
      </c>
      <c r="L1759" s="444">
        <f t="shared" ca="1" si="132"/>
        <v>-13800009.157910923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-13800009.157910923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-57500.038157962175</v>
      </c>
      <c r="L1760" s="444">
        <f t="shared" ca="1" si="132"/>
        <v>-13857509.196068885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-13857509.196068885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-57739.62165028703</v>
      </c>
      <c r="L1761" s="444">
        <f t="shared" ca="1" si="132"/>
        <v>-13915248.817719173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-13915248.817719173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-57980.203407163215</v>
      </c>
      <c r="L1762" s="444">
        <f t="shared" ca="1" si="132"/>
        <v>-13973229.021126335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-13973229.021126335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-58221.787588026396</v>
      </c>
      <c r="L1763" s="444">
        <f t="shared" ca="1" si="132"/>
        <v>-14031450.808714362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-14031450.808714362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-58464.378369643164</v>
      </c>
      <c r="L1764" s="444">
        <f t="shared" ca="1" si="132"/>
        <v>-14089915.187084004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-14089915.187084004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-58707.979946183361</v>
      </c>
      <c r="L1765" s="444">
        <f t="shared" ca="1" si="132"/>
        <v>-14148623.167030187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-14148623.167030187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-58952.596529292437</v>
      </c>
      <c r="L1766" s="444">
        <f t="shared" ca="1" si="132"/>
        <v>-14207575.763559479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-14207575.763559479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-59198.232348164485</v>
      </c>
      <c r="L1767" s="444">
        <f t="shared" ca="1" si="132"/>
        <v>-14266773.995907644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-14266773.995907644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-59444.89164961518</v>
      </c>
      <c r="L1768" s="444">
        <f t="shared" ca="1" si="132"/>
        <v>-14326218.887557259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-14326218.887557259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-59692.578698155245</v>
      </c>
      <c r="L1769" s="444">
        <f t="shared" ca="1" si="132"/>
        <v>-14385911.466255413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-14385911.466255413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-59941.297776064224</v>
      </c>
      <c r="L1770" s="444">
        <f t="shared" ca="1" si="132"/>
        <v>-14445852.764031477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-14445852.764031477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-60191.053183464486</v>
      </c>
      <c r="L1771" s="444">
        <f t="shared" ca="1" si="132"/>
        <v>-14506043.817214942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-14506043.817214942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-60441.849238395589</v>
      </c>
      <c r="L1772" s="444">
        <f t="shared" ca="1" si="132"/>
        <v>-14566485.666453337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-14566485.666453337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-60693.690276888898</v>
      </c>
      <c r="L1773" s="444">
        <f t="shared" ca="1" si="132"/>
        <v>-14627179.356730226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-14627179.356730226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-60946.580653042613</v>
      </c>
      <c r="L1774" s="444">
        <f t="shared" ca="1" si="132"/>
        <v>-14688125.93738327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-14688125.93738327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-61200.52473909696</v>
      </c>
      <c r="L1775" s="444">
        <f t="shared" ca="1" si="132"/>
        <v>-14749326.462122368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-14749326.462122368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-61455.526925509861</v>
      </c>
      <c r="L1776" s="444">
        <f t="shared" ca="1" si="132"/>
        <v>-14810781.989047877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-14810781.989047877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-61711.591621032814</v>
      </c>
      <c r="L1777" s="444">
        <f t="shared" ca="1" si="132"/>
        <v>-14872493.580668909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-14872493.580668909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-61968.723252787124</v>
      </c>
      <c r="L1778" s="444">
        <f t="shared" ca="1" si="132"/>
        <v>-14934462.303921696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-14934462.303921696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-62226.926266340401</v>
      </c>
      <c r="L1779" s="444">
        <f t="shared" ca="1" si="132"/>
        <v>-14996689.230188036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-14996689.230188036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-62486.205125783476</v>
      </c>
      <c r="L1780" s="444">
        <f t="shared" ca="1" si="132"/>
        <v>-15059175.435313819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-15059175.435313819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-62746.564313807576</v>
      </c>
      <c r="L1781" s="444">
        <f t="shared" ca="1" si="132"/>
        <v>-15121921.999627627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-15121921.999627627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-63008.008331781784</v>
      </c>
      <c r="L1782" s="444">
        <f t="shared" ca="1" si="132"/>
        <v>-15184930.007959409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-15184930.007959409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-63270.541699830879</v>
      </c>
      <c r="L1783" s="444">
        <f t="shared" ca="1" si="132"/>
        <v>-15248200.549659239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-15248200.549659239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-63534.168956913505</v>
      </c>
      <c r="L1784" s="444">
        <f t="shared" ca="1" si="132"/>
        <v>-15311734.718616152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-15311734.718616152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-63798.894660900638</v>
      </c>
      <c r="L1785" s="444">
        <f t="shared" ca="1" si="132"/>
        <v>-15375533.613277053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-15375533.613277053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-64064.723388654398</v>
      </c>
      <c r="L1786" s="444">
        <f t="shared" ca="1" si="132"/>
        <v>-15439598.336665709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-15439598.336665709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-64331.659736107111</v>
      </c>
      <c r="L1787" s="444">
        <f t="shared" ca="1" si="132"/>
        <v>-15503929.996401817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-15503929.996401817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-64599.708318340905</v>
      </c>
      <c r="L1788" s="444">
        <f t="shared" ca="1" si="132"/>
        <v>-15568529.704720158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-15568529.704720158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-64868.873769667327</v>
      </c>
      <c r="L1789" s="444">
        <f t="shared" ca="1" si="132"/>
        <v>-15633398.578489825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-15633398.578489825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-65139.160743707602</v>
      </c>
      <c r="L1790" s="444">
        <f t="shared" ca="1" si="132"/>
        <v>-15698537.739233533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-15698537.739233533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-65410.573913473054</v>
      </c>
      <c r="L1791" s="444">
        <f t="shared" ca="1" si="132"/>
        <v>-15763948.313147007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-15763948.313147007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-65683.117971445856</v>
      </c>
      <c r="L1792" s="444">
        <f t="shared" ca="1" si="132"/>
        <v>-15829631.431118453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-15829631.431118453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-65956.797629660214</v>
      </c>
      <c r="L1793" s="444">
        <f t="shared" ref="L1793:L2047" ca="1" si="137">I1793-J1793+K1793</f>
        <v>-15895588.228748113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-15895588.228748113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-66231.617619783807</v>
      </c>
      <c r="L1794" s="444">
        <f t="shared" ca="1" si="137"/>
        <v>-15961819.846367897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-15961819.846367897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-66507.582693199569</v>
      </c>
      <c r="L1795" s="444">
        <f t="shared" ca="1" si="137"/>
        <v>-16028327.429061096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-16028327.429061096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-66784.697621087893</v>
      </c>
      <c r="L1796" s="444">
        <f t="shared" ca="1" si="137"/>
        <v>-16095112.126682185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-16095112.126682185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-67062.967194509096</v>
      </c>
      <c r="L1797" s="444">
        <f t="shared" ca="1" si="137"/>
        <v>-16162175.093876693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-16162175.093876693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-67342.39622448622</v>
      </c>
      <c r="L1798" s="444">
        <f t="shared" ca="1" si="137"/>
        <v>-16229517.490101179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-16229517.490101179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-67622.989542088239</v>
      </c>
      <c r="L1799" s="444">
        <f t="shared" ca="1" si="137"/>
        <v>-16297140.479643267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-16297140.479643267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-67904.751998513617</v>
      </c>
      <c r="L1800" s="444">
        <f t="shared" ca="1" si="137"/>
        <v>-16365045.231641781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-16365045.231641781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-68187.688465174084</v>
      </c>
      <c r="L1801" s="444">
        <f t="shared" ca="1" si="137"/>
        <v>-16433232.920106955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-16433232.920106955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-68471.803833778977</v>
      </c>
      <c r="L1802" s="444">
        <f t="shared" ca="1" si="137"/>
        <v>-16501704.723940734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-16501704.723940734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-68757.103016419715</v>
      </c>
      <c r="L1803" s="444">
        <f t="shared" ca="1" si="137"/>
        <v>-16570461.826957153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-16570461.826957153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-69043.590945654811</v>
      </c>
      <c r="L1804" s="444">
        <f t="shared" ca="1" si="137"/>
        <v>-16639505.417902809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-16639505.417902809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-69331.27257459503</v>
      </c>
      <c r="L1805" s="444">
        <f t="shared" ca="1" si="137"/>
        <v>-16708836.690477403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-16708836.690477403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-69620.152876989174</v>
      </c>
      <c r="L1806" s="444">
        <f t="shared" ca="1" si="137"/>
        <v>-16778456.843354393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-16778456.843354393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-69910.236847309963</v>
      </c>
      <c r="L1807" s="444">
        <f t="shared" ca="1" si="137"/>
        <v>-16848367.080201704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-16848367.080201704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-70201.529500840436</v>
      </c>
      <c r="L1808" s="444">
        <f t="shared" ca="1" si="137"/>
        <v>-16918568.609702546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-16918568.609702546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-70494.035873760615</v>
      </c>
      <c r="L1809" s="444">
        <f t="shared" ca="1" si="137"/>
        <v>-16989062.645576306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-16989062.645576306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-70787.761023234605</v>
      </c>
      <c r="L1810" s="444">
        <f t="shared" ca="1" si="137"/>
        <v>-17059850.40659954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-17059850.40659954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-71082.710027498077</v>
      </c>
      <c r="L1811" s="444">
        <f t="shared" ca="1" si="137"/>
        <v>-17130933.116627038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-17130933.116627038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-71378.887985945985</v>
      </c>
      <c r="L1812" s="444">
        <f t="shared" ca="1" si="137"/>
        <v>-17202312.004612982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-17202312.004612982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-71676.300019220755</v>
      </c>
      <c r="L1813" s="444">
        <f t="shared" ca="1" si="137"/>
        <v>-17273988.304632202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-17273988.304632202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-71974.951269300844</v>
      </c>
      <c r="L1814" s="444">
        <f t="shared" ca="1" si="137"/>
        <v>-17345963.255901504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-17345963.255901504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-72274.846899589596</v>
      </c>
      <c r="L1815" s="444">
        <f t="shared" ca="1" si="137"/>
        <v>-17418238.102801096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-17418238.102801096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-72575.992095004563</v>
      </c>
      <c r="L1816" s="444">
        <f t="shared" ca="1" si="137"/>
        <v>-17490814.0948961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-17490814.0948961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-72878.392062067083</v>
      </c>
      <c r="L1817" s="444">
        <f t="shared" ca="1" si="137"/>
        <v>-17563692.486958168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-17563692.486958168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-73182.052028992373</v>
      </c>
      <c r="L1818" s="444">
        <f t="shared" ca="1" si="137"/>
        <v>-17636874.53898716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-17636874.53898716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-73486.977245779824</v>
      </c>
      <c r="L1819" s="444">
        <f t="shared" ca="1" si="137"/>
        <v>-17710361.516232941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-17710361.516232941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-73793.172984303921</v>
      </c>
      <c r="L1820" s="444">
        <f t="shared" ca="1" si="137"/>
        <v>-17784154.689217247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-17784154.689217247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-74100.644538405191</v>
      </c>
      <c r="L1821" s="444">
        <f t="shared" ca="1" si="137"/>
        <v>-17858255.333755653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-17858255.333755653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-74409.397223981883</v>
      </c>
      <c r="L1822" s="444">
        <f t="shared" ca="1" si="137"/>
        <v>-17932664.730979636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-17932664.730979636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-74719.436379081817</v>
      </c>
      <c r="L1823" s="444">
        <f t="shared" ca="1" si="137"/>
        <v>-18007384.167358719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-18007384.167358719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-75030.767363994659</v>
      </c>
      <c r="L1824" s="444">
        <f t="shared" ca="1" si="137"/>
        <v>-18082414.934722714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-18082414.934722714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-75343.395561344645</v>
      </c>
      <c r="L1825" s="444">
        <f t="shared" ca="1" si="137"/>
        <v>-18157758.330284059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-18157758.330284059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-75657.326376183584</v>
      </c>
      <c r="L1826" s="444">
        <f t="shared" ca="1" si="137"/>
        <v>-18233415.656660244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-18233415.656660244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-75972.565236084352</v>
      </c>
      <c r="L1827" s="444">
        <f t="shared" ca="1" si="137"/>
        <v>-18309388.221896328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-18309388.221896328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-76289.117591234695</v>
      </c>
      <c r="L1828" s="444">
        <f t="shared" ca="1" si="137"/>
        <v>-18385677.339487564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-18385677.339487564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-76606.98891453151</v>
      </c>
      <c r="L1829" s="444">
        <f t="shared" ca="1" si="137"/>
        <v>-18462284.328402095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-18462284.328402095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-76926.184701675389</v>
      </c>
      <c r="L1830" s="444">
        <f t="shared" ca="1" si="137"/>
        <v>-18539210.513103768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-18539210.513103768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-77246.710471265702</v>
      </c>
      <c r="L1831" s="444">
        <f t="shared" ca="1" si="137"/>
        <v>-18616457.223575033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-18616457.223575033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-77568.571764895969</v>
      </c>
      <c r="L1832" s="444">
        <f t="shared" ca="1" si="137"/>
        <v>-18694025.795339931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-18694025.795339931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-77891.774147249715</v>
      </c>
      <c r="L1833" s="444">
        <f t="shared" ca="1" si="137"/>
        <v>-18771917.569487181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-18771917.569487181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-78216.323206196583</v>
      </c>
      <c r="L1834" s="444">
        <f t="shared" ca="1" si="137"/>
        <v>-18850133.892693378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-18850133.892693378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-78542.224552889078</v>
      </c>
      <c r="L1835" s="444">
        <f t="shared" ca="1" si="137"/>
        <v>-18928676.117246266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-18928676.117246266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-78869.483821859438</v>
      </c>
      <c r="L1836" s="444">
        <f t="shared" ca="1" si="137"/>
        <v>-19007545.601068124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-19007545.601068124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-79198.106671117188</v>
      </c>
      <c r="L1837" s="444">
        <f t="shared" ca="1" si="137"/>
        <v>-19086743.707739241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-19086743.707739241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-79528.098782246845</v>
      </c>
      <c r="L1838" s="444">
        <f t="shared" ca="1" si="137"/>
        <v>-19166271.806521486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-19166271.806521486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-79859.4658605062</v>
      </c>
      <c r="L1839" s="444">
        <f t="shared" ca="1" si="137"/>
        <v>-19246131.272381991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-19246131.272381991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-80192.213634924963</v>
      </c>
      <c r="L1840" s="444">
        <f t="shared" ca="1" si="137"/>
        <v>-19326323.486016914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-19326323.486016914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-80526.347858403809</v>
      </c>
      <c r="L1841" s="444">
        <f t="shared" ca="1" si="137"/>
        <v>-19406849.833875317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-19406849.833875317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-80861.874307813821</v>
      </c>
      <c r="L1842" s="444">
        <f t="shared" ca="1" si="137"/>
        <v>-19487711.708183132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-19487711.708183132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-81198.798784096376</v>
      </c>
      <c r="L1843" s="444">
        <f t="shared" ca="1" si="137"/>
        <v>-19568910.506967228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-19568910.506967228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-81537.127112363451</v>
      </c>
      <c r="L1844" s="444">
        <f t="shared" ca="1" si="137"/>
        <v>-19650447.63407959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-19650447.63407959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-81876.865141998293</v>
      </c>
      <c r="L1845" s="444">
        <f t="shared" ca="1" si="137"/>
        <v>-19732324.499221589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-19732324.499221589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-82218.018746756628</v>
      </c>
      <c r="L1846" s="444">
        <f t="shared" ca="1" si="137"/>
        <v>-19814542.517968345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-19814542.517968345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-82560.593824868105</v>
      </c>
      <c r="L1847" s="444">
        <f t="shared" ca="1" si="137"/>
        <v>-19897103.111793213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-19897103.111793213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-82904.596299138386</v>
      </c>
      <c r="L1848" s="444">
        <f t="shared" ca="1" si="137"/>
        <v>-19980007.708092351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-19980007.708092351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-83250.032117051465</v>
      </c>
      <c r="L1849" s="444">
        <f t="shared" ca="1" si="137"/>
        <v>-20063257.740209401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-20063257.740209401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-83596.907250872508</v>
      </c>
      <c r="L1850" s="444">
        <f t="shared" ca="1" si="137"/>
        <v>-20146854.647460274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-20146854.647460274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-83945.227697751136</v>
      </c>
      <c r="L1851" s="444">
        <f t="shared" ca="1" si="137"/>
        <v>-20230799.875158027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-20230799.875158027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-84294.999479825114</v>
      </c>
      <c r="L1852" s="444">
        <f t="shared" ca="1" si="137"/>
        <v>-20315094.874637853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-20315094.874637853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-84646.228644324394</v>
      </c>
      <c r="L1853" s="444">
        <f t="shared" ca="1" si="137"/>
        <v>-20399741.103282176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-20399741.103282176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-84998.921263675729</v>
      </c>
      <c r="L1854" s="444">
        <f t="shared" ca="1" si="137"/>
        <v>-20484740.024545852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-20484740.024545852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-85353.08343560771</v>
      </c>
      <c r="L1855" s="444">
        <f t="shared" ca="1" si="137"/>
        <v>-20570093.107981458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-20570093.107981458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-85708.721283256076</v>
      </c>
      <c r="L1856" s="444">
        <f t="shared" ca="1" si="137"/>
        <v>-20655801.829264715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-20655801.829264715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-86065.840955269639</v>
      </c>
      <c r="L1857" s="444">
        <f t="shared" ca="1" si="137"/>
        <v>-20741867.670219984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-20741867.670219984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-86424.448625916601</v>
      </c>
      <c r="L1858" s="444">
        <f t="shared" ca="1" si="137"/>
        <v>-20828292.118845899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-20828292.118845899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-86784.550495191244</v>
      </c>
      <c r="L1859" s="444">
        <f t="shared" ca="1" si="137"/>
        <v>-20915076.669341091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-20915076.669341091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-87146.152788921216</v>
      </c>
      <c r="L1860" s="444">
        <f t="shared" ca="1" si="137"/>
        <v>-21002222.822130013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-21002222.822130013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-87509.261758875058</v>
      </c>
      <c r="L1861" s="444">
        <f t="shared" ca="1" si="137"/>
        <v>-21089732.083888888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-21089732.083888888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-87873.883682870364</v>
      </c>
      <c r="L1862" s="444">
        <f t="shared" ca="1" si="137"/>
        <v>-21177605.967571758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-21177605.967571758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-88240.024864882318</v>
      </c>
      <c r="L1863" s="444">
        <f t="shared" ca="1" si="137"/>
        <v>-21265845.99243664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-21265845.99243664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-88607.69163515266</v>
      </c>
      <c r="L1864" s="444">
        <f t="shared" ca="1" si="137"/>
        <v>-21354453.684071794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-21354453.684071794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-88976.890350299145</v>
      </c>
      <c r="L1865" s="444">
        <f t="shared" ca="1" si="137"/>
        <v>-21443430.574422095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-21443430.574422095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-89347.627393425399</v>
      </c>
      <c r="L1866" s="444">
        <f t="shared" ca="1" si="137"/>
        <v>-21532778.201815519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-21532778.201815519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-89719.909174231332</v>
      </c>
      <c r="L1867" s="444">
        <f t="shared" ca="1" si="137"/>
        <v>-21622498.110989749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-21622498.110989749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-90093.742129123959</v>
      </c>
      <c r="L1868" s="444">
        <f t="shared" ca="1" si="137"/>
        <v>-21712591.853118874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-21712591.853118874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-90469.132721328642</v>
      </c>
      <c r="L1869" s="444">
        <f t="shared" ca="1" si="137"/>
        <v>-21803060.985840201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-21803060.985840201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-90846.08744100084</v>
      </c>
      <c r="L1870" s="444">
        <f t="shared" ca="1" si="137"/>
        <v>-21893907.073281202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-21893907.073281202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-91224.612805338344</v>
      </c>
      <c r="L1871" s="444">
        <f t="shared" ca="1" si="137"/>
        <v>-21985131.686086539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-21985131.686086539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-91604.715358693909</v>
      </c>
      <c r="L1872" s="444">
        <f t="shared" ca="1" si="137"/>
        <v>-22076736.401445232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-22076736.401445232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-91986.401672688473</v>
      </c>
      <c r="L1873" s="444">
        <f t="shared" ca="1" si="137"/>
        <v>-22168722.80311792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-22168722.80311792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-92369.678346324668</v>
      </c>
      <c r="L1874" s="444">
        <f t="shared" ca="1" si="137"/>
        <v>-22261092.481464244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-22261092.481464244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-92754.552006101017</v>
      </c>
      <c r="L1875" s="444">
        <f t="shared" ca="1" si="137"/>
        <v>-22353847.033470344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-22353847.033470344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-93141.029306126438</v>
      </c>
      <c r="L1876" s="444">
        <f t="shared" ca="1" si="137"/>
        <v>-22446988.062776469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-22446988.062776469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-93529.116928235278</v>
      </c>
      <c r="L1877" s="444">
        <f t="shared" ca="1" si="137"/>
        <v>-22540517.179704703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-22540517.179704703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-93918.82158210293</v>
      </c>
      <c r="L1878" s="444">
        <f t="shared" ca="1" si="137"/>
        <v>-22634436.001286805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-22634436.001286805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-94310.150005361691</v>
      </c>
      <c r="L1879" s="444">
        <f t="shared" ca="1" si="137"/>
        <v>-22728746.151292168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-22728746.151292168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-94703.108963717357</v>
      </c>
      <c r="L1880" s="444">
        <f t="shared" ca="1" si="137"/>
        <v>-22823449.260255884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-22823449.260255884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-95097.705251066189</v>
      </c>
      <c r="L1881" s="444">
        <f t="shared" ca="1" si="137"/>
        <v>-22918546.965506952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-22918546.965506952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-95493.945689612301</v>
      </c>
      <c r="L1882" s="444">
        <f t="shared" ca="1" si="137"/>
        <v>-23014040.911196563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-23014040.911196563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-95891.837129985681</v>
      </c>
      <c r="L1883" s="444">
        <f t="shared" ca="1" si="137"/>
        <v>-23109932.748326547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-23109932.748326547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-96291.386451360609</v>
      </c>
      <c r="L1884" s="444">
        <f t="shared" ca="1" si="137"/>
        <v>-23206224.134777907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-23206224.134777907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-96692.600561574611</v>
      </c>
      <c r="L1885" s="444">
        <f t="shared" ca="1" si="137"/>
        <v>-23302916.735339481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-23302916.735339481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-97095.486397247834</v>
      </c>
      <c r="L1886" s="444">
        <f t="shared" ca="1" si="137"/>
        <v>-23400012.221736729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-23400012.221736729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-97500.050923903036</v>
      </c>
      <c r="L1887" s="444">
        <f t="shared" ca="1" si="137"/>
        <v>-23497512.272660632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-23497512.272660632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-97906.301136085967</v>
      </c>
      <c r="L1888" s="444">
        <f t="shared" ca="1" si="137"/>
        <v>-23595418.573796719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-23595418.573796719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-98314.244057486329</v>
      </c>
      <c r="L1889" s="444">
        <f t="shared" ca="1" si="137"/>
        <v>-23693732.817854207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-23693732.817854207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-98723.886741059192</v>
      </c>
      <c r="L1890" s="444">
        <f t="shared" ca="1" si="137"/>
        <v>-23792456.704595268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-23792456.704595268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-99135.236269146946</v>
      </c>
      <c r="L1891" s="444">
        <f t="shared" ca="1" si="137"/>
        <v>-23891591.940864414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-23891591.940864414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-99548.299753601721</v>
      </c>
      <c r="L1892" s="444">
        <f t="shared" ca="1" si="137"/>
        <v>-23991140.240618017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-23991140.240618017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-99963.084335908396</v>
      </c>
      <c r="L1893" s="444">
        <f t="shared" ca="1" si="137"/>
        <v>-24091103.324953925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-24091103.324953925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-100379.59718730801</v>
      </c>
      <c r="L1894" s="444">
        <f t="shared" ca="1" si="137"/>
        <v>-24191482.922141232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-24191482.922141232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-100797.8455089218</v>
      </c>
      <c r="L1895" s="444">
        <f t="shared" ca="1" si="137"/>
        <v>-24292280.767650153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-24292280.767650153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-101217.83653187564</v>
      </c>
      <c r="L1896" s="444">
        <f t="shared" ca="1" si="137"/>
        <v>-24393498.604182027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-24393498.604182027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-101639.57751742512</v>
      </c>
      <c r="L1897" s="444">
        <f t="shared" ca="1" si="137"/>
        <v>-24495138.181699451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-24495138.181699451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-102063.07575708104</v>
      </c>
      <c r="L1898" s="444">
        <f t="shared" ca="1" si="137"/>
        <v>-24597201.257456534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-24597201.257456534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-102488.33857273555</v>
      </c>
      <c r="L1899" s="444">
        <f t="shared" ca="1" si="137"/>
        <v>-24699689.59602927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-24699689.59602927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-102915.37331678862</v>
      </c>
      <c r="L1900" s="444">
        <f t="shared" ca="1" si="137"/>
        <v>-24802604.969346058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-24802604.969346058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-103344.18737227524</v>
      </c>
      <c r="L1901" s="444">
        <f t="shared" ca="1" si="137"/>
        <v>-24905949.156718332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-24905949.156718332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-103774.78815299305</v>
      </c>
      <c r="L1902" s="444">
        <f t="shared" ca="1" si="137"/>
        <v>-25009723.944871325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-25009723.944871325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-104207.18310363052</v>
      </c>
      <c r="L1903" s="444">
        <f t="shared" ca="1" si="137"/>
        <v>-25113931.127974957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-25113931.127974957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-104641.37969989565</v>
      </c>
      <c r="L1904" s="444">
        <f t="shared" ca="1" si="137"/>
        <v>-25218572.507674854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-25218572.507674854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-105077.38544864522</v>
      </c>
      <c r="L1905" s="444">
        <f t="shared" ca="1" si="137"/>
        <v>-25323649.8931235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-25323649.8931235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-105515.20788801459</v>
      </c>
      <c r="L1906" s="444">
        <f t="shared" ca="1" si="137"/>
        <v>-25429165.101011515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-25429165.101011515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-105954.85458754798</v>
      </c>
      <c r="L1907" s="444">
        <f t="shared" ca="1" si="137"/>
        <v>-25535119.955599062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-25535119.955599062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-106396.33314832942</v>
      </c>
      <c r="L1908" s="444">
        <f t="shared" ca="1" si="137"/>
        <v>-25641516.288747393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-25641516.288747393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-106839.65120311413</v>
      </c>
      <c r="L1909" s="444">
        <f t="shared" ca="1" si="137"/>
        <v>-25748355.939950507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-25748355.939950507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-107284.81641646044</v>
      </c>
      <c r="L1910" s="444">
        <f t="shared" ca="1" si="137"/>
        <v>-25855640.756366968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-25855640.756366968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-107731.83648486236</v>
      </c>
      <c r="L1911" s="444">
        <f t="shared" ca="1" si="137"/>
        <v>-25963372.592851829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-25963372.592851829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-108180.71913688262</v>
      </c>
      <c r="L1912" s="444">
        <f t="shared" ca="1" si="137"/>
        <v>-26071553.311988711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-26071553.311988711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-108631.4721332863</v>
      </c>
      <c r="L1913" s="444">
        <f t="shared" ca="1" si="137"/>
        <v>-26180184.784121998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-26180184.784121998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-109084.10326717499</v>
      </c>
      <c r="L1914" s="444">
        <f t="shared" ca="1" si="137"/>
        <v>-26289268.887389172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-26289268.887389172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-109538.62036412157</v>
      </c>
      <c r="L1915" s="444">
        <f t="shared" ca="1" si="137"/>
        <v>-26398807.507753294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-26398807.507753294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-109995.03128230538</v>
      </c>
      <c r="L1916" s="444">
        <f t="shared" ca="1" si="137"/>
        <v>-26508802.5390356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-26508802.5390356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-110453.34391264834</v>
      </c>
      <c r="L1917" s="444">
        <f t="shared" ca="1" si="137"/>
        <v>-26619255.88294825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-26619255.88294825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-110913.56617895103</v>
      </c>
      <c r="L1918" s="444">
        <f t="shared" ca="1" si="137"/>
        <v>-26730169.449127201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-26730169.449127201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-111375.70603803</v>
      </c>
      <c r="L1919" s="444">
        <f t="shared" ca="1" si="137"/>
        <v>-26841545.155165233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-26841545.155165233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-111839.77147985513</v>
      </c>
      <c r="L1920" s="444">
        <f t="shared" ca="1" si="137"/>
        <v>-26953384.926645089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-26953384.926645089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-112305.77052768786</v>
      </c>
      <c r="L1921" s="444">
        <f t="shared" ca="1" si="137"/>
        <v>-27065690.697172776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-27065690.697172776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-112773.7112382199</v>
      </c>
      <c r="L1922" s="444">
        <f t="shared" ca="1" si="137"/>
        <v>-27178464.408410996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-27178464.408410996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-113243.6017017125</v>
      </c>
      <c r="L1923" s="444">
        <f t="shared" ca="1" si="137"/>
        <v>-27291708.01011271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-27291708.01011271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-113715.4500421363</v>
      </c>
      <c r="L1924" s="444">
        <f t="shared" ca="1" si="137"/>
        <v>-27405423.460154846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-27405423.460154846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-114189.26441731186</v>
      </c>
      <c r="L1925" s="444">
        <f t="shared" ca="1" si="137"/>
        <v>-27519612.724572159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-27519612.724572159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-114665.05301905067</v>
      </c>
      <c r="L1926" s="444">
        <f t="shared" ca="1" si="137"/>
        <v>-27634277.77759121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-27634277.77759121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-115142.82407329671</v>
      </c>
      <c r="L1927" s="444">
        <f t="shared" ca="1" si="137"/>
        <v>-27749420.601664506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-27749420.601664506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-115622.58584026877</v>
      </c>
      <c r="L1928" s="444">
        <f t="shared" ca="1" si="137"/>
        <v>-27865043.187504776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-27865043.187504776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-116104.34661460323</v>
      </c>
      <c r="L1929" s="444">
        <f t="shared" ca="1" si="137"/>
        <v>-27981147.534119379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-27981147.534119379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-116588.11472549741</v>
      </c>
      <c r="L1930" s="444">
        <f t="shared" ca="1" si="137"/>
        <v>-28097735.648844875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-28097735.648844875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-117073.89853685365</v>
      </c>
      <c r="L1931" s="444">
        <f t="shared" ca="1" si="137"/>
        <v>-28214809.547381729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-28214809.547381729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-117561.70644742387</v>
      </c>
      <c r="L1932" s="444">
        <f t="shared" ca="1" si="137"/>
        <v>-28332371.253829151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-28332371.253829151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-118051.54689095481</v>
      </c>
      <c r="L1933" s="444">
        <f t="shared" ca="1" si="137"/>
        <v>-28450422.800720107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-28450422.800720107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-118543.42833633377</v>
      </c>
      <c r="L1934" s="444">
        <f t="shared" ca="1" si="137"/>
        <v>-28568966.22905644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-28568966.22905644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-119037.35928773518</v>
      </c>
      <c r="L1935" s="444">
        <f t="shared" ca="1" si="137"/>
        <v>-28688003.588344175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-28688003.588344175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-119533.3482847674</v>
      </c>
      <c r="L1936" s="444">
        <f t="shared" ca="1" si="137"/>
        <v>-28807536.936628941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-28807536.936628941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-120031.40390262059</v>
      </c>
      <c r="L1937" s="444">
        <f t="shared" ca="1" si="137"/>
        <v>-28927568.340531562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-28927568.340531562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-120531.53475221484</v>
      </c>
      <c r="L1938" s="444">
        <f t="shared" ca="1" si="137"/>
        <v>-29048099.875283778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-29048099.875283778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-121033.74948034907</v>
      </c>
      <c r="L1939" s="444">
        <f t="shared" ca="1" si="137"/>
        <v>-29169133.624764126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-29169133.624764126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-121538.05676985052</v>
      </c>
      <c r="L1940" s="444">
        <f t="shared" ca="1" si="137"/>
        <v>-29290671.681533977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-29290671.681533977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-122044.46533972491</v>
      </c>
      <c r="L1941" s="444">
        <f t="shared" ca="1" si="137"/>
        <v>-29412716.146873701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-29412716.146873701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-122552.98394530707</v>
      </c>
      <c r="L1942" s="444">
        <f t="shared" ca="1" si="137"/>
        <v>-29535269.130819008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-29535269.130819008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-123063.62137841253</v>
      </c>
      <c r="L1943" s="444">
        <f t="shared" ca="1" si="137"/>
        <v>-29658332.752197422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-29658332.752197422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-123576.38646748924</v>
      </c>
      <c r="L1944" s="444">
        <f t="shared" ca="1" si="137"/>
        <v>-29781909.138664912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-29781909.138664912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-124091.28807777046</v>
      </c>
      <c r="L1945" s="444">
        <f t="shared" ca="1" si="137"/>
        <v>-29906000.426742684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-29906000.426742684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-124608.33511142783</v>
      </c>
      <c r="L1946" s="444">
        <f t="shared" ca="1" si="137"/>
        <v>-30030608.761854112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-30030608.761854112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-125127.53650772545</v>
      </c>
      <c r="L1947" s="444">
        <f t="shared" ca="1" si="137"/>
        <v>-30155736.298361838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-30155736.298361838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-125648.90124317432</v>
      </c>
      <c r="L1948" s="444">
        <f t="shared" ca="1" si="137"/>
        <v>-30281385.19960501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-30281385.19960501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-126172.43833168753</v>
      </c>
      <c r="L1949" s="444">
        <f t="shared" ca="1" si="137"/>
        <v>-30407557.637936696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-30407557.637936696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-126698.15682473623</v>
      </c>
      <c r="L1950" s="444">
        <f t="shared" ca="1" si="137"/>
        <v>-30534255.794761434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-30534255.794761434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-127226.06581150598</v>
      </c>
      <c r="L1951" s="444">
        <f t="shared" ca="1" si="137"/>
        <v>-30661481.860572942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-30661481.860572942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-127756.1744190539</v>
      </c>
      <c r="L1952" s="444">
        <f t="shared" ca="1" si="137"/>
        <v>-30789238.034991995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-30789238.034991995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-128288.49181246664</v>
      </c>
      <c r="L1953" s="444">
        <f t="shared" ca="1" si="137"/>
        <v>-30917526.526804462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-30917526.526804462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-128823.02719501859</v>
      </c>
      <c r="L1954" s="444">
        <f t="shared" ca="1" si="137"/>
        <v>-31046349.55399948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-31046349.55399948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-129359.78980833116</v>
      </c>
      <c r="L1955" s="444">
        <f t="shared" ca="1" si="137"/>
        <v>-31175709.343807813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-31175709.343807813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-129898.78893253255</v>
      </c>
      <c r="L1956" s="444">
        <f t="shared" ca="1" si="137"/>
        <v>-31305608.132740345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-31305608.132740345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-130440.03388641808</v>
      </c>
      <c r="L1957" s="444">
        <f t="shared" ca="1" si="137"/>
        <v>-31436048.166626763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-31436048.166626763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-130983.5340276115</v>
      </c>
      <c r="L1958" s="444">
        <f t="shared" ca="1" si="137"/>
        <v>-31567031.700654373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-31567031.700654373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-131529.29875272655</v>
      </c>
      <c r="L1959" s="444">
        <f t="shared" ca="1" si="137"/>
        <v>-31698560.999407098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-31698560.999407098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-132077.33749752957</v>
      </c>
      <c r="L1960" s="444">
        <f t="shared" ca="1" si="137"/>
        <v>-31830638.336904626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-31830638.336904626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-132627.6597371026</v>
      </c>
      <c r="L1961" s="444">
        <f t="shared" ca="1" si="137"/>
        <v>-31963265.996641729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-31963265.996641729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-133180.27498600719</v>
      </c>
      <c r="L1962" s="444">
        <f t="shared" ca="1" si="137"/>
        <v>-32096446.271627735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-32096446.271627735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-133735.19279844887</v>
      </c>
      <c r="L1963" s="444">
        <f t="shared" ca="1" si="137"/>
        <v>-32230181.464426186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-32230181.464426186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-134292.42276844243</v>
      </c>
      <c r="L1964" s="444">
        <f t="shared" ca="1" si="137"/>
        <v>-32364473.88719463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-32364473.88719463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-134851.97452997763</v>
      </c>
      <c r="L1965" s="444">
        <f t="shared" ca="1" si="137"/>
        <v>-32499325.861724608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-32499325.861724608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-135413.85775718588</v>
      </c>
      <c r="L1966" s="444">
        <f t="shared" ca="1" si="137"/>
        <v>-32634739.719481792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-32634739.719481792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-135978.08216450748</v>
      </c>
      <c r="L1967" s="444">
        <f t="shared" ca="1" si="137"/>
        <v>-32770717.8016463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-32770717.8016463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-136544.65750685957</v>
      </c>
      <c r="L1968" s="444">
        <f t="shared" ca="1" si="137"/>
        <v>-32907262.45915316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-32907262.45915316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-137113.59357980484</v>
      </c>
      <c r="L1969" s="444">
        <f t="shared" ca="1" si="137"/>
        <v>-33044376.052732967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-33044376.052732967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-137684.90021972067</v>
      </c>
      <c r="L1970" s="444">
        <f t="shared" ca="1" si="137"/>
        <v>-33182060.952952687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-33182060.952952687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-138258.58730396951</v>
      </c>
      <c r="L1971" s="444">
        <f t="shared" ca="1" si="137"/>
        <v>-33320319.540256657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-33320319.540256657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-138834.66475106939</v>
      </c>
      <c r="L1972" s="444">
        <f t="shared" ca="1" si="137"/>
        <v>-33459154.205007724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-33459154.205007724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-139413.14252086551</v>
      </c>
      <c r="L1973" s="444">
        <f t="shared" ca="1" si="137"/>
        <v>-33598567.347528592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-33598567.347528592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-139994.03061470247</v>
      </c>
      <c r="L1974" s="444">
        <f t="shared" ca="1" si="137"/>
        <v>-33738561.378143296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-33738561.378143296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-140577.33907559706</v>
      </c>
      <c r="L1975" s="444">
        <f t="shared" ca="1" si="137"/>
        <v>-33879138.717218891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-33879138.717218891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-141163.07798841206</v>
      </c>
      <c r="L1976" s="444">
        <f t="shared" ca="1" si="137"/>
        <v>-34020301.795207299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-34020301.795207299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-141751.25748003041</v>
      </c>
      <c r="L1977" s="444">
        <f t="shared" ca="1" si="137"/>
        <v>-34162053.052687332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-34162053.052687332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-142341.88771953055</v>
      </c>
      <c r="L1978" s="444">
        <f t="shared" ca="1" si="137"/>
        <v>-34304394.940406859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-34304394.940406859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-142934.97891836191</v>
      </c>
      <c r="L1979" s="444">
        <f t="shared" ca="1" si="137"/>
        <v>-34447329.919325218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-34447329.919325218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-143530.54133052175</v>
      </c>
      <c r="L1980" s="444">
        <f t="shared" ca="1" si="137"/>
        <v>-34590860.460655741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-34590860.460655741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-144128.58525273224</v>
      </c>
      <c r="L1981" s="444">
        <f t="shared" ca="1" si="137"/>
        <v>-34734989.045908473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-34734989.045908473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-144729.12102461862</v>
      </c>
      <c r="L1982" s="444">
        <f t="shared" ca="1" si="137"/>
        <v>-34879718.166933089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-34879718.166933089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-145332.15902888787</v>
      </c>
      <c r="L1983" s="444">
        <f t="shared" ca="1" si="137"/>
        <v>-35025050.325961977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-35025050.325961977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-145937.70969150824</v>
      </c>
      <c r="L1984" s="444">
        <f t="shared" ca="1" si="137"/>
        <v>-35170988.035653487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-35170988.035653487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-146545.78348188952</v>
      </c>
      <c r="L1985" s="444">
        <f t="shared" ca="1" si="137"/>
        <v>-35317533.819135375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-35317533.819135375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-147156.39091306407</v>
      </c>
      <c r="L1986" s="444">
        <f t="shared" ca="1" si="137"/>
        <v>-35464690.210048437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-35464690.210048437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-147769.54254186849</v>
      </c>
      <c r="L1987" s="444">
        <f t="shared" ca="1" si="137"/>
        <v>-35612459.752590306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-35612459.752590306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-148385.24896912626</v>
      </c>
      <c r="L1988" s="444">
        <f t="shared" ca="1" si="137"/>
        <v>-35760845.001559429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-35760845.001559429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-149003.52083983095</v>
      </c>
      <c r="L1989" s="444">
        <f t="shared" ca="1" si="137"/>
        <v>-35909848.522399262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-35909848.522399262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-149624.36884333024</v>
      </c>
      <c r="L1990" s="444">
        <f t="shared" ca="1" si="137"/>
        <v>-36059472.891242594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-36059472.891242594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-150247.8037135108</v>
      </c>
      <c r="L1991" s="444">
        <f t="shared" ca="1" si="137"/>
        <v>-36209720.694956101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-36209720.694956101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-150873.83622898377</v>
      </c>
      <c r="L1992" s="444">
        <f t="shared" ca="1" si="137"/>
        <v>-36360594.531185083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-36360594.531185083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-151502.47721327117</v>
      </c>
      <c r="L1993" s="444">
        <f t="shared" ca="1" si="137"/>
        <v>-36512097.008398354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-36512097.008398354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-152133.73753499315</v>
      </c>
      <c r="L1994" s="444">
        <f t="shared" ca="1" si="137"/>
        <v>-36664230.745933346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-36664230.745933346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-152767.62810805562</v>
      </c>
      <c r="L1995" s="444">
        <f t="shared" ca="1" si="137"/>
        <v>-36816998.374041401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-36816998.374041401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-153404.15989183917</v>
      </c>
      <c r="L1996" s="444">
        <f t="shared" ca="1" si="137"/>
        <v>-36970402.533933237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-36970402.533933237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-154043.34389138847</v>
      </c>
      <c r="L1997" s="444">
        <f t="shared" ca="1" si="137"/>
        <v>-37124445.877824627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-37124445.877824627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-154685.19115760262</v>
      </c>
      <c r="L1998" s="444">
        <f t="shared" ca="1" si="137"/>
        <v>-37279131.068982229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-37279131.068982229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-155329.71278742596</v>
      </c>
      <c r="L1999" s="444">
        <f t="shared" ca="1" si="137"/>
        <v>-37434460.781769656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-37434460.781769656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-155976.91992404024</v>
      </c>
      <c r="L2000" s="444">
        <f t="shared" ca="1" si="137"/>
        <v>-37590437.701693699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-37590437.701693699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-156626.82375705708</v>
      </c>
      <c r="L2001" s="444">
        <f t="shared" ca="1" si="137"/>
        <v>-37747064.525450759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-37747064.525450759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-157279.43552271149</v>
      </c>
      <c r="L2002" s="444">
        <f t="shared" ca="1" si="137"/>
        <v>-37904343.960973471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-37904343.960973471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-157934.76650405614</v>
      </c>
      <c r="L2003" s="444">
        <f t="shared" ca="1" si="137"/>
        <v>-38062278.727477528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-38062278.727477528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-158592.82803115636</v>
      </c>
      <c r="L2004" s="444">
        <f t="shared" ca="1" si="137"/>
        <v>-38220871.555508688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-38220871.555508688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-159253.6314812862</v>
      </c>
      <c r="L2005" s="444">
        <f t="shared" ca="1" si="137"/>
        <v>-38380125.186989978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-38380125.186989978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-159917.18827912491</v>
      </c>
      <c r="L2006" s="444">
        <f t="shared" ca="1" si="137"/>
        <v>-38540042.3752691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-38540042.3752691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-160583.50989695458</v>
      </c>
      <c r="L2007" s="444">
        <f t="shared" ca="1" si="137"/>
        <v>-38700625.885166056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-38700625.885166056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-161252.60785485856</v>
      </c>
      <c r="L2008" s="444">
        <f t="shared" ca="1" si="137"/>
        <v>-38861878.493020914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-38861878.493020914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-161924.49372092047</v>
      </c>
      <c r="L2009" s="444">
        <f t="shared" ca="1" si="137"/>
        <v>-39023802.986741833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-39023802.986741833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-162599.17911142431</v>
      </c>
      <c r="L2010" s="444">
        <f t="shared" ca="1" si="137"/>
        <v>-39186402.165853254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-39186402.165853254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-163276.67569105522</v>
      </c>
      <c r="L2011" s="444">
        <f t="shared" ca="1" si="137"/>
        <v>-39349678.841544308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-39349678.841544308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-163956.99517310128</v>
      </c>
      <c r="L2012" s="444">
        <f t="shared" ca="1" si="137"/>
        <v>-39513635.836717412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-39513635.836717412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-164640.14931965587</v>
      </c>
      <c r="L2013" s="444">
        <f t="shared" ca="1" si="137"/>
        <v>-39678275.986037068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-39678275.986037068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-165326.14994182112</v>
      </c>
      <c r="L2014" s="444">
        <f t="shared" ca="1" si="137"/>
        <v>-39843602.135978892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-39843602.135978892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-166015.00889991206</v>
      </c>
      <c r="L2015" s="444">
        <f t="shared" ca="1" si="137"/>
        <v>-40009617.144878805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-40009617.144878805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-166706.73810366169</v>
      </c>
      <c r="L2016" s="444">
        <f t="shared" ca="1" si="137"/>
        <v>-40176323.882982463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-40176323.882982463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-167401.34951242694</v>
      </c>
      <c r="L2017" s="444">
        <f t="shared" ca="1" si="137"/>
        <v>-40343725.232494891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-40343725.232494891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-168098.85513539537</v>
      </c>
      <c r="L2018" s="444">
        <f t="shared" ca="1" si="137"/>
        <v>-40511824.087630287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-40511824.087630287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-168799.26703179287</v>
      </c>
      <c r="L2019" s="444">
        <f t="shared" ca="1" si="137"/>
        <v>-40680623.354662083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-40680623.354662083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-169502.59731109202</v>
      </c>
      <c r="L2020" s="444">
        <f t="shared" ca="1" si="137"/>
        <v>-40850125.951973177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-40850125.951973177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-170208.85813322157</v>
      </c>
      <c r="L2021" s="444">
        <f t="shared" ca="1" si="137"/>
        <v>-41020334.810106397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-41020334.810106397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-170918.06170877666</v>
      </c>
      <c r="L2022" s="444">
        <f t="shared" ca="1" si="137"/>
        <v>-41191252.871815175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-41191252.871815175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-171630.2202992299</v>
      </c>
      <c r="L2023" s="444">
        <f t="shared" ca="1" si="137"/>
        <v>-41362883.092114404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-41362883.092114404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-172345.34621714335</v>
      </c>
      <c r="L2024" s="444">
        <f t="shared" ca="1" si="137"/>
        <v>-41535228.438331544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-41535228.438331544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-173063.45182638144</v>
      </c>
      <c r="L2025" s="444">
        <f t="shared" ca="1" si="137"/>
        <v>-41708291.890157923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-41708291.890157923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-173784.54954232468</v>
      </c>
      <c r="L2026" s="444">
        <f t="shared" ca="1" si="137"/>
        <v>-41882076.439700246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-41882076.439700246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-174508.65183208435</v>
      </c>
      <c r="L2027" s="444">
        <f t="shared" ca="1" si="137"/>
        <v>-42056585.091532327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-42056585.091532327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-175235.77121471803</v>
      </c>
      <c r="L2028" s="444">
        <f t="shared" ca="1" si="137"/>
        <v>-42231820.862747043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-42231820.862747043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-175965.92026144601</v>
      </c>
      <c r="L2029" s="444">
        <f t="shared" ca="1" si="137"/>
        <v>-42407786.783008486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-42407786.783008486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-176699.11159586869</v>
      </c>
      <c r="L2030" s="444">
        <f t="shared" ca="1" si="137"/>
        <v>-42584485.894604355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-42584485.894604355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-177435.35789418482</v>
      </c>
      <c r="L2031" s="444">
        <f t="shared" ca="1" si="137"/>
        <v>-42761921.252498537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-42761921.252498537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-178174.67188541056</v>
      </c>
      <c r="L2032" s="444">
        <f t="shared" ca="1" si="137"/>
        <v>-42940095.924383946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-42940095.924383946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-178917.06635159976</v>
      </c>
      <c r="L2033" s="444">
        <f t="shared" ca="1" si="137"/>
        <v>-43119012.990735546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-43119012.990735546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-179662.55412806477</v>
      </c>
      <c r="L2034" s="444">
        <f t="shared" ca="1" si="137"/>
        <v>-43298675.544863611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-43298675.544863611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-180411.14810359839</v>
      </c>
      <c r="L2035" s="444">
        <f t="shared" ca="1" si="137"/>
        <v>-43479086.692967206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-43479086.692967206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-181162.86122069668</v>
      </c>
      <c r="L2036" s="444">
        <f t="shared" ca="1" si="137"/>
        <v>-43660249.554187901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-43660249.554187901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-181917.70647578291</v>
      </c>
      <c r="L2037" s="444">
        <f t="shared" ca="1" si="137"/>
        <v>-43842167.260663681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-43842167.260663681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-182675.696919432</v>
      </c>
      <c r="L2038" s="444">
        <f t="shared" ca="1" si="137"/>
        <v>-44024842.957583115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-44024842.957583115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-183436.8456565963</v>
      </c>
      <c r="L2039" s="444">
        <f t="shared" ca="1" si="137"/>
        <v>-44208279.803239711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-44208279.803239711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-184201.16584683213</v>
      </c>
      <c r="L2040" s="444">
        <f t="shared" ca="1" si="137"/>
        <v>-44392480.969086543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-44392480.969086543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-184968.67070452726</v>
      </c>
      <c r="L2041" s="444">
        <f t="shared" ca="1" si="137"/>
        <v>-44577449.639791071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-44577449.639791071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-185739.37349912946</v>
      </c>
      <c r="L2042" s="444">
        <f t="shared" ca="1" si="137"/>
        <v>-44763189.013290204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-44763189.013290204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-186513.28755537583</v>
      </c>
      <c r="L2043" s="444">
        <f t="shared" ca="1" si="137"/>
        <v>-44949702.300845578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-44949702.300845578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-187290.42625352324</v>
      </c>
      <c r="L2044" s="444">
        <f t="shared" ca="1" si="137"/>
        <v>-45136992.727099098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-45136992.727099098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-188070.80302957958</v>
      </c>
      <c r="L2045" s="444">
        <f t="shared" ca="1" si="137"/>
        <v>-45325063.53012868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-45325063.53012868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-188854.43137553617</v>
      </c>
      <c r="L2046" s="444">
        <f t="shared" ca="1" si="137"/>
        <v>-45513917.961504214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-45513917.961504214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-189641.32483960089</v>
      </c>
      <c r="L2047" s="444">
        <f t="shared" ca="1" si="137"/>
        <v>-45703559.286343813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-45703559.286343813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-190431.49702643254</v>
      </c>
      <c r="L2048" s="444">
        <f t="shared" ref="L2048:L2302" ca="1" si="142">I2048-J2048+K2048</f>
        <v>-45893990.783370249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-45893990.783370249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-191224.96159737604</v>
      </c>
      <c r="L2049" s="444">
        <f t="shared" ca="1" si="142"/>
        <v>-46085215.744967625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-46085215.744967625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-192021.73227069844</v>
      </c>
      <c r="L2050" s="444">
        <f t="shared" ca="1" si="142"/>
        <v>-46277237.47723832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-46277237.47723832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-192821.82282182632</v>
      </c>
      <c r="L2051" s="444">
        <f t="shared" ca="1" si="142"/>
        <v>-46470059.300060146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-46470059.300060146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-193625.24708358393</v>
      </c>
      <c r="L2052" s="444">
        <f t="shared" ca="1" si="142"/>
        <v>-46663684.547143728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-46663684.547143728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-194432.01894643219</v>
      </c>
      <c r="L2053" s="444">
        <f t="shared" ca="1" si="142"/>
        <v>-46858116.566090159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-46858116.566090159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-195242.15235870899</v>
      </c>
      <c r="L2054" s="444">
        <f t="shared" ca="1" si="142"/>
        <v>-47053358.71844887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-47053358.71844887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-196055.66132687029</v>
      </c>
      <c r="L2055" s="444">
        <f t="shared" ca="1" si="142"/>
        <v>-47249414.37977574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-47249414.37977574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-196872.55991573224</v>
      </c>
      <c r="L2056" s="444">
        <f t="shared" ca="1" si="142"/>
        <v>-47446286.939691469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-47446286.939691469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-197692.86224871446</v>
      </c>
      <c r="L2057" s="444">
        <f t="shared" ca="1" si="142"/>
        <v>-47643979.80194018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-47643979.80194018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-198516.58250808407</v>
      </c>
      <c r="L2058" s="444">
        <f t="shared" ca="1" si="142"/>
        <v>-47842496.384448268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-47842496.384448268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-199343.73493520112</v>
      </c>
      <c r="L2059" s="444">
        <f t="shared" ca="1" si="142"/>
        <v>-48041840.119383469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-48041840.119383469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-200174.33383076446</v>
      </c>
      <c r="L2060" s="444">
        <f t="shared" ca="1" si="142"/>
        <v>-48242014.453214236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-48242014.453214236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-201008.3935550593</v>
      </c>
      <c r="L2061" s="444">
        <f t="shared" ca="1" si="142"/>
        <v>-48443022.846769296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-48443022.846769296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-201845.9285282054</v>
      </c>
      <c r="L2062" s="444">
        <f t="shared" ca="1" si="142"/>
        <v>-48644868.7752975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-48644868.7752975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-202686.95323040624</v>
      </c>
      <c r="L2063" s="444">
        <f t="shared" ca="1" si="142"/>
        <v>-48847555.728527904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-48847555.728527904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-203531.48220219961</v>
      </c>
      <c r="L2064" s="444">
        <f t="shared" ca="1" si="142"/>
        <v>-49051087.210730106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-49051087.210730106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-204379.53004470878</v>
      </c>
      <c r="L2065" s="444">
        <f t="shared" ca="1" si="142"/>
        <v>-49255466.740774818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-49255466.740774818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-205231.11141989508</v>
      </c>
      <c r="L2066" s="444">
        <f t="shared" ca="1" si="142"/>
        <v>-49460697.852194712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-49460697.852194712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-206086.24105081131</v>
      </c>
      <c r="L2067" s="444">
        <f t="shared" ca="1" si="142"/>
        <v>-49666784.093245521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-49666784.093245521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-206944.93372185633</v>
      </c>
      <c r="L2068" s="444">
        <f t="shared" ca="1" si="142"/>
        <v>-49873729.026967376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-49873729.026967376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-207807.20427903073</v>
      </c>
      <c r="L2069" s="444">
        <f t="shared" ca="1" si="142"/>
        <v>-50081536.231246404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-50081536.231246404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-208673.06763019334</v>
      </c>
      <c r="L2070" s="444">
        <f t="shared" ca="1" si="142"/>
        <v>-50290209.298876598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-50290209.298876598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-209542.53874531915</v>
      </c>
      <c r="L2071" s="444">
        <f t="shared" ca="1" si="142"/>
        <v>-50499751.83762192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-50499751.83762192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-210415.63265675798</v>
      </c>
      <c r="L2072" s="444">
        <f t="shared" ca="1" si="142"/>
        <v>-50710167.47027868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-50710167.47027868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-211292.36445949451</v>
      </c>
      <c r="L2073" s="444">
        <f t="shared" ca="1" si="142"/>
        <v>-50921459.834738173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-50921459.834738173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-212172.74931140905</v>
      </c>
      <c r="L2074" s="444">
        <f t="shared" ca="1" si="142"/>
        <v>-51133632.584049582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-51133632.584049582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-213056.80243353991</v>
      </c>
      <c r="L2075" s="444">
        <f t="shared" ca="1" si="142"/>
        <v>-51346689.386483125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-51346689.386483125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-213944.53911034635</v>
      </c>
      <c r="L2076" s="444">
        <f t="shared" ca="1" si="142"/>
        <v>-51560633.925593473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-51560633.925593473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-214835.97468997279</v>
      </c>
      <c r="L2077" s="444">
        <f t="shared" ca="1" si="142"/>
        <v>-51775469.900283448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-51775469.900283448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-215731.12458451436</v>
      </c>
      <c r="L2078" s="444">
        <f t="shared" ca="1" si="142"/>
        <v>-51991201.024867959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-51991201.024867959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-216630.00427028316</v>
      </c>
      <c r="L2079" s="444">
        <f t="shared" ca="1" si="142"/>
        <v>-52207831.029138245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-52207831.029138245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-217532.62928807602</v>
      </c>
      <c r="L2080" s="444">
        <f t="shared" ca="1" si="142"/>
        <v>-52425363.658426322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-52425363.658426322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-218439.01524344299</v>
      </c>
      <c r="L2081" s="444">
        <f t="shared" ca="1" si="142"/>
        <v>-52643802.673669763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-52643802.673669763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-219349.17780695733</v>
      </c>
      <c r="L2082" s="444">
        <f t="shared" ca="1" si="142"/>
        <v>-52863151.851476721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-52863151.851476721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-220263.13271448633</v>
      </c>
      <c r="L2083" s="444">
        <f t="shared" ca="1" si="142"/>
        <v>-53083414.984191209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-53083414.984191209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-221180.89576746337</v>
      </c>
      <c r="L2084" s="444">
        <f t="shared" ca="1" si="142"/>
        <v>-53304595.879958674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-53304595.879958674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-222102.48283316116</v>
      </c>
      <c r="L2085" s="444">
        <f t="shared" ca="1" si="142"/>
        <v>-53526698.362791836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-53526698.362791836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-223027.90984496599</v>
      </c>
      <c r="L2086" s="444">
        <f t="shared" ca="1" si="142"/>
        <v>-53749726.272636801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-53749726.272636801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-223957.19280265333</v>
      </c>
      <c r="L2087" s="444">
        <f t="shared" ca="1" si="142"/>
        <v>-53973683.465439454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-53973683.465439454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-224890.34777266439</v>
      </c>
      <c r="L2088" s="444">
        <f t="shared" ca="1" si="142"/>
        <v>-54198573.813212119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-54198573.813212119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-225827.39088838379</v>
      </c>
      <c r="L2089" s="444">
        <f t="shared" ca="1" si="142"/>
        <v>-54424401.204100505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-54424401.204100505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-226768.33835041875</v>
      </c>
      <c r="L2090" s="444">
        <f t="shared" ca="1" si="142"/>
        <v>-54651169.54245092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-54651169.54245092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-227713.20642687884</v>
      </c>
      <c r="L2091" s="444">
        <f t="shared" ca="1" si="142"/>
        <v>-54878882.748877801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-54878882.748877801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-228662.0114536575</v>
      </c>
      <c r="L2092" s="444">
        <f t="shared" ca="1" si="142"/>
        <v>-55107544.760331459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-55107544.760331459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-229614.76983471445</v>
      </c>
      <c r="L2093" s="444">
        <f t="shared" ca="1" si="142"/>
        <v>-55337159.530166171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-55337159.530166171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-230571.49804235908</v>
      </c>
      <c r="L2094" s="444">
        <f t="shared" ca="1" si="142"/>
        <v>-55567731.028208531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-55567731.028208531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-231532.21261753555</v>
      </c>
      <c r="L2095" s="444">
        <f t="shared" ca="1" si="142"/>
        <v>-55799263.24082607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-55799263.24082607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-232496.93017010859</v>
      </c>
      <c r="L2096" s="444">
        <f t="shared" ca="1" si="142"/>
        <v>-56031760.170996182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-56031760.170996182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-233465.66737915075</v>
      </c>
      <c r="L2097" s="444">
        <f t="shared" ca="1" si="142"/>
        <v>-56265225.83837533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-56265225.83837533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-234438.44099323056</v>
      </c>
      <c r="L2098" s="444">
        <f t="shared" ca="1" si="142"/>
        <v>-56499664.279368557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-56499664.279368557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-235415.26783070233</v>
      </c>
      <c r="L2099" s="444">
        <f t="shared" ca="1" si="142"/>
        <v>-56735079.547199257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-56735079.547199257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-236396.16477999691</v>
      </c>
      <c r="L2100" s="444">
        <f t="shared" ca="1" si="142"/>
        <v>-56971475.711979255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-56971475.711979255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-237381.14879991356</v>
      </c>
      <c r="L2101" s="444">
        <f t="shared" ca="1" si="142"/>
        <v>-57208856.860779166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-57208856.860779166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-238370.23691991315</v>
      </c>
      <c r="L2102" s="444">
        <f t="shared" ca="1" si="142"/>
        <v>-57447227.097699076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-57447227.097699076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-239363.44624041286</v>
      </c>
      <c r="L2103" s="444">
        <f t="shared" ca="1" si="142"/>
        <v>-57686590.543939486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-57686590.543939486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-240360.79393308121</v>
      </c>
      <c r="L2104" s="444">
        <f t="shared" ca="1" si="142"/>
        <v>-57926951.337872565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-57926951.337872565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-241362.29724113567</v>
      </c>
      <c r="L2105" s="444">
        <f t="shared" ca="1" si="142"/>
        <v>-58168313.635113701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-58168313.635113701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-242367.97347964041</v>
      </c>
      <c r="L2106" s="444">
        <f t="shared" ca="1" si="142"/>
        <v>-58410681.608593345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-58410681.608593345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-243377.84003580562</v>
      </c>
      <c r="L2107" s="444">
        <f t="shared" ca="1" si="142"/>
        <v>-58654059.448629148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-58654059.448629148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-244391.91436928808</v>
      </c>
      <c r="L2108" s="444">
        <f t="shared" ca="1" si="142"/>
        <v>-58898451.362998433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-58898451.362998433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-245410.21401249347</v>
      </c>
      <c r="L2109" s="444">
        <f t="shared" ca="1" si="142"/>
        <v>-59143861.57701093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-59143861.57701093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-246432.7565708789</v>
      </c>
      <c r="L2110" s="444">
        <f t="shared" ca="1" si="142"/>
        <v>-59390294.333581805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-59390294.333581805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-247459.55972325749</v>
      </c>
      <c r="L2111" s="444">
        <f t="shared" ca="1" si="142"/>
        <v>-59637753.893305063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-59637753.893305063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-248490.64122210443</v>
      </c>
      <c r="L2112" s="444">
        <f t="shared" ca="1" si="142"/>
        <v>-59886244.534527168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-59886244.534527168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-249526.01889386319</v>
      </c>
      <c r="L2113" s="444">
        <f t="shared" ca="1" si="142"/>
        <v>-60135770.553421028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-60135770.553421028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-250565.71063925425</v>
      </c>
      <c r="L2114" s="444">
        <f t="shared" ca="1" si="142"/>
        <v>-60386336.264060281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-60386336.264060281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-251609.7344335845</v>
      </c>
      <c r="L2115" s="444">
        <f t="shared" ca="1" si="142"/>
        <v>-60637945.998493865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-60637945.998493865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-252658.10832705777</v>
      </c>
      <c r="L2116" s="444">
        <f t="shared" ca="1" si="142"/>
        <v>-60890604.106820926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-60890604.106820926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-253710.85044508718</v>
      </c>
      <c r="L2117" s="444">
        <f t="shared" ca="1" si="142"/>
        <v>-61144314.95726601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-61144314.95726601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-254767.97898860837</v>
      </c>
      <c r="L2118" s="444">
        <f t="shared" ca="1" si="142"/>
        <v>-61399082.936254621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-61399082.936254621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-255829.51223439421</v>
      </c>
      <c r="L2119" s="444">
        <f t="shared" ca="1" si="142"/>
        <v>-61654912.448489018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-61654912.448489018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-256895.46853537092</v>
      </c>
      <c r="L2120" s="444">
        <f t="shared" ca="1" si="142"/>
        <v>-61911807.917024389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-61911807.917024389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-257965.86632093493</v>
      </c>
      <c r="L2121" s="444">
        <f t="shared" ca="1" si="142"/>
        <v>-62169773.783345327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-62169773.783345327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-259040.72409727218</v>
      </c>
      <c r="L2122" s="444">
        <f t="shared" ca="1" si="142"/>
        <v>-62428814.507442601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-62428814.507442601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-260120.06044767748</v>
      </c>
      <c r="L2123" s="444">
        <f t="shared" ca="1" si="142"/>
        <v>-62688934.567890279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-62688934.567890279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-261203.89403287612</v>
      </c>
      <c r="L2124" s="444">
        <f t="shared" ca="1" si="142"/>
        <v>-62950138.461923152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-62950138.461923152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-262292.24359134649</v>
      </c>
      <c r="L2125" s="444">
        <f t="shared" ca="1" si="142"/>
        <v>-63212430.705514498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-63212430.705514498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-263385.12793964375</v>
      </c>
      <c r="L2126" s="444">
        <f t="shared" ca="1" si="142"/>
        <v>-63475815.83345414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-63475815.83345414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-264482.56597272557</v>
      </c>
      <c r="L2127" s="444">
        <f t="shared" ca="1" si="142"/>
        <v>-63740298.399426863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-63740298.399426863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-265584.57666427857</v>
      </c>
      <c r="L2128" s="444">
        <f t="shared" ca="1" si="142"/>
        <v>-64005882.976091139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-64005882.976091139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-266691.17906704638</v>
      </c>
      <c r="L2129" s="444">
        <f t="shared" ca="1" si="142"/>
        <v>-64272574.155158184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-64272574.155158184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-267802.39231315913</v>
      </c>
      <c r="L2130" s="444">
        <f t="shared" ca="1" si="142"/>
        <v>-64540376.547471344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-64540376.547471344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-268918.23561446398</v>
      </c>
      <c r="L2131" s="444">
        <f t="shared" ca="1" si="142"/>
        <v>-64809294.783085808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-64809294.783085808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-270038.72826285753</v>
      </c>
      <c r="L2132" s="444">
        <f t="shared" ca="1" si="142"/>
        <v>-65079333.511348665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-65079333.511348665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-271163.88963061944</v>
      </c>
      <c r="L2133" s="444">
        <f t="shared" ca="1" si="142"/>
        <v>-65350497.40097928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-65350497.40097928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-272293.73917074699</v>
      </c>
      <c r="L2134" s="444">
        <f t="shared" ca="1" si="142"/>
        <v>-65622791.140150025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-65622791.140150025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-273428.29641729174</v>
      </c>
      <c r="L2135" s="444">
        <f t="shared" ca="1" si="142"/>
        <v>-65896219.436567314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-65896219.436567314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-274567.58098569716</v>
      </c>
      <c r="L2136" s="444">
        <f t="shared" ca="1" si="142"/>
        <v>-66170787.017553009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-66170787.017553009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-275711.61257313757</v>
      </c>
      <c r="L2137" s="444">
        <f t="shared" ca="1" si="142"/>
        <v>-66446498.630126148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-66446498.630126148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-276860.41095885891</v>
      </c>
      <c r="L2138" s="444">
        <f t="shared" ca="1" si="142"/>
        <v>-66723359.041085005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-66723359.041085005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-278013.99600452086</v>
      </c>
      <c r="L2139" s="444">
        <f t="shared" ca="1" si="142"/>
        <v>-67001373.037089527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-67001373.037089527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-279172.38765453966</v>
      </c>
      <c r="L2140" s="444">
        <f t="shared" ca="1" si="142"/>
        <v>-67280545.42474407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-67280545.42474407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-280335.6059364336</v>
      </c>
      <c r="L2141" s="444">
        <f t="shared" ca="1" si="142"/>
        <v>-67560881.030680507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-67560881.030680507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-281503.67096116877</v>
      </c>
      <c r="L2142" s="444">
        <f t="shared" ca="1" si="142"/>
        <v>-67842384.701641679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-67842384.701641679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-282676.60292350699</v>
      </c>
      <c r="L2143" s="444">
        <f t="shared" ca="1" si="142"/>
        <v>-68125061.304565191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-68125061.304565191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-283854.42210235493</v>
      </c>
      <c r="L2144" s="444">
        <f t="shared" ca="1" si="142"/>
        <v>-68408915.726667553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-68408915.726667553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-285037.14886111481</v>
      </c>
      <c r="L2145" s="444">
        <f t="shared" ca="1" si="142"/>
        <v>-68693952.875528663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-68693952.875528663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-286224.80364803609</v>
      </c>
      <c r="L2146" s="444">
        <f t="shared" ca="1" si="142"/>
        <v>-68980177.679176703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-68980177.679176703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-287417.4069965696</v>
      </c>
      <c r="L2147" s="444">
        <f t="shared" ca="1" si="142"/>
        <v>-69267595.086173266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-69267595.086173266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-288614.97952572192</v>
      </c>
      <c r="L2148" s="444">
        <f t="shared" ca="1" si="142"/>
        <v>-69556210.065698981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-69556210.065698981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-289817.54194041243</v>
      </c>
      <c r="L2149" s="444">
        <f t="shared" ca="1" si="142"/>
        <v>-69846027.607639387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-69846027.607639387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-291025.11503183079</v>
      </c>
      <c r="L2150" s="444">
        <f t="shared" ca="1" si="142"/>
        <v>-70137052.722671211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-70137052.722671211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-292237.7196777967</v>
      </c>
      <c r="L2151" s="444">
        <f t="shared" ca="1" si="142"/>
        <v>-70429290.442349002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-70429290.442349002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-293455.37684312084</v>
      </c>
      <c r="L2152" s="444">
        <f t="shared" ca="1" si="142"/>
        <v>-70722745.819192126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-70722745.819192126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-294678.10757996718</v>
      </c>
      <c r="L2153" s="444">
        <f t="shared" ca="1" si="142"/>
        <v>-71017423.926772088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-71017423.926772088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-295905.93302821706</v>
      </c>
      <c r="L2154" s="444">
        <f t="shared" ca="1" si="142"/>
        <v>-71313329.859800309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-71313329.859800309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-297138.87441583461</v>
      </c>
      <c r="L2155" s="444">
        <f t="shared" ca="1" si="142"/>
        <v>-71610468.734216139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-71610468.734216139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-298376.9530592339</v>
      </c>
      <c r="L2156" s="444">
        <f t="shared" ca="1" si="142"/>
        <v>-71908845.68727538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-71908845.68727538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-299620.19036364742</v>
      </c>
      <c r="L2157" s="444">
        <f t="shared" ca="1" si="142"/>
        <v>-72208465.877639025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-72208465.877639025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-300868.60782349593</v>
      </c>
      <c r="L2158" s="444">
        <f t="shared" ca="1" si="142"/>
        <v>-72509334.485462517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-72509334.485462517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-302122.22702276049</v>
      </c>
      <c r="L2159" s="444">
        <f t="shared" ca="1" si="142"/>
        <v>-72811456.712485284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-72811456.712485284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-303381.06963535532</v>
      </c>
      <c r="L2160" s="444">
        <f t="shared" ca="1" si="142"/>
        <v>-73114837.782120645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-73114837.782120645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-304645.15742550266</v>
      </c>
      <c r="L2161" s="444">
        <f t="shared" ca="1" si="142"/>
        <v>-73419482.939546153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-73419482.939546153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-305914.51224810898</v>
      </c>
      <c r="L2162" s="444">
        <f t="shared" ca="1" si="142"/>
        <v>-73725397.451794267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-73725397.451794267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-307189.15604914277</v>
      </c>
      <c r="L2163" s="444">
        <f t="shared" ca="1" si="142"/>
        <v>-74032586.607843414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-74032586.607843414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-308469.11086601421</v>
      </c>
      <c r="L2164" s="444">
        <f t="shared" ca="1" si="142"/>
        <v>-74341055.718709424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-74341055.718709424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-309754.39882795594</v>
      </c>
      <c r="L2165" s="444">
        <f t="shared" ca="1" si="142"/>
        <v>-74650810.117537379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-74650810.117537379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-311045.04215640575</v>
      </c>
      <c r="L2166" s="444">
        <f t="shared" ca="1" si="142"/>
        <v>-74961855.159693778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-74961855.159693778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-312341.06316539075</v>
      </c>
      <c r="L2167" s="444">
        <f t="shared" ca="1" si="142"/>
        <v>-75274196.222859174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-75274196.222859174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-313642.48426191323</v>
      </c>
      <c r="L2168" s="444">
        <f t="shared" ca="1" si="142"/>
        <v>-75587838.707121089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-75587838.707121089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-314949.32794633787</v>
      </c>
      <c r="L2169" s="444">
        <f t="shared" ca="1" si="142"/>
        <v>-75902788.035067424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-75902788.035067424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-316261.61681278091</v>
      </c>
      <c r="L2170" s="444">
        <f t="shared" ca="1" si="142"/>
        <v>-76219049.651880205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-76219049.651880205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-317579.37354950083</v>
      </c>
      <c r="L2171" s="444">
        <f t="shared" ca="1" si="142"/>
        <v>-76536629.025429711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-76536629.025429711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-318902.62093929044</v>
      </c>
      <c r="L2172" s="444">
        <f t="shared" ca="1" si="142"/>
        <v>-76855531.646368995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-76855531.646368995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-320231.3818598708</v>
      </c>
      <c r="L2173" s="444">
        <f t="shared" ca="1" si="142"/>
        <v>-77175763.028228864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-77175763.028228864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-321565.67928428692</v>
      </c>
      <c r="L2174" s="444">
        <f t="shared" ca="1" si="142"/>
        <v>-77497328.707513154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-77497328.707513154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-322905.53628130478</v>
      </c>
      <c r="L2175" s="444">
        <f t="shared" ca="1" si="142"/>
        <v>-77820234.243794456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-77820234.243794456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-324250.97601581021</v>
      </c>
      <c r="L2176" s="444">
        <f t="shared" ca="1" si="142"/>
        <v>-78144485.219810262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-78144485.219810262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-325602.02174920944</v>
      </c>
      <c r="L2177" s="444">
        <f t="shared" ca="1" si="142"/>
        <v>-78470087.241559476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-78470087.241559476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-326958.69683983113</v>
      </c>
      <c r="L2178" s="444">
        <f t="shared" ca="1" si="142"/>
        <v>-78797045.9383993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-78797045.9383993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-328321.02474333043</v>
      </c>
      <c r="L2179" s="444">
        <f t="shared" ca="1" si="142"/>
        <v>-79125366.963142633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-79125366.963142633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-329689.02901309432</v>
      </c>
      <c r="L2180" s="444">
        <f t="shared" ca="1" si="142"/>
        <v>-79455055.992155731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-79455055.992155731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-331062.73330064886</v>
      </c>
      <c r="L2181" s="444">
        <f t="shared" ca="1" si="142"/>
        <v>-79786118.725456387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-79786118.725456387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-332442.16135606827</v>
      </c>
      <c r="L2182" s="444">
        <f t="shared" ca="1" si="142"/>
        <v>-80118560.886812449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-80118560.886812449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-333827.3370283852</v>
      </c>
      <c r="L2183" s="444">
        <f t="shared" ca="1" si="142"/>
        <v>-80452388.223840833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-80452388.223840833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-335218.28426600347</v>
      </c>
      <c r="L2184" s="444">
        <f t="shared" ca="1" si="142"/>
        <v>-80787606.508106843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-80787606.508106843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-336615.02711711184</v>
      </c>
      <c r="L2185" s="444">
        <f t="shared" ca="1" si="142"/>
        <v>-81124221.535223961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-81124221.535223961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-338017.58973009983</v>
      </c>
      <c r="L2186" s="444">
        <f t="shared" ca="1" si="142"/>
        <v>-81462239.12495406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-81462239.12495406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-339425.99635397526</v>
      </c>
      <c r="L2187" s="444">
        <f t="shared" ca="1" si="142"/>
        <v>-81801665.121308029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-81801665.121308029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-340840.27133878344</v>
      </c>
      <c r="L2188" s="444">
        <f t="shared" ca="1" si="142"/>
        <v>-82142505.392646819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-82142505.392646819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-342260.43913602841</v>
      </c>
      <c r="L2189" s="444">
        <f t="shared" ca="1" si="142"/>
        <v>-82484765.831782848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-82484765.831782848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-343686.52429909521</v>
      </c>
      <c r="L2190" s="444">
        <f t="shared" ca="1" si="142"/>
        <v>-82828452.356081948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-82828452.356081948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-345118.55148367479</v>
      </c>
      <c r="L2191" s="444">
        <f t="shared" ca="1" si="142"/>
        <v>-83173570.907565624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-83173570.907565624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-346556.54544819007</v>
      </c>
      <c r="L2192" s="444">
        <f t="shared" ca="1" si="142"/>
        <v>-83520127.453013808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-83520127.453013808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-348000.53105422418</v>
      </c>
      <c r="L2193" s="444">
        <f t="shared" ca="1" si="142"/>
        <v>-83868127.984068036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-83868127.984068036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-349450.53326695017</v>
      </c>
      <c r="L2194" s="444">
        <f t="shared" ca="1" si="142"/>
        <v>-84217578.517334983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-84217578.517334983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-350906.57715556241</v>
      </c>
      <c r="L2195" s="444">
        <f t="shared" ca="1" si="142"/>
        <v>-84568485.094490543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-84568485.094490543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-352368.68789371056</v>
      </c>
      <c r="L2196" s="444">
        <f t="shared" ca="1" si="142"/>
        <v>-84920853.782384247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-84920853.782384247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-353836.89075993438</v>
      </c>
      <c r="L2197" s="444">
        <f t="shared" ca="1" si="142"/>
        <v>-85274690.673144177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-85274690.673144177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-355311.21113810071</v>
      </c>
      <c r="L2198" s="444">
        <f t="shared" ca="1" si="142"/>
        <v>-85630001.884282276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-85630001.884282276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-356791.67451784282</v>
      </c>
      <c r="L2199" s="444">
        <f t="shared" ca="1" si="142"/>
        <v>-85986793.558800116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-85986793.558800116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-358278.30649500049</v>
      </c>
      <c r="L2200" s="444">
        <f t="shared" ca="1" si="142"/>
        <v>-86345071.865295112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-86345071.865295112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-359771.13277206296</v>
      </c>
      <c r="L2201" s="444">
        <f t="shared" ca="1" si="142"/>
        <v>-86704842.99806717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-86704842.99806717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-361270.1791586132</v>
      </c>
      <c r="L2202" s="444">
        <f t="shared" ca="1" si="142"/>
        <v>-87066113.177225783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-87066113.177225783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-362775.47157177411</v>
      </c>
      <c r="L2203" s="444">
        <f t="shared" ca="1" si="142"/>
        <v>-87428888.648797557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-87428888.648797557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-364287.03603665647</v>
      </c>
      <c r="L2204" s="444">
        <f t="shared" ca="1" si="142"/>
        <v>-87793175.684834212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-87793175.684834212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-365804.89868680923</v>
      </c>
      <c r="L2205" s="444">
        <f t="shared" ca="1" si="142"/>
        <v>-88158980.583521023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-88158980.583521023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-367329.08576467092</v>
      </c>
      <c r="L2206" s="444">
        <f t="shared" ca="1" si="142"/>
        <v>-88526309.6692857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-88526309.6692857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-368859.62362202373</v>
      </c>
      <c r="L2207" s="444">
        <f t="shared" ca="1" si="142"/>
        <v>-88895169.29290773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-88895169.29290773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-370396.53872044885</v>
      </c>
      <c r="L2208" s="444">
        <f t="shared" ca="1" si="142"/>
        <v>-89265565.831628174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-89265565.831628174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-371939.85763178405</v>
      </c>
      <c r="L2209" s="444">
        <f t="shared" ca="1" si="142"/>
        <v>-89637505.689259961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-89637505.689259961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-373489.60703858314</v>
      </c>
      <c r="L2210" s="444">
        <f t="shared" ca="1" si="142"/>
        <v>-90010995.296298549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-90010995.296298549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-375045.81373457727</v>
      </c>
      <c r="L2211" s="444">
        <f t="shared" ca="1" si="142"/>
        <v>-90386041.110033125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-90386041.110033125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-376608.50462513801</v>
      </c>
      <c r="L2212" s="444">
        <f t="shared" ca="1" si="142"/>
        <v>-90762649.614658266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-90762649.614658266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-378177.7067277428</v>
      </c>
      <c r="L2213" s="444">
        <f t="shared" ca="1" si="142"/>
        <v>-91140827.321386009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-91140827.321386009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-379753.44717244169</v>
      </c>
      <c r="L2214" s="444">
        <f t="shared" ca="1" si="142"/>
        <v>-91520580.768558457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-91520580.768558457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-381335.75320232689</v>
      </c>
      <c r="L2215" s="444">
        <f t="shared" ca="1" si="142"/>
        <v>-91901916.521760792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-91901916.521760792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-382924.65217400331</v>
      </c>
      <c r="L2216" s="444">
        <f t="shared" ca="1" si="142"/>
        <v>-92284841.173934788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-92284841.173934788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-384520.17155806161</v>
      </c>
      <c r="L2217" s="444">
        <f t="shared" ca="1" si="142"/>
        <v>-92669361.345492855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-92669361.345492855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-386122.33893955353</v>
      </c>
      <c r="L2218" s="444">
        <f t="shared" ca="1" si="142"/>
        <v>-93055483.684432402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-93055483.684432402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-387731.18201846833</v>
      </c>
      <c r="L2219" s="444">
        <f t="shared" ca="1" si="142"/>
        <v>-93443214.866450876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-93443214.866450876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-389346.72861021198</v>
      </c>
      <c r="L2220" s="444">
        <f t="shared" ca="1" si="142"/>
        <v>-93832561.595061094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-93832561.595061094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-390969.00664608786</v>
      </c>
      <c r="L2221" s="444">
        <f t="shared" ca="1" si="142"/>
        <v>-94223530.601707175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-94223530.601707175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-392598.0441737799</v>
      </c>
      <c r="L2222" s="444">
        <f t="shared" ca="1" si="142"/>
        <v>-94616128.645880952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-94616128.645880952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-394233.86935783731</v>
      </c>
      <c r="L2223" s="444">
        <f t="shared" ca="1" si="142"/>
        <v>-95010362.515238792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-95010362.515238792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-395876.51048016164</v>
      </c>
      <c r="L2224" s="444">
        <f t="shared" ca="1" si="142"/>
        <v>-95406239.025718957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-95406239.025718957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-397525.99594049563</v>
      </c>
      <c r="L2225" s="444">
        <f t="shared" ca="1" si="142"/>
        <v>-95803765.021659449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-95803765.021659449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-399182.35425691435</v>
      </c>
      <c r="L2226" s="444">
        <f t="shared" ca="1" si="142"/>
        <v>-96202947.375916362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-96202947.375916362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-400845.61406631814</v>
      </c>
      <c r="L2227" s="444">
        <f t="shared" ca="1" si="142"/>
        <v>-96603792.989982679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-96603792.989982679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-402515.80412492785</v>
      </c>
      <c r="L2228" s="444">
        <f t="shared" ca="1" si="142"/>
        <v>-97006308.794107601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-97006308.794107601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-404192.95330878167</v>
      </c>
      <c r="L2229" s="444">
        <f t="shared" ca="1" si="142"/>
        <v>-97410501.747416377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-97410501.747416377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-405877.09061423491</v>
      </c>
      <c r="L2230" s="444">
        <f t="shared" ca="1" si="142"/>
        <v>-97816378.838030607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-97816378.838030607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-407568.24515846086</v>
      </c>
      <c r="L2231" s="444">
        <f t="shared" ca="1" si="142"/>
        <v>-98223947.08318907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-98223947.08318907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-409266.44617995445</v>
      </c>
      <c r="L2232" s="444">
        <f t="shared" ca="1" si="142"/>
        <v>-98633213.529369026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-98633213.529369026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-410971.72303903761</v>
      </c>
      <c r="L2233" s="444">
        <f t="shared" ca="1" si="142"/>
        <v>-99044185.252408057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-99044185.252408057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-412684.10521836689</v>
      </c>
      <c r="L2234" s="444">
        <f t="shared" ca="1" si="142"/>
        <v>-99456869.357626423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-99456869.357626423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-414403.62232344341</v>
      </c>
      <c r="L2235" s="444">
        <f t="shared" ca="1" si="142"/>
        <v>-99871272.979949862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-99871272.979949862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-416130.30408312444</v>
      </c>
      <c r="L2236" s="444">
        <f t="shared" ca="1" si="142"/>
        <v>-100287403.28403299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-100287403.28403299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-417864.18035013741</v>
      </c>
      <c r="L2237" s="444">
        <f t="shared" ca="1" si="142"/>
        <v>-100705267.46438313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-100705267.46438313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-419605.28110159637</v>
      </c>
      <c r="L2238" s="444">
        <f t="shared" ca="1" si="142"/>
        <v>-101124872.74548472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-101124872.74548472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-421353.6364395197</v>
      </c>
      <c r="L2239" s="444">
        <f t="shared" ca="1" si="142"/>
        <v>-101546226.38192424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-101546226.38192424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-423109.27659135102</v>
      </c>
      <c r="L2240" s="444">
        <f t="shared" ca="1" si="142"/>
        <v>-101969335.65851559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-101969335.65851559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-424872.23191048158</v>
      </c>
      <c r="L2241" s="444">
        <f t="shared" ca="1" si="142"/>
        <v>-102394207.89042607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-102394207.89042607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-426642.53287677531</v>
      </c>
      <c r="L2242" s="444">
        <f t="shared" ca="1" si="142"/>
        <v>-102820850.42330284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-102820850.42330284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-428420.21009709517</v>
      </c>
      <c r="L2243" s="444">
        <f t="shared" ca="1" si="142"/>
        <v>-103249270.63339993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-103249270.63339993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-430205.29430583306</v>
      </c>
      <c r="L2244" s="444">
        <f t="shared" ca="1" si="142"/>
        <v>-103679475.92770576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-103679475.92770576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-431997.81636544067</v>
      </c>
      <c r="L2245" s="444">
        <f t="shared" ca="1" si="142"/>
        <v>-104111473.7440712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-104111473.7440712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-433797.80726696335</v>
      </c>
      <c r="L2246" s="444">
        <f t="shared" ca="1" si="142"/>
        <v>-104545271.55133817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-104545271.55133817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-435605.29813057563</v>
      </c>
      <c r="L2247" s="444">
        <f t="shared" ca="1" si="142"/>
        <v>-104980876.84946874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-104980876.84946874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-437420.32020611974</v>
      </c>
      <c r="L2248" s="444">
        <f t="shared" ca="1" si="142"/>
        <v>-105418297.16967486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-105418297.16967486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-439242.90487364517</v>
      </c>
      <c r="L2249" s="444">
        <f t="shared" ca="1" si="142"/>
        <v>-105857540.0745485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-105857540.0745485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-441073.08364395215</v>
      </c>
      <c r="L2250" s="444">
        <f t="shared" ca="1" si="142"/>
        <v>-106298613.15819246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-106298613.15819246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-442910.8881591353</v>
      </c>
      <c r="L2251" s="444">
        <f t="shared" ca="1" si="142"/>
        <v>-106741524.0463516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-106741524.0463516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-444756.35019313166</v>
      </c>
      <c r="L2252" s="444">
        <f t="shared" ca="1" si="142"/>
        <v>-107186280.39654472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-107186280.39654472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-446609.50165226968</v>
      </c>
      <c r="L2253" s="444">
        <f t="shared" ca="1" si="142"/>
        <v>-107632889.898197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-107632889.898197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-448470.37457582081</v>
      </c>
      <c r="L2254" s="444">
        <f t="shared" ca="1" si="142"/>
        <v>-108081360.27277282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-108081360.27277282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-450339.00113655342</v>
      </c>
      <c r="L2255" s="444">
        <f t="shared" ca="1" si="142"/>
        <v>-108531699.27390938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-108531699.27390938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-452215.41364128905</v>
      </c>
      <c r="L2256" s="444">
        <f t="shared" ca="1" si="142"/>
        <v>-108983914.68755066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-108983914.68755066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-454099.64453146112</v>
      </c>
      <c r="L2257" s="444">
        <f t="shared" ca="1" si="142"/>
        <v>-109438014.33208212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-109438014.33208212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-455991.72638367553</v>
      </c>
      <c r="L2258" s="444">
        <f t="shared" ca="1" si="142"/>
        <v>-109894006.05846579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-109894006.05846579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-457891.69191027415</v>
      </c>
      <c r="L2259" s="444">
        <f t="shared" ca="1" si="142"/>
        <v>-110351897.75037606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-110351897.75037606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-459799.57395990024</v>
      </c>
      <c r="L2260" s="444">
        <f t="shared" ca="1" si="142"/>
        <v>-110811697.32433596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-110811697.32433596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-461715.40551806649</v>
      </c>
      <c r="L2261" s="444">
        <f t="shared" ca="1" si="142"/>
        <v>-111273412.72985403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-111273412.72985403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-463639.2197077251</v>
      </c>
      <c r="L2262" s="444">
        <f t="shared" ca="1" si="142"/>
        <v>-111737051.94956176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-111737051.94956176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-465571.04978984065</v>
      </c>
      <c r="L2263" s="444">
        <f t="shared" ca="1" si="142"/>
        <v>-112202622.99935161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-112202622.99935161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-467510.92916396499</v>
      </c>
      <c r="L2264" s="444">
        <f t="shared" ca="1" si="142"/>
        <v>-112670133.92851557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-112670133.92851557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-469458.89136881492</v>
      </c>
      <c r="L2265" s="444">
        <f t="shared" ca="1" si="142"/>
        <v>-113139592.81988439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-113139592.81988439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-471414.97008285153</v>
      </c>
      <c r="L2266" s="444">
        <f t="shared" ca="1" si="142"/>
        <v>-113611007.78996724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-113611007.78996724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-473379.19912486349</v>
      </c>
      <c r="L2267" s="444">
        <f t="shared" ca="1" si="142"/>
        <v>-114084386.9890921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-114084386.9890921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-475351.6124545504</v>
      </c>
      <c r="L2268" s="444">
        <f t="shared" ca="1" si="142"/>
        <v>-114559738.60154665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-114559738.60154665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-477332.24417311099</v>
      </c>
      <c r="L2269" s="444">
        <f t="shared" ca="1" si="142"/>
        <v>-115037070.84571975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-115037070.84571975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-479321.1285238323</v>
      </c>
      <c r="L2270" s="444">
        <f t="shared" ca="1" si="142"/>
        <v>-115516391.97424358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-115516391.97424358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-481318.29989268165</v>
      </c>
      <c r="L2271" s="444">
        <f t="shared" ca="1" si="142"/>
        <v>-115997710.27413626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-115997710.27413626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-483323.79280890111</v>
      </c>
      <c r="L2272" s="444">
        <f t="shared" ca="1" si="142"/>
        <v>-116481034.06694517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-116481034.06694517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-485337.64194560488</v>
      </c>
      <c r="L2273" s="444">
        <f t="shared" ca="1" si="142"/>
        <v>-116966371.70889077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-116966371.70889077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-487359.8821203782</v>
      </c>
      <c r="L2274" s="444">
        <f t="shared" ca="1" si="142"/>
        <v>-117453731.59101114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-117453731.59101114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-489390.54829587979</v>
      </c>
      <c r="L2275" s="444">
        <f t="shared" ca="1" si="142"/>
        <v>-117943122.13930702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-117943122.13930702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-491429.67558044585</v>
      </c>
      <c r="L2276" s="444">
        <f t="shared" ca="1" si="142"/>
        <v>-118434551.81488746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-118434551.81488746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-493477.29922869778</v>
      </c>
      <c r="L2277" s="444">
        <f t="shared" ca="1" si="142"/>
        <v>-118928029.11411616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-118928029.11411616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-495533.45464215061</v>
      </c>
      <c r="L2278" s="444">
        <f t="shared" ca="1" si="142"/>
        <v>-119423562.56875831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-119423562.56875831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-497598.1773698263</v>
      </c>
      <c r="L2279" s="444">
        <f t="shared" ca="1" si="142"/>
        <v>-119921160.74612814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-119921160.74612814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-499671.50310886733</v>
      </c>
      <c r="L2280" s="444">
        <f t="shared" ca="1" si="142"/>
        <v>-120420832.24923702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-120420832.24923702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-501753.46770515415</v>
      </c>
      <c r="L2281" s="444">
        <f t="shared" ca="1" si="142"/>
        <v>-120922585.71694218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-120922585.71694218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-503844.10715392581</v>
      </c>
      <c r="L2282" s="444">
        <f t="shared" ca="1" si="142"/>
        <v>-121426429.8240961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-121426429.8240961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-505943.45760040049</v>
      </c>
      <c r="L2283" s="444">
        <f t="shared" ca="1" si="142"/>
        <v>-121932373.2816965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-121932373.2816965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-508051.55534040206</v>
      </c>
      <c r="L2284" s="444">
        <f t="shared" ca="1" si="142"/>
        <v>-122440424.83703691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-122440424.83703691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-510168.43682098709</v>
      </c>
      <c r="L2285" s="444">
        <f t="shared" ca="1" si="142"/>
        <v>-122950593.27385789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-122950593.27385789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-512294.13864107453</v>
      </c>
      <c r="L2286" s="444">
        <f t="shared" ca="1" si="142"/>
        <v>-123462887.41249897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-123462887.41249897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-514428.69755207893</v>
      </c>
      <c r="L2287" s="444">
        <f t="shared" ca="1" si="142"/>
        <v>-123977316.11005105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-123977316.11005105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-516572.15045854606</v>
      </c>
      <c r="L2288" s="444">
        <f t="shared" ca="1" si="142"/>
        <v>-124493888.2605096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-124493888.2605096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-518724.53441878996</v>
      </c>
      <c r="L2289" s="444">
        <f t="shared" ca="1" si="142"/>
        <v>-125012612.79492839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-125012612.79492839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-520885.88664553495</v>
      </c>
      <c r="L2290" s="444">
        <f t="shared" ca="1" si="142"/>
        <v>-125533498.68157393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-125533498.68157393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-523056.244506558</v>
      </c>
      <c r="L2291" s="444">
        <f t="shared" ca="1" si="142"/>
        <v>-126056554.92608048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-126056554.92608048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-525235.64552533533</v>
      </c>
      <c r="L2292" s="444">
        <f t="shared" ca="1" si="142"/>
        <v>-126581790.57160582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-126581790.57160582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-527424.12738169089</v>
      </c>
      <c r="L2293" s="444">
        <f t="shared" ca="1" si="142"/>
        <v>-127109214.69898751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-127109214.69898751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-529621.727912448</v>
      </c>
      <c r="L2294" s="444">
        <f t="shared" ca="1" si="142"/>
        <v>-127638836.42689995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-127638836.42689995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-531828.48511208314</v>
      </c>
      <c r="L2295" s="444">
        <f t="shared" ca="1" si="142"/>
        <v>-128170664.91201204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-128170664.91201204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-534044.43713338347</v>
      </c>
      <c r="L2296" s="444">
        <f t="shared" ca="1" si="142"/>
        <v>-128704709.34914543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-128704709.34914543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-536269.62228810589</v>
      </c>
      <c r="L2297" s="444">
        <f t="shared" ca="1" si="142"/>
        <v>-129240978.97143354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-129240978.97143354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-538504.07904763974</v>
      </c>
      <c r="L2298" s="444">
        <f t="shared" ca="1" si="142"/>
        <v>-129779483.05048117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-129779483.05048117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-540747.8460436716</v>
      </c>
      <c r="L2299" s="444">
        <f t="shared" ca="1" si="142"/>
        <v>-130320230.89652485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-130320230.89652485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-543000.96206885355</v>
      </c>
      <c r="L2300" s="444">
        <f t="shared" ca="1" si="142"/>
        <v>-130863231.8585937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-130863231.8585937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-545263.46607747371</v>
      </c>
      <c r="L2301" s="444">
        <f t="shared" ca="1" si="142"/>
        <v>-131408495.32467118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-131408495.32467118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-547535.39718612982</v>
      </c>
      <c r="L2302" s="444">
        <f t="shared" ca="1" si="142"/>
        <v>-131956030.72185731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-131956030.72185731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-549816.79467440548</v>
      </c>
      <c r="L2303" s="444">
        <f t="shared" ref="L2303:L2557" ca="1" si="147">I2303-J2303+K2303</f>
        <v>-132505847.51653172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-132505847.51653172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-552107.69798554888</v>
      </c>
      <c r="L2304" s="444">
        <f t="shared" ca="1" si="147"/>
        <v>-133057955.21451727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-133057955.21451727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-554408.14672715531</v>
      </c>
      <c r="L2305" s="444">
        <f t="shared" ca="1" si="147"/>
        <v>-133612363.36124443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-133612363.36124443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-556718.18067185173</v>
      </c>
      <c r="L2306" s="444">
        <f t="shared" ca="1" si="147"/>
        <v>-134169081.54191628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-134169081.54191628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-559037.8397579845</v>
      </c>
      <c r="L2307" s="444">
        <f t="shared" ca="1" si="147"/>
        <v>-134728119.38167426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-134728119.38167426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-561367.16409030941</v>
      </c>
      <c r="L2308" s="444">
        <f t="shared" ca="1" si="147"/>
        <v>-135289486.54576457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-135289486.54576457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-563706.19394068571</v>
      </c>
      <c r="L2309" s="444">
        <f t="shared" ca="1" si="147"/>
        <v>-135853192.73970526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-135853192.73970526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-566054.96974877198</v>
      </c>
      <c r="L2310" s="444">
        <f t="shared" ca="1" si="147"/>
        <v>-136419247.70945403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-136419247.70945403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-568413.53212272516</v>
      </c>
      <c r="L2311" s="444">
        <f t="shared" ca="1" si="147"/>
        <v>-136987661.24157676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-136987661.24157676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-570781.92183990311</v>
      </c>
      <c r="L2312" s="444">
        <f t="shared" ca="1" si="147"/>
        <v>-137558443.16341665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-137558443.16341665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-573160.17984756944</v>
      </c>
      <c r="L2313" s="444">
        <f t="shared" ca="1" si="147"/>
        <v>-138131603.34326422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-138131603.34326422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-575548.34726360091</v>
      </c>
      <c r="L2314" s="444">
        <f t="shared" ca="1" si="147"/>
        <v>-138707151.69052783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-138707151.69052783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-577946.46537719923</v>
      </c>
      <c r="L2315" s="444">
        <f t="shared" ca="1" si="147"/>
        <v>-139285098.15590504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-139285098.15590504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-580354.57564960432</v>
      </c>
      <c r="L2316" s="444">
        <f t="shared" ca="1" si="147"/>
        <v>-139865452.73155466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-139865452.73155466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-582772.71971481107</v>
      </c>
      <c r="L2317" s="444">
        <f t="shared" ca="1" si="147"/>
        <v>-140448225.45126948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-140448225.45126948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-585200.93938028952</v>
      </c>
      <c r="L2318" s="444">
        <f t="shared" ca="1" si="147"/>
        <v>-141033426.39064977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-141033426.39064977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-587639.2766277073</v>
      </c>
      <c r="L2319" s="444">
        <f t="shared" ca="1" si="147"/>
        <v>-141621065.66727749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-141621065.66727749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-590087.77361365617</v>
      </c>
      <c r="L2320" s="444">
        <f t="shared" ca="1" si="147"/>
        <v>-142211153.44089115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-142211153.44089115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-592546.47267037979</v>
      </c>
      <c r="L2321" s="444">
        <f t="shared" ca="1" si="147"/>
        <v>-142803699.91356152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-142803699.91356152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-595015.41630650638</v>
      </c>
      <c r="L2322" s="444">
        <f t="shared" ca="1" si="147"/>
        <v>-143398715.32986802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-143398715.32986802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-597494.64720778342</v>
      </c>
      <c r="L2323" s="444">
        <f t="shared" ca="1" si="147"/>
        <v>-143996209.97707582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-143996209.97707582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-599984.20823781588</v>
      </c>
      <c r="L2324" s="444">
        <f t="shared" ca="1" si="147"/>
        <v>-144596194.18531364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-144596194.18531364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-602484.14243880683</v>
      </c>
      <c r="L2325" s="444">
        <f t="shared" ca="1" si="147"/>
        <v>-145198678.32775244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-145198678.32775244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-604994.49303230178</v>
      </c>
      <c r="L2326" s="444">
        <f t="shared" ca="1" si="147"/>
        <v>-145803672.82078475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-145803672.82078475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-607515.30341993645</v>
      </c>
      <c r="L2327" s="444">
        <f t="shared" ca="1" si="147"/>
        <v>-146411188.1242047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-146411188.1242047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-610046.61718418624</v>
      </c>
      <c r="L2328" s="444">
        <f t="shared" ca="1" si="147"/>
        <v>-147021234.74138889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-147021234.74138889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-612588.47808912036</v>
      </c>
      <c r="L2329" s="444">
        <f t="shared" ca="1" si="147"/>
        <v>-147633823.21947801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-147633823.21947801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-615140.93008115841</v>
      </c>
      <c r="L2330" s="444">
        <f t="shared" ca="1" si="147"/>
        <v>-148248964.14955917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-148248964.14955917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-617704.01728982991</v>
      </c>
      <c r="L2331" s="444">
        <f t="shared" ca="1" si="147"/>
        <v>-148866668.16684899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-148866668.16684899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-620277.78402853746</v>
      </c>
      <c r="L2332" s="444">
        <f t="shared" ca="1" si="147"/>
        <v>-149486945.95087752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-149486945.95087752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-622862.27479532303</v>
      </c>
      <c r="L2333" s="444">
        <f t="shared" ca="1" si="147"/>
        <v>-150109808.22567284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-150109808.22567284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-625457.53427363688</v>
      </c>
      <c r="L2334" s="444">
        <f t="shared" ca="1" si="147"/>
        <v>-150735265.75994647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-150735265.75994647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-628063.6073331103</v>
      </c>
      <c r="L2335" s="444">
        <f t="shared" ca="1" si="147"/>
        <v>-151363329.36727959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-151363329.36727959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-630680.53903033165</v>
      </c>
      <c r="L2336" s="444">
        <f t="shared" ca="1" si="147"/>
        <v>-151994009.90630993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-151994009.90630993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-633308.37460962473</v>
      </c>
      <c r="L2337" s="444">
        <f t="shared" ca="1" si="147"/>
        <v>-152627318.28091955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-152627318.28091955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-635947.15950383141</v>
      </c>
      <c r="L2338" s="444">
        <f t="shared" ca="1" si="147"/>
        <v>-153263265.44042337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-153263265.44042337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-638596.93933509733</v>
      </c>
      <c r="L2339" s="444">
        <f t="shared" ca="1" si="147"/>
        <v>-153901862.37975848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-153901862.37975848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-641257.75991566037</v>
      </c>
      <c r="L2340" s="444">
        <f t="shared" ca="1" si="147"/>
        <v>-154543120.13967413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-154543120.13967413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-643929.66724864219</v>
      </c>
      <c r="L2341" s="444">
        <f t="shared" ca="1" si="147"/>
        <v>-155187049.80692276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-155187049.80692276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-646612.70752884482</v>
      </c>
      <c r="L2342" s="444">
        <f t="shared" ca="1" si="147"/>
        <v>-155833662.51445162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-155833662.51445162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-649306.92714354838</v>
      </c>
      <c r="L2343" s="444">
        <f t="shared" ca="1" si="147"/>
        <v>-156482969.44159517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-156482969.44159517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-652012.37267331313</v>
      </c>
      <c r="L2344" s="444">
        <f t="shared" ca="1" si="147"/>
        <v>-157134981.81426847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-157134981.81426847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-654729.09089278523</v>
      </c>
      <c r="L2345" s="444">
        <f t="shared" ca="1" si="147"/>
        <v>-157789710.90516126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-157789710.90516126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-657457.1287715052</v>
      </c>
      <c r="L2346" s="444">
        <f t="shared" ca="1" si="147"/>
        <v>-158447168.03393278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-158447168.03393278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-660196.53347471985</v>
      </c>
      <c r="L2347" s="444">
        <f t="shared" ca="1" si="147"/>
        <v>-159107364.56740749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-159107364.56740749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-662947.35236419784</v>
      </c>
      <c r="L2348" s="444">
        <f t="shared" ca="1" si="147"/>
        <v>-159770311.9197717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-159770311.9197717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-665709.6329990488</v>
      </c>
      <c r="L2349" s="444">
        <f t="shared" ca="1" si="147"/>
        <v>-160436021.55277076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-160436021.55277076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-668483.42313654488</v>
      </c>
      <c r="L2350" s="444">
        <f t="shared" ca="1" si="147"/>
        <v>-161104504.9759073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-161104504.9759073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-671268.77073294704</v>
      </c>
      <c r="L2351" s="444">
        <f t="shared" ca="1" si="147"/>
        <v>-161775773.74664024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-161775773.74664024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-674065.72394433431</v>
      </c>
      <c r="L2352" s="444">
        <f t="shared" ca="1" si="147"/>
        <v>-162449839.47058457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-162449839.47058457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-676874.33112743567</v>
      </c>
      <c r="L2353" s="444">
        <f t="shared" ca="1" si="147"/>
        <v>-163126713.80171201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-163126713.80171201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-679694.64084046672</v>
      </c>
      <c r="L2354" s="444">
        <f t="shared" ca="1" si="147"/>
        <v>-163806408.44255248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-163806408.44255248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-682526.70184396859</v>
      </c>
      <c r="L2355" s="444">
        <f t="shared" ca="1" si="147"/>
        <v>-164488935.14439645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-164488935.14439645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-685370.56310165185</v>
      </c>
      <c r="L2356" s="444">
        <f t="shared" ca="1" si="147"/>
        <v>-165174305.7074981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-165174305.7074981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-688226.27378124208</v>
      </c>
      <c r="L2357" s="444">
        <f t="shared" ca="1" si="147"/>
        <v>-165862531.98127934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-165862531.98127934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-691093.88325533061</v>
      </c>
      <c r="L2358" s="444">
        <f t="shared" ca="1" si="147"/>
        <v>-166553625.86453468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-166553625.86453468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-693973.44110222778</v>
      </c>
      <c r="L2359" s="444">
        <f t="shared" ca="1" si="147"/>
        <v>-167247599.30563691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-167247599.30563691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-696864.99710682046</v>
      </c>
      <c r="L2360" s="444">
        <f t="shared" ca="1" si="147"/>
        <v>-167944464.30274373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-167944464.30274373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-699768.60126143217</v>
      </c>
      <c r="L2361" s="444">
        <f t="shared" ca="1" si="147"/>
        <v>-168644232.90400517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-168644232.90400517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-702684.30376668822</v>
      </c>
      <c r="L2362" s="444">
        <f t="shared" ca="1" si="147"/>
        <v>-169346917.20777187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-169346917.20777187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-705612.15503238281</v>
      </c>
      <c r="L2363" s="444">
        <f t="shared" ca="1" si="147"/>
        <v>-170052529.36280426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-170052529.36280426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-708552.20567835111</v>
      </c>
      <c r="L2364" s="444">
        <f t="shared" ca="1" si="147"/>
        <v>-170761081.56848261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-170761081.56848261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-711504.50653534418</v>
      </c>
      <c r="L2365" s="444">
        <f t="shared" ca="1" si="147"/>
        <v>-171472586.07501796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-171472586.07501796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-714469.10864590819</v>
      </c>
      <c r="L2366" s="444">
        <f t="shared" ca="1" si="147"/>
        <v>-172187055.18366387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-172187055.18366387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-717446.06326526613</v>
      </c>
      <c r="L2367" s="444">
        <f t="shared" ca="1" si="147"/>
        <v>-172904501.24692914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-172904501.24692914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-720435.42186220479</v>
      </c>
      <c r="L2368" s="444">
        <f t="shared" ca="1" si="147"/>
        <v>-173624936.66879135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-173624936.66879135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-723437.23611996393</v>
      </c>
      <c r="L2369" s="444">
        <f t="shared" ca="1" si="147"/>
        <v>-174348373.90491131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-174348373.90491131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-726451.55793713045</v>
      </c>
      <c r="L2370" s="444">
        <f t="shared" ca="1" si="147"/>
        <v>-175074825.46284845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-175074825.46284845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-729478.43942853517</v>
      </c>
      <c r="L2371" s="444">
        <f t="shared" ca="1" si="147"/>
        <v>-175804303.90227699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-175804303.90227699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-732517.93292615411</v>
      </c>
      <c r="L2372" s="444">
        <f t="shared" ca="1" si="147"/>
        <v>-176536821.83520314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-176536821.83520314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-735570.09098001313</v>
      </c>
      <c r="L2373" s="444">
        <f t="shared" ca="1" si="147"/>
        <v>-177272391.92618316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-177272391.92618316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-738634.96635909646</v>
      </c>
      <c r="L2374" s="444">
        <f t="shared" ca="1" si="147"/>
        <v>-178011026.89254227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-178011026.89254227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-741712.6120522595</v>
      </c>
      <c r="L2375" s="444">
        <f t="shared" ca="1" si="147"/>
        <v>-178752739.50459453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-178752739.50459453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-744803.08126914385</v>
      </c>
      <c r="L2376" s="444">
        <f t="shared" ca="1" si="147"/>
        <v>-179497542.58586368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-179497542.58586368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-747906.42744109861</v>
      </c>
      <c r="L2377" s="444">
        <f t="shared" ca="1" si="147"/>
        <v>-180245449.01330477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-180245449.01330477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-751022.70422210323</v>
      </c>
      <c r="L2378" s="444">
        <f t="shared" ca="1" si="147"/>
        <v>-180996471.71752688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-180996471.71752688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-754151.96548969531</v>
      </c>
      <c r="L2379" s="444">
        <f t="shared" ca="1" si="147"/>
        <v>-181750623.68301657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-181750623.68301657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-757294.26534590241</v>
      </c>
      <c r="L2380" s="444">
        <f t="shared" ca="1" si="147"/>
        <v>-182507917.94836247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-182507917.94836247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-760449.65811817697</v>
      </c>
      <c r="L2381" s="444">
        <f t="shared" ca="1" si="147"/>
        <v>-183268367.60648066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-183268367.60648066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-763618.19836033601</v>
      </c>
      <c r="L2382" s="444">
        <f t="shared" ca="1" si="147"/>
        <v>-184031985.80484098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-184031985.80484098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-766799.94085350411</v>
      </c>
      <c r="L2383" s="444">
        <f t="shared" ca="1" si="147"/>
        <v>-184798785.74569449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-184798785.74569449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-769994.94060706033</v>
      </c>
      <c r="L2384" s="444">
        <f t="shared" ca="1" si="147"/>
        <v>-185568780.68630156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-185568780.68630156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-773203.25285958988</v>
      </c>
      <c r="L2385" s="444">
        <f t="shared" ca="1" si="147"/>
        <v>-186341983.93916115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-186341983.93916115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-776424.93307983817</v>
      </c>
      <c r="L2386" s="444">
        <f t="shared" ca="1" si="147"/>
        <v>-187118408.87224099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-187118408.87224099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-779660.03696767078</v>
      </c>
      <c r="L2387" s="444">
        <f t="shared" ca="1" si="147"/>
        <v>-187898068.90920866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-187898068.90920866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-782908.62045503606</v>
      </c>
      <c r="L2388" s="444">
        <f t="shared" ca="1" si="147"/>
        <v>-188680977.52966368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-188680977.52966368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-786170.73970693198</v>
      </c>
      <c r="L2389" s="444">
        <f t="shared" ca="1" si="147"/>
        <v>-189467148.26937062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-189467148.26937062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-789446.45112237753</v>
      </c>
      <c r="L2390" s="444">
        <f t="shared" ca="1" si="147"/>
        <v>-190256594.72049299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-190256594.72049299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-792735.81133538741</v>
      </c>
      <c r="L2391" s="444">
        <f t="shared" ca="1" si="147"/>
        <v>-191049330.53182837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-191049330.53182837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-796038.87721595156</v>
      </c>
      <c r="L2392" s="444">
        <f t="shared" ca="1" si="147"/>
        <v>-191845369.40904433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-191845369.40904433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-799355.705871018</v>
      </c>
      <c r="L2393" s="444">
        <f t="shared" ca="1" si="147"/>
        <v>-192644725.11491534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-192644725.11491534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-802686.35464548063</v>
      </c>
      <c r="L2394" s="444">
        <f t="shared" ca="1" si="147"/>
        <v>-193447411.46956083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-193447411.46956083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-806030.88112317014</v>
      </c>
      <c r="L2395" s="444">
        <f t="shared" ca="1" si="147"/>
        <v>-194253442.35068399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-194253442.35068399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-809389.34312784998</v>
      </c>
      <c r="L2396" s="444">
        <f t="shared" ca="1" si="147"/>
        <v>-195062831.69381183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-195062831.69381183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-812761.79872421594</v>
      </c>
      <c r="L2397" s="444">
        <f t="shared" ca="1" si="147"/>
        <v>-195875593.49253604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-195875593.49253604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-816148.30621890014</v>
      </c>
      <c r="L2398" s="444">
        <f t="shared" ca="1" si="147"/>
        <v>-196691741.79875493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-196691741.79875493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-819548.92416147888</v>
      </c>
      <c r="L2399" s="444">
        <f t="shared" ca="1" si="147"/>
        <v>-197511290.72291642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-197511290.72291642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-822963.71134548506</v>
      </c>
      <c r="L2400" s="444">
        <f t="shared" ca="1" si="147"/>
        <v>-198334254.43426192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-198334254.43426192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-826392.7268094247</v>
      </c>
      <c r="L2401" s="444">
        <f t="shared" ca="1" si="147"/>
        <v>-199160647.16107133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-199160647.16107133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-829836.02983779716</v>
      </c>
      <c r="L2402" s="444">
        <f t="shared" ca="1" si="147"/>
        <v>-199990483.19090912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-199990483.19090912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-833293.6799621213</v>
      </c>
      <c r="L2403" s="444">
        <f t="shared" ca="1" si="147"/>
        <v>-200823776.87087125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-200823776.87087125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-836765.73696196347</v>
      </c>
      <c r="L2404" s="444">
        <f t="shared" ca="1" si="147"/>
        <v>-201660542.60783321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-201660542.60783321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-840252.26086597168</v>
      </c>
      <c r="L2405" s="444">
        <f t="shared" ca="1" si="147"/>
        <v>-202500794.86869919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-202500794.86869919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-843753.3119529133</v>
      </c>
      <c r="L2406" s="444">
        <f t="shared" ca="1" si="147"/>
        <v>-203344548.18065211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-203344548.18065211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-847268.95075271709</v>
      </c>
      <c r="L2407" s="444">
        <f t="shared" ca="1" si="147"/>
        <v>-204191817.13140482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-204191817.13140482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-850799.23804752005</v>
      </c>
      <c r="L2408" s="444">
        <f t="shared" ca="1" si="147"/>
        <v>-205042616.36945233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-205042616.36945233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-854344.23487271799</v>
      </c>
      <c r="L2409" s="444">
        <f t="shared" ca="1" si="147"/>
        <v>-205896960.60432506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-205896960.60432506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-857904.00251802104</v>
      </c>
      <c r="L2410" s="444">
        <f t="shared" ca="1" si="147"/>
        <v>-206754864.60684308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-206754864.60684308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-861478.60252851283</v>
      </c>
      <c r="L2411" s="444">
        <f t="shared" ca="1" si="147"/>
        <v>-207616343.2093716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-207616343.2093716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-865068.09670571494</v>
      </c>
      <c r="L2412" s="444">
        <f t="shared" ca="1" si="147"/>
        <v>-208481411.3060773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-208481411.3060773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-868672.54710865545</v>
      </c>
      <c r="L2413" s="444">
        <f t="shared" ca="1" si="147"/>
        <v>-209350083.85318595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-209350083.85318595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-872292.01605494134</v>
      </c>
      <c r="L2414" s="444">
        <f t="shared" ca="1" si="147"/>
        <v>-210222375.86924088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-210222375.86924088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-875926.56612183712</v>
      </c>
      <c r="L2415" s="444">
        <f t="shared" ca="1" si="147"/>
        <v>-211098302.43536273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-211098302.43536273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-879576.26014734455</v>
      </c>
      <c r="L2416" s="444">
        <f t="shared" ca="1" si="147"/>
        <v>-211977878.69551006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-211977878.69551006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-883241.16123129206</v>
      </c>
      <c r="L2417" s="444">
        <f t="shared" ca="1" si="147"/>
        <v>-212861119.85674134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-212861119.85674134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-886921.33273642219</v>
      </c>
      <c r="L2418" s="444">
        <f t="shared" ca="1" si="147"/>
        <v>-213748041.18947777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-213748041.18947777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-890616.83828949055</v>
      </c>
      <c r="L2419" s="444">
        <f t="shared" ca="1" si="147"/>
        <v>-214638658.02776727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-214638658.02776727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-894327.74178236362</v>
      </c>
      <c r="L2420" s="444">
        <f t="shared" ca="1" si="147"/>
        <v>-215532985.76954964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-215532985.76954964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-898054.10737312352</v>
      </c>
      <c r="L2421" s="444">
        <f t="shared" ca="1" si="147"/>
        <v>-216431039.87692276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-216431039.87692276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-901795.99948717817</v>
      </c>
      <c r="L2422" s="444">
        <f t="shared" ca="1" si="147"/>
        <v>-217332835.87640995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-217332835.87640995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-905553.48281837464</v>
      </c>
      <c r="L2423" s="444">
        <f t="shared" ca="1" si="147"/>
        <v>-218238389.35922831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-218238389.35922831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-909326.62233011797</v>
      </c>
      <c r="L2424" s="444">
        <f t="shared" ca="1" si="147"/>
        <v>-219147715.98155844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-219147715.98155844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-913115.48325649335</v>
      </c>
      <c r="L2425" s="444">
        <f t="shared" ca="1" si="147"/>
        <v>-220060831.46481493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-220060831.46481493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-916920.13110339548</v>
      </c>
      <c r="L2426" s="444">
        <f t="shared" ca="1" si="147"/>
        <v>-220977751.59591833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-220977751.59591833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-920740.63164965983</v>
      </c>
      <c r="L2427" s="444">
        <f t="shared" ca="1" si="147"/>
        <v>-221898492.227568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-221898492.227568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-924577.05094819993</v>
      </c>
      <c r="L2428" s="444">
        <f t="shared" ca="1" si="147"/>
        <v>-222823069.2785162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-222823069.2785162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-928429.45532715088</v>
      </c>
      <c r="L2429" s="444">
        <f t="shared" ca="1" si="147"/>
        <v>-223751498.73384336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-223751498.73384336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-932297.91139101412</v>
      </c>
      <c r="L2430" s="444">
        <f t="shared" ca="1" si="147"/>
        <v>-224683796.64523438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-224683796.64523438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-936182.48602180986</v>
      </c>
      <c r="L2431" s="444">
        <f t="shared" ca="1" si="147"/>
        <v>-225619979.13125619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-225619979.13125619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-940083.24638023414</v>
      </c>
      <c r="L2432" s="444">
        <f t="shared" ca="1" si="147"/>
        <v>-226560062.37763643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-226560062.37763643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-944000.25990681862</v>
      </c>
      <c r="L2433" s="444">
        <f t="shared" ca="1" si="147"/>
        <v>-227504062.63754326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-227504062.63754326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-947933.59432309691</v>
      </c>
      <c r="L2434" s="444">
        <f t="shared" ca="1" si="147"/>
        <v>-228451996.23186636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-228451996.23186636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-951883.31763277645</v>
      </c>
      <c r="L2435" s="444">
        <f t="shared" ca="1" si="147"/>
        <v>-229403879.54949912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-229403879.54949912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-955849.49812291295</v>
      </c>
      <c r="L2436" s="444">
        <f t="shared" ca="1" si="147"/>
        <v>-230359729.04762203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-230359729.04762203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-959832.20436509175</v>
      </c>
      <c r="L2437" s="444">
        <f t="shared" ca="1" si="147"/>
        <v>-231319561.25198713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-231319561.25198713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-963831.50521661306</v>
      </c>
      <c r="L2438" s="444">
        <f t="shared" ca="1" si="147"/>
        <v>-232283392.75720373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-232283392.75720373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-967847.4698216822</v>
      </c>
      <c r="L2439" s="444">
        <f t="shared" ca="1" si="147"/>
        <v>-233251240.22702542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-233251240.22702542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-971880.16761260584</v>
      </c>
      <c r="L2440" s="444">
        <f t="shared" ca="1" si="147"/>
        <v>-234223120.39463803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-234223120.39463803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-975929.66831099184</v>
      </c>
      <c r="L2441" s="444">
        <f t="shared" ca="1" si="147"/>
        <v>-235199050.06294903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-235199050.06294903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-979996.04192895431</v>
      </c>
      <c r="L2442" s="444">
        <f t="shared" ca="1" si="147"/>
        <v>-236179046.10487798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-236179046.10487798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-984079.35877032497</v>
      </c>
      <c r="L2443" s="444">
        <f t="shared" ca="1" si="147"/>
        <v>-237163125.46364829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-237163125.46364829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-988179.68943186768</v>
      </c>
      <c r="L2444" s="444">
        <f t="shared" ca="1" si="147"/>
        <v>-238151305.15308017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-238151305.15308017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-992297.1048045007</v>
      </c>
      <c r="L2445" s="444">
        <f t="shared" ca="1" si="147"/>
        <v>-239143602.25788465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-239143602.25788465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-996431.6760745194</v>
      </c>
      <c r="L2446" s="444">
        <f t="shared" ca="1" si="147"/>
        <v>-240140033.93395916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-240140033.93395916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-1000583.4747248298</v>
      </c>
      <c r="L2447" s="444">
        <f t="shared" ca="1" si="147"/>
        <v>-241140617.40868399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-241140617.40868399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-1004752.5725361832</v>
      </c>
      <c r="L2448" s="444">
        <f t="shared" ca="1" si="147"/>
        <v>-242145369.98122016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-242145369.98122016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-1008939.0415884171</v>
      </c>
      <c r="L2449" s="444">
        <f t="shared" ca="1" si="147"/>
        <v>-243154309.02280858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-243154309.02280858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-1013142.9542617023</v>
      </c>
      <c r="L2450" s="444">
        <f t="shared" ca="1" si="147"/>
        <v>-244167451.97707027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-244167451.97707027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-1017364.3832377926</v>
      </c>
      <c r="L2451" s="444">
        <f t="shared" ca="1" si="147"/>
        <v>-245184816.36030805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-245184816.36030805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-1021603.4015012835</v>
      </c>
      <c r="L2452" s="444">
        <f t="shared" ca="1" si="147"/>
        <v>-246206419.76180935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-246206419.76180935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-1025860.0823408723</v>
      </c>
      <c r="L2453" s="444">
        <f t="shared" ca="1" si="147"/>
        <v>-247232279.84415022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-247232279.84415022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-1030134.4993506258</v>
      </c>
      <c r="L2454" s="444">
        <f t="shared" ca="1" si="147"/>
        <v>-248262414.34350085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-248262414.34350085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-1034426.7264312534</v>
      </c>
      <c r="L2455" s="444">
        <f t="shared" ca="1" si="147"/>
        <v>-249296841.0699321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-249296841.0699321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-1038736.8377913837</v>
      </c>
      <c r="L2456" s="444">
        <f t="shared" ca="1" si="147"/>
        <v>-250335577.90772349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-250335577.90772349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-1043064.9079488479</v>
      </c>
      <c r="L2457" s="444">
        <f t="shared" ca="1" si="147"/>
        <v>-251378642.81567234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-251378642.81567234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-1047411.011731968</v>
      </c>
      <c r="L2458" s="444">
        <f t="shared" ca="1" si="147"/>
        <v>-252426053.82740432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-252426053.82740432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-1051775.2242808514</v>
      </c>
      <c r="L2459" s="444">
        <f t="shared" ca="1" si="147"/>
        <v>-253477829.05168518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-253477829.05168518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-1056157.6210486884</v>
      </c>
      <c r="L2460" s="444">
        <f t="shared" ca="1" si="147"/>
        <v>-254533986.67273387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-254533986.67273387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-1060558.2778030578</v>
      </c>
      <c r="L2461" s="444">
        <f t="shared" ca="1" si="147"/>
        <v>-255594544.95053694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-255594544.95053694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-1064977.2706272372</v>
      </c>
      <c r="L2462" s="444">
        <f t="shared" ca="1" si="147"/>
        <v>-256659522.22116417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-256659522.22116417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-1069414.6759215174</v>
      </c>
      <c r="L2463" s="444">
        <f t="shared" ca="1" si="147"/>
        <v>-257728936.8970857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-257728936.8970857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-1073870.5704045238</v>
      </c>
      <c r="L2464" s="444">
        <f t="shared" ca="1" si="147"/>
        <v>-258802807.46749023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-258802807.46749023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-1078345.0311145426</v>
      </c>
      <c r="L2465" s="444">
        <f t="shared" ca="1" si="147"/>
        <v>-259881152.49860477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-259881152.49860477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-1082838.1354108534</v>
      </c>
      <c r="L2466" s="444">
        <f t="shared" ca="1" si="147"/>
        <v>-260963990.63401562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-260963990.63401562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-1087349.9609750651</v>
      </c>
      <c r="L2467" s="444">
        <f t="shared" ca="1" si="147"/>
        <v>-262051340.59499067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-262051340.59499067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-1091880.5858124611</v>
      </c>
      <c r="L2468" s="444">
        <f t="shared" ca="1" si="147"/>
        <v>-263143221.18080312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-263143221.18080312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-1096430.0882533463</v>
      </c>
      <c r="L2469" s="444">
        <f t="shared" ca="1" si="147"/>
        <v>-264239651.26905647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-264239651.26905647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-1100998.546954402</v>
      </c>
      <c r="L2470" s="444">
        <f t="shared" ca="1" si="147"/>
        <v>-265340649.81601086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-265340649.81601086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-1105586.0409000453</v>
      </c>
      <c r="L2471" s="444">
        <f t="shared" ca="1" si="147"/>
        <v>-266446235.85691091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-266446235.85691091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-1110192.6494037956</v>
      </c>
      <c r="L2472" s="444">
        <f t="shared" ca="1" si="147"/>
        <v>-267556428.50631469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-267556428.50631469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-1114818.4521096447</v>
      </c>
      <c r="L2473" s="444">
        <f t="shared" ca="1" si="147"/>
        <v>-268671246.95842433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-268671246.95842433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-1119463.5289934347</v>
      </c>
      <c r="L2474" s="444">
        <f t="shared" ca="1" si="147"/>
        <v>-269790710.48741776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-269790710.48741776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-1124127.9603642407</v>
      </c>
      <c r="L2475" s="444">
        <f t="shared" ca="1" si="147"/>
        <v>-270914838.44778198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-270914838.44778198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-1128811.8268657583</v>
      </c>
      <c r="L2476" s="444">
        <f t="shared" ca="1" si="147"/>
        <v>-272043650.27464771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-272043650.27464771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-1133515.2094776989</v>
      </c>
      <c r="L2477" s="444">
        <f t="shared" ca="1" si="147"/>
        <v>-273177165.48412544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-273177165.48412544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-1138238.1895171893</v>
      </c>
      <c r="L2478" s="444">
        <f t="shared" ca="1" si="147"/>
        <v>-274315403.67364264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-274315403.67364264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-1142980.8486401776</v>
      </c>
      <c r="L2479" s="444">
        <f t="shared" ca="1" si="147"/>
        <v>-275458384.52228284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-275458384.52228284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-1147743.2688428452</v>
      </c>
      <c r="L2480" s="444">
        <f t="shared" ca="1" si="147"/>
        <v>-276606127.79112566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-276606127.79112566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-1152525.5324630234</v>
      </c>
      <c r="L2481" s="444">
        <f t="shared" ca="1" si="147"/>
        <v>-277758653.32358867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-277758653.32358867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-1157327.7221816194</v>
      </c>
      <c r="L2482" s="444">
        <f t="shared" ca="1" si="147"/>
        <v>-278915981.04577029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-278915981.04577029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-1162149.9210240429</v>
      </c>
      <c r="L2483" s="444">
        <f t="shared" ca="1" si="147"/>
        <v>-280078130.96679431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-280078130.96679431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-1166992.2123616429</v>
      </c>
      <c r="L2484" s="444">
        <f t="shared" ca="1" si="147"/>
        <v>-281245123.17915595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-281245123.17915595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-1171854.6799131497</v>
      </c>
      <c r="L2485" s="444">
        <f t="shared" ca="1" si="147"/>
        <v>-282416977.85906911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-282416977.85906911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-1176737.4077461213</v>
      </c>
      <c r="L2486" s="444">
        <f t="shared" ca="1" si="147"/>
        <v>-283593715.26681525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-283593715.26681525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-1181640.4802783967</v>
      </c>
      <c r="L2487" s="444">
        <f t="shared" ca="1" si="147"/>
        <v>-284775355.74709362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-284775355.74709362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-1186563.9822795568</v>
      </c>
      <c r="L2488" s="444">
        <f t="shared" ca="1" si="147"/>
        <v>-285961919.72937316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-285961919.72937316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-1191507.9988723882</v>
      </c>
      <c r="L2489" s="444">
        <f t="shared" ca="1" si="147"/>
        <v>-287153427.72824556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-287153427.72824556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-1196472.6155343566</v>
      </c>
      <c r="L2490" s="444">
        <f t="shared" ca="1" si="147"/>
        <v>-288349900.34377992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-288349900.34377992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-1201457.918099083</v>
      </c>
      <c r="L2491" s="444">
        <f t="shared" ca="1" si="147"/>
        <v>-289551358.26187903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-289551358.26187903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-1206463.9927578294</v>
      </c>
      <c r="L2492" s="444">
        <f t="shared" ca="1" si="147"/>
        <v>-290757822.25463688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-290757822.25463688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-1211490.9260609869</v>
      </c>
      <c r="L2493" s="444">
        <f t="shared" ca="1" si="147"/>
        <v>-291969313.18069786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-291969313.18069786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-1216538.8049195744</v>
      </c>
      <c r="L2494" s="444">
        <f t="shared" ca="1" si="147"/>
        <v>-293185851.98561746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-293185851.98561746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-1221607.7166067394</v>
      </c>
      <c r="L2495" s="444">
        <f t="shared" ca="1" si="147"/>
        <v>-294407459.7022242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-294407459.7022242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-1226697.7487592674</v>
      </c>
      <c r="L2496" s="444">
        <f t="shared" ca="1" si="147"/>
        <v>-295634157.45098346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-295634157.45098346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-1231808.9893790977</v>
      </c>
      <c r="L2497" s="444">
        <f t="shared" ca="1" si="147"/>
        <v>-296865966.44036257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-296865966.44036257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-1236941.5268348441</v>
      </c>
      <c r="L2498" s="444">
        <f t="shared" ca="1" si="147"/>
        <v>-298102907.96719742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-298102907.96719742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-1242095.4498633225</v>
      </c>
      <c r="L2499" s="444">
        <f t="shared" ca="1" si="147"/>
        <v>-299345003.41706073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-299345003.41706073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-1247270.8475710864</v>
      </c>
      <c r="L2500" s="444">
        <f t="shared" ca="1" si="147"/>
        <v>-300592274.26463181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-300592274.26463181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-1252467.809435966</v>
      </c>
      <c r="L2501" s="444">
        <f t="shared" ca="1" si="147"/>
        <v>-301844742.07406777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-301844742.07406777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-1257686.4253086157</v>
      </c>
      <c r="L2502" s="444">
        <f t="shared" ca="1" si="147"/>
        <v>-303102428.49937642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-303102428.49937642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-1262926.7854140685</v>
      </c>
      <c r="L2503" s="444">
        <f t="shared" ca="1" si="147"/>
        <v>-304365355.28479046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-304365355.28479046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-1268188.9803532935</v>
      </c>
      <c r="L2504" s="444">
        <f t="shared" ca="1" si="147"/>
        <v>-305633544.26514375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-305633544.26514375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-1273473.1011047657</v>
      </c>
      <c r="L2505" s="444">
        <f t="shared" ca="1" si="147"/>
        <v>-306907017.36624849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-306907017.36624849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-1278779.2390260354</v>
      </c>
      <c r="L2506" s="444">
        <f t="shared" ca="1" si="147"/>
        <v>-308185796.6052745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-308185796.6052745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-1284107.4858553105</v>
      </c>
      <c r="L2507" s="444">
        <f t="shared" ca="1" si="147"/>
        <v>-309469904.09112978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-309469904.09112978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-1289457.9337130408</v>
      </c>
      <c r="L2508" s="444">
        <f t="shared" ca="1" si="147"/>
        <v>-310759362.0248428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-310759362.0248428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-1294830.6751035117</v>
      </c>
      <c r="L2509" s="444">
        <f t="shared" ca="1" si="147"/>
        <v>-312054192.69994628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-312054192.69994628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-1300225.8029164427</v>
      </c>
      <c r="L2510" s="444">
        <f t="shared" ca="1" si="147"/>
        <v>-313354418.50286275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-313354418.50286275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-1305643.4104285948</v>
      </c>
      <c r="L2511" s="444">
        <f t="shared" ca="1" si="147"/>
        <v>-314660061.91329134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-314660061.91329134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-1311083.5913053805</v>
      </c>
      <c r="L2512" s="444">
        <f t="shared" ca="1" si="147"/>
        <v>-315971145.50459671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-315971145.50459671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-1316546.4396024863</v>
      </c>
      <c r="L2513" s="444">
        <f t="shared" ca="1" si="147"/>
        <v>-317287691.9441992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-317287691.9441992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-1322032.0497674968</v>
      </c>
      <c r="L2514" s="444">
        <f t="shared" ca="1" si="147"/>
        <v>-318609723.9939667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-318609723.9939667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-1327540.5166415279</v>
      </c>
      <c r="L2515" s="444">
        <f t="shared" ca="1" si="147"/>
        <v>-319937264.51060826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-319937264.51060826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-1333071.9354608678</v>
      </c>
      <c r="L2516" s="444">
        <f t="shared" ca="1" si="147"/>
        <v>-321270336.44606912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-321270336.44606912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-1338626.4018586213</v>
      </c>
      <c r="L2517" s="444">
        <f t="shared" ca="1" si="147"/>
        <v>-322608962.84792775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-322608962.84792775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-1344204.0118663656</v>
      </c>
      <c r="L2518" s="444">
        <f t="shared" ca="1" si="147"/>
        <v>-323953166.85979414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-323953166.85979414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-1349804.8619158089</v>
      </c>
      <c r="L2519" s="444">
        <f t="shared" ca="1" si="147"/>
        <v>-325302971.72170997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-325302971.72170997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-1355429.0488404583</v>
      </c>
      <c r="L2520" s="444">
        <f t="shared" ca="1" si="147"/>
        <v>-326658400.77055043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-326658400.77055043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-1361076.6698772935</v>
      </c>
      <c r="L2521" s="444">
        <f t="shared" ca="1" si="147"/>
        <v>-328019477.44042772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-328019477.44042772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-1366747.8226684488</v>
      </c>
      <c r="L2522" s="444">
        <f t="shared" ca="1" si="147"/>
        <v>-329386225.26309615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-329386225.26309615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-1372442.6052629007</v>
      </c>
      <c r="L2523" s="444">
        <f t="shared" ca="1" si="147"/>
        <v>-330758667.86835903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-330758667.86835903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-1378161.1161181626</v>
      </c>
      <c r="L2524" s="444">
        <f t="shared" ca="1" si="147"/>
        <v>-332136828.98447716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-332136828.98447716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-1383903.4541019881</v>
      </c>
      <c r="L2525" s="444">
        <f t="shared" ca="1" si="147"/>
        <v>-333520732.43857914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-333520732.43857914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-1389669.7184940798</v>
      </c>
      <c r="L2526" s="444">
        <f t="shared" ca="1" si="147"/>
        <v>-334910402.1570732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-334910402.1570732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-1395460.0089878049</v>
      </c>
      <c r="L2527" s="444">
        <f t="shared" ca="1" si="147"/>
        <v>-336305862.16606098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-336305862.16606098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-1401274.4256919208</v>
      </c>
      <c r="L2528" s="444">
        <f t="shared" ca="1" si="147"/>
        <v>-337707136.59175289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-337707136.59175289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-1407113.0691323036</v>
      </c>
      <c r="L2529" s="444">
        <f t="shared" ca="1" si="147"/>
        <v>-339114249.66088521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-339114249.66088521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-1412976.0402536883</v>
      </c>
      <c r="L2530" s="444">
        <f t="shared" ca="1" si="147"/>
        <v>-340527225.70113891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-340527225.70113891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-1418863.4404214122</v>
      </c>
      <c r="L2531" s="444">
        <f t="shared" ca="1" si="147"/>
        <v>-341946089.14156032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-341946089.14156032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-1424775.3714231679</v>
      </c>
      <c r="L2532" s="444">
        <f t="shared" ca="1" si="147"/>
        <v>-343370864.5129835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-343370864.5129835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-1430711.9354707645</v>
      </c>
      <c r="L2533" s="444">
        <f t="shared" ca="1" si="147"/>
        <v>-344801576.44845426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-344801576.44845426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-1436673.2352018927</v>
      </c>
      <c r="L2534" s="444">
        <f t="shared" ca="1" si="147"/>
        <v>-346238249.68365616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-346238249.68365616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-1442659.3736819006</v>
      </c>
      <c r="L2535" s="444">
        <f t="shared" ca="1" si="147"/>
        <v>-347680909.05733806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-347680909.05733806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-1448670.4544055753</v>
      </c>
      <c r="L2536" s="444">
        <f t="shared" ca="1" si="147"/>
        <v>-349129579.51174361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-349129579.51174361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-1454706.5812989317</v>
      </c>
      <c r="L2537" s="444">
        <f t="shared" ca="1" si="147"/>
        <v>-350584286.09304255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-350584286.09304255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-1460767.8587210106</v>
      </c>
      <c r="L2538" s="444">
        <f t="shared" ca="1" si="147"/>
        <v>-352045053.95176357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-352045053.95176357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-1466854.3914656816</v>
      </c>
      <c r="L2539" s="444">
        <f t="shared" ca="1" si="147"/>
        <v>-353511908.34322923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-353511908.34322923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-1472966.2847634552</v>
      </c>
      <c r="L2540" s="444">
        <f t="shared" ca="1" si="147"/>
        <v>-354984874.62799269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-354984874.62799269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-1479103.6442833028</v>
      </c>
      <c r="L2541" s="444">
        <f t="shared" ca="1" si="147"/>
        <v>-356463978.27227598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-356463978.27227598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-1485266.5761344833</v>
      </c>
      <c r="L2542" s="444">
        <f t="shared" ca="1" si="147"/>
        <v>-357949244.84841049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-357949244.84841049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-1491455.186868377</v>
      </c>
      <c r="L2543" s="444">
        <f t="shared" ca="1" si="147"/>
        <v>-359440700.03527886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-359440700.03527886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-1497669.5834803286</v>
      </c>
      <c r="L2544" s="444">
        <f t="shared" ca="1" si="147"/>
        <v>-360938369.61875921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-360938369.61875921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-1503909.8734114966</v>
      </c>
      <c r="L2545" s="444">
        <f t="shared" ca="1" si="147"/>
        <v>-362442279.49217069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-362442279.49217069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-1510176.1645507112</v>
      </c>
      <c r="L2546" s="444">
        <f t="shared" ca="1" si="147"/>
        <v>-363952455.65672141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-363952455.65672141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-1516468.5652363391</v>
      </c>
      <c r="L2547" s="444">
        <f t="shared" ca="1" si="147"/>
        <v>-365468924.22195774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-365468924.22195774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-1522787.1842581572</v>
      </c>
      <c r="L2548" s="444">
        <f t="shared" ca="1" si="147"/>
        <v>-366991711.40621591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-366991711.40621591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-1529132.130859233</v>
      </c>
      <c r="L2549" s="444">
        <f t="shared" ca="1" si="147"/>
        <v>-368520843.53707516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-368520843.53707516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-1535503.5147378133</v>
      </c>
      <c r="L2550" s="444">
        <f t="shared" ca="1" si="147"/>
        <v>-370056347.05181295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-370056347.05181295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-1541901.4460492206</v>
      </c>
      <c r="L2551" s="444">
        <f t="shared" ca="1" si="147"/>
        <v>-371598248.49786216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-371598248.49786216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-1548326.035407759</v>
      </c>
      <c r="L2552" s="444">
        <f t="shared" ca="1" si="147"/>
        <v>-373146574.53326994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-373146574.53326994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-1554777.3938886249</v>
      </c>
      <c r="L2553" s="444">
        <f t="shared" ca="1" si="147"/>
        <v>-374701351.92715859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-374701351.92715859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-1561255.6330298274</v>
      </c>
      <c r="L2554" s="444">
        <f t="shared" ca="1" si="147"/>
        <v>-376262607.56018841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-376262607.56018841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-1567760.8648341184</v>
      </c>
      <c r="L2555" s="444">
        <f t="shared" ca="1" si="147"/>
        <v>-377830368.42502254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-377830368.42502254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-1574293.2017709273</v>
      </c>
      <c r="L2556" s="444">
        <f t="shared" ca="1" si="147"/>
        <v>-379404661.62679344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-379404661.62679344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-1580852.7567783061</v>
      </c>
      <c r="L2557" s="444">
        <f t="shared" ca="1" si="147"/>
        <v>-380985514.38357174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-380985514.38357174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-1587439.6432648823</v>
      </c>
      <c r="L2558" s="444">
        <f t="shared" ref="L2558:L2812" ca="1" si="152">I2558-J2558+K2558</f>
        <v>-382572954.02683663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-382572954.02683663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-1594053.9751118193</v>
      </c>
      <c r="L2559" s="444">
        <f t="shared" ca="1" si="152"/>
        <v>-384167008.00194848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-384167008.00194848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-1600695.8666747853</v>
      </c>
      <c r="L2560" s="444">
        <f t="shared" ca="1" si="152"/>
        <v>-385767703.86862326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-385767703.86862326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-1607365.4327859301</v>
      </c>
      <c r="L2561" s="444">
        <f t="shared" ca="1" si="152"/>
        <v>-387375069.30140918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-387375069.30140918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-1614062.7887558716</v>
      </c>
      <c r="L2562" s="444">
        <f t="shared" ca="1" si="152"/>
        <v>-388989132.09016508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-388989132.09016508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-1620788.0503756879</v>
      </c>
      <c r="L2563" s="444">
        <f t="shared" ca="1" si="152"/>
        <v>-390609920.14054078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-390609920.14054078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-1627541.3339189198</v>
      </c>
      <c r="L2564" s="444">
        <f t="shared" ca="1" si="152"/>
        <v>-392237461.47445971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-392237461.47445971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-1634322.7561435821</v>
      </c>
      <c r="L2565" s="444">
        <f t="shared" ca="1" si="152"/>
        <v>-393871784.23060328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-393871784.23060328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-1641132.4342941802</v>
      </c>
      <c r="L2566" s="444">
        <f t="shared" ca="1" si="152"/>
        <v>-395512916.66489744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-395512916.66489744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-1647970.4861037394</v>
      </c>
      <c r="L2567" s="444">
        <f t="shared" ca="1" si="152"/>
        <v>-397160887.15100116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-397160887.15100116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-1654837.0297958381</v>
      </c>
      <c r="L2568" s="444">
        <f t="shared" ca="1" si="152"/>
        <v>-398815724.18079698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-398815724.18079698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-1661732.1840866541</v>
      </c>
      <c r="L2569" s="444">
        <f t="shared" ca="1" si="152"/>
        <v>-400477456.36488366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-400477456.36488366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-1668656.0681870151</v>
      </c>
      <c r="L2570" s="444">
        <f t="shared" ca="1" si="152"/>
        <v>-402146112.43307066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-402146112.43307066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-1675608.8018044611</v>
      </c>
      <c r="L2571" s="444">
        <f t="shared" ca="1" si="152"/>
        <v>-403821721.23487514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-403821721.23487514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-1682590.505145313</v>
      </c>
      <c r="L2572" s="444">
        <f t="shared" ca="1" si="152"/>
        <v>-405504311.74002045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-405504311.74002045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-1689601.2989167518</v>
      </c>
      <c r="L2573" s="444">
        <f t="shared" ca="1" si="152"/>
        <v>-407193913.03893721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-407193913.03893721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-1696641.304328905</v>
      </c>
      <c r="L2574" s="444">
        <f t="shared" ca="1" si="152"/>
        <v>-408890554.34326613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-408890554.34326613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-1703710.6430969422</v>
      </c>
      <c r="L2575" s="444">
        <f t="shared" ca="1" si="152"/>
        <v>-410594264.98636305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-410594264.98636305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-1710809.4374431793</v>
      </c>
      <c r="L2576" s="444">
        <f t="shared" ca="1" si="152"/>
        <v>-412305074.42380625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-412305074.42380625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-1717937.8100991927</v>
      </c>
      <c r="L2577" s="444">
        <f t="shared" ca="1" si="152"/>
        <v>-414023012.23390543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-414023012.23390543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-1725095.8843079393</v>
      </c>
      <c r="L2578" s="444">
        <f t="shared" ca="1" si="152"/>
        <v>-415748108.11821336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-415748108.11821336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-1732283.783825889</v>
      </c>
      <c r="L2579" s="444">
        <f t="shared" ca="1" si="152"/>
        <v>-417480391.90203923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-417480391.90203923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-1739501.6329251635</v>
      </c>
      <c r="L2580" s="444">
        <f t="shared" ca="1" si="152"/>
        <v>-419219893.53496438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-419219893.53496438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-1746749.5563956848</v>
      </c>
      <c r="L2581" s="444">
        <f t="shared" ca="1" si="152"/>
        <v>-420966643.09136009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-420966643.09136009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-1754027.6795473336</v>
      </c>
      <c r="L2582" s="444">
        <f t="shared" ca="1" si="152"/>
        <v>-422720670.7709074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-422720670.7709074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-1761336.1282121143</v>
      </c>
      <c r="L2583" s="444">
        <f t="shared" ca="1" si="152"/>
        <v>-424482006.8991195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-424482006.8991195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-1768675.0287463311</v>
      </c>
      <c r="L2584" s="444">
        <f t="shared" ca="1" si="152"/>
        <v>-426250681.9278658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-426250681.9278658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-1776044.5080327741</v>
      </c>
      <c r="L2585" s="444">
        <f t="shared" ca="1" si="152"/>
        <v>-428026726.4358986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-428026726.4358986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-1783444.6934829107</v>
      </c>
      <c r="L2586" s="444">
        <f t="shared" ca="1" si="152"/>
        <v>-429810171.12938154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-429810171.12938154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-1790875.7130390897</v>
      </c>
      <c r="L2587" s="444">
        <f t="shared" ca="1" si="152"/>
        <v>-431601046.84242064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-431601046.84242064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-1798337.695176753</v>
      </c>
      <c r="L2588" s="444">
        <f t="shared" ca="1" si="152"/>
        <v>-433399384.53759742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-433399384.53759742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-1805830.768906656</v>
      </c>
      <c r="L2589" s="444">
        <f t="shared" ca="1" si="152"/>
        <v>-435205215.30650407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-435205215.30650407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-1813355.0637771001</v>
      </c>
      <c r="L2590" s="444">
        <f t="shared" ca="1" si="152"/>
        <v>-437018570.37028116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-437018570.37028116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-1820910.7098761715</v>
      </c>
      <c r="L2591" s="444">
        <f t="shared" ca="1" si="152"/>
        <v>-438839481.08015734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-438839481.08015734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-1828497.8378339889</v>
      </c>
      <c r="L2592" s="444">
        <f t="shared" ca="1" si="152"/>
        <v>-440667978.91799134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-440667978.91799134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-1836116.5788249639</v>
      </c>
      <c r="L2593" s="444">
        <f t="shared" ca="1" si="152"/>
        <v>-442504095.49681628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-442504095.49681628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-1843767.0645700677</v>
      </c>
      <c r="L2594" s="444">
        <f t="shared" ca="1" si="152"/>
        <v>-444347862.56138635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-444347862.56138635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-1851449.4273391098</v>
      </c>
      <c r="L2595" s="444">
        <f t="shared" ca="1" si="152"/>
        <v>-446199311.98872548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-446199311.98872548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-1859163.799953023</v>
      </c>
      <c r="L2596" s="444">
        <f t="shared" ca="1" si="152"/>
        <v>-448058475.78867853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-448058475.78867853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-1866910.3157861605</v>
      </c>
      <c r="L2597" s="444">
        <f t="shared" ca="1" si="152"/>
        <v>-449925386.10446471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-449925386.10446471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-1874689.1087686028</v>
      </c>
      <c r="L2598" s="444">
        <f t="shared" ca="1" si="152"/>
        <v>-451800075.21323329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-451800075.21323329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-1882500.313388472</v>
      </c>
      <c r="L2599" s="444">
        <f t="shared" ca="1" si="152"/>
        <v>-453682575.52662176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-453682575.52662176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-1890344.0646942572</v>
      </c>
      <c r="L2600" s="444">
        <f t="shared" ca="1" si="152"/>
        <v>-455572919.59131604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-455572919.59131604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-1898220.4982971502</v>
      </c>
      <c r="L2601" s="444">
        <f t="shared" ca="1" si="152"/>
        <v>-457471140.0896132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-457471140.0896132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-1906129.7503733884</v>
      </c>
      <c r="L2602" s="444">
        <f t="shared" ca="1" si="152"/>
        <v>-459377269.83998656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-459377269.83998656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-1914071.9576666104</v>
      </c>
      <c r="L2603" s="444">
        <f t="shared" ca="1" si="152"/>
        <v>-461291341.7976532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-461291341.7976532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-1922047.2574902216</v>
      </c>
      <c r="L2604" s="444">
        <f t="shared" ca="1" si="152"/>
        <v>-463213389.05514342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-463213389.05514342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-1930055.7877297641</v>
      </c>
      <c r="L2605" s="444">
        <f t="shared" ca="1" si="152"/>
        <v>-465143444.84287316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-465143444.84287316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-1938097.6868453047</v>
      </c>
      <c r="L2606" s="444">
        <f t="shared" ca="1" si="152"/>
        <v>-467081542.52971846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-467081542.52971846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-1946173.093873827</v>
      </c>
      <c r="L2607" s="444">
        <f t="shared" ca="1" si="152"/>
        <v>-469027715.62359226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-469027715.62359226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-1954282.1484316341</v>
      </c>
      <c r="L2608" s="444">
        <f t="shared" ca="1" si="152"/>
        <v>-470981997.77202392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-470981997.77202392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-1962424.9907167666</v>
      </c>
      <c r="L2609" s="444">
        <f t="shared" ca="1" si="152"/>
        <v>-472944422.76274067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-472944422.76274067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-1970601.7615114192</v>
      </c>
      <c r="L2610" s="444">
        <f t="shared" ca="1" si="152"/>
        <v>-474915024.52425212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-474915024.52425212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-1978812.6021843841</v>
      </c>
      <c r="L2611" s="444">
        <f t="shared" ca="1" si="152"/>
        <v>-476893837.12643647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-476893837.12643647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-1987057.6546934852</v>
      </c>
      <c r="L2612" s="444">
        <f t="shared" ca="1" si="152"/>
        <v>-478880894.78112996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-478880894.78112996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-1995337.0615880415</v>
      </c>
      <c r="L2613" s="444">
        <f t="shared" ca="1" si="152"/>
        <v>-480876231.84271801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-480876231.84271801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-2003650.9660113249</v>
      </c>
      <c r="L2614" s="444">
        <f t="shared" ca="1" si="152"/>
        <v>-482879882.80872935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-482879882.80872935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-2011999.5117030393</v>
      </c>
      <c r="L2615" s="444">
        <f t="shared" ca="1" si="152"/>
        <v>-484891882.32043236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-484891882.32043236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-2020382.8430018013</v>
      </c>
      <c r="L2616" s="444">
        <f t="shared" ca="1" si="152"/>
        <v>-486912265.16343415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-486912265.16343415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-2028801.1048476424</v>
      </c>
      <c r="L2617" s="444">
        <f t="shared" ca="1" si="152"/>
        <v>-488941066.26828182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-488941066.26828182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-2037254.4427845075</v>
      </c>
      <c r="L2618" s="444">
        <f t="shared" ca="1" si="152"/>
        <v>-490978320.71106631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-490978320.71106631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-2045743.0029627762</v>
      </c>
      <c r="L2619" s="444">
        <f t="shared" ca="1" si="152"/>
        <v>-493024063.71402907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-493024063.71402907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-2054266.9321417878</v>
      </c>
      <c r="L2620" s="444">
        <f t="shared" ca="1" si="152"/>
        <v>-495078330.64617085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-495078330.64617085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-2062826.3776923786</v>
      </c>
      <c r="L2621" s="444">
        <f t="shared" ca="1" si="152"/>
        <v>-497141157.02386326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-497141157.02386326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-2071421.4875994304</v>
      </c>
      <c r="L2622" s="444">
        <f t="shared" ca="1" si="152"/>
        <v>-499212578.51146269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-499212578.51146269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-2080052.4104644279</v>
      </c>
      <c r="L2623" s="444">
        <f t="shared" ca="1" si="152"/>
        <v>-501292630.92192709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-501292630.92192709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-2088719.2955080296</v>
      </c>
      <c r="L2624" s="444">
        <f t="shared" ca="1" si="152"/>
        <v>-503381350.21743512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-503381350.21743512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-2097422.2925726459</v>
      </c>
      <c r="L2625" s="444">
        <f t="shared" ca="1" si="152"/>
        <v>-505478772.51000774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-505478772.51000774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-2106161.5521250321</v>
      </c>
      <c r="L2626" s="444">
        <f t="shared" ca="1" si="152"/>
        <v>-507584934.06213278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-507584934.06213278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-2114937.2252588863</v>
      </c>
      <c r="L2627" s="444">
        <f t="shared" ca="1" si="152"/>
        <v>-509699871.28739166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-509699871.28739166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-2123749.4636974651</v>
      </c>
      <c r="L2628" s="444">
        <f t="shared" ca="1" si="152"/>
        <v>-511823620.75108916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-511823620.75108916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-2132598.4197962047</v>
      </c>
      <c r="L2629" s="444">
        <f t="shared" ca="1" si="152"/>
        <v>-513956219.17088538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-513956219.17088538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-2141484.2465453558</v>
      </c>
      <c r="L2630" s="444">
        <f t="shared" ca="1" si="152"/>
        <v>-516097703.41743076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-516097703.41743076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-2150407.0975726279</v>
      </c>
      <c r="L2631" s="444">
        <f t="shared" ca="1" si="152"/>
        <v>-518248110.51500338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-518248110.51500338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-2159367.1271458473</v>
      </c>
      <c r="L2632" s="444">
        <f t="shared" ca="1" si="152"/>
        <v>-520407477.64214921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-520407477.64214921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-2168364.4901756216</v>
      </c>
      <c r="L2633" s="444">
        <f t="shared" ca="1" si="152"/>
        <v>-522575842.13232481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-522575842.13232481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-2177399.34221802</v>
      </c>
      <c r="L2634" s="444">
        <f t="shared" ca="1" si="152"/>
        <v>-524753241.47454286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-524753241.47454286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-2186471.839477262</v>
      </c>
      <c r="L2635" s="444">
        <f t="shared" ca="1" si="152"/>
        <v>-526939713.3140201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-526939713.3140201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-2195582.1388084171</v>
      </c>
      <c r="L2636" s="444">
        <f t="shared" ca="1" si="152"/>
        <v>-529135295.45282853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-529135295.45282853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-2204730.397720119</v>
      </c>
      <c r="L2637" s="444">
        <f t="shared" ca="1" si="152"/>
        <v>-531340025.85054862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-531340025.85054862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-2213916.774377286</v>
      </c>
      <c r="L2638" s="444">
        <f t="shared" ca="1" si="152"/>
        <v>-533553942.62492591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-533553942.62492591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-2223141.4276038581</v>
      </c>
      <c r="L2639" s="444">
        <f t="shared" ca="1" si="152"/>
        <v>-535777084.05252975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-535777084.05252975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-2232404.5168855404</v>
      </c>
      <c r="L2640" s="444">
        <f t="shared" ca="1" si="152"/>
        <v>-538009488.56941533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-538009488.56941533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-2241706.202372564</v>
      </c>
      <c r="L2641" s="444">
        <f t="shared" ca="1" si="152"/>
        <v>-540251194.77178788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-540251194.77178788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-2251046.6448824494</v>
      </c>
      <c r="L2642" s="444">
        <f t="shared" ca="1" si="152"/>
        <v>-542502241.41667032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-542502241.41667032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-2260426.0059027928</v>
      </c>
      <c r="L2643" s="444">
        <f t="shared" ca="1" si="152"/>
        <v>-544762667.42257309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-544762667.42257309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-2269844.4475940545</v>
      </c>
      <c r="L2644" s="444">
        <f t="shared" ca="1" si="152"/>
        <v>-547032511.87016714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-547032511.87016714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-2279302.1327923629</v>
      </c>
      <c r="L2645" s="444">
        <f t="shared" ca="1" si="152"/>
        <v>-549311814.00295949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-549311814.00295949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-2288799.2250123313</v>
      </c>
      <c r="L2646" s="444">
        <f t="shared" ca="1" si="152"/>
        <v>-551600613.22797179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-551600613.22797179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-2298335.8884498826</v>
      </c>
      <c r="L2647" s="444">
        <f t="shared" ca="1" si="152"/>
        <v>-553898949.1164217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-553898949.1164217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-2307912.2879850902</v>
      </c>
      <c r="L2648" s="444">
        <f t="shared" ca="1" si="152"/>
        <v>-556206861.40440679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-556206861.40440679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-2317528.5891850283</v>
      </c>
      <c r="L2649" s="444">
        <f t="shared" ca="1" si="152"/>
        <v>-558524389.99359179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-558524389.99359179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-2327184.9583066325</v>
      </c>
      <c r="L2650" s="444">
        <f t="shared" ca="1" si="152"/>
        <v>-560851574.95189846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-560851574.95189846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-2336881.5622995771</v>
      </c>
      <c r="L2651" s="444">
        <f t="shared" ca="1" si="152"/>
        <v>-563188456.51419806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-563188456.51419806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-2346618.5688091586</v>
      </c>
      <c r="L2652" s="444">
        <f t="shared" ca="1" si="152"/>
        <v>-565535075.08300722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-565535075.08300722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-2356396.1461791969</v>
      </c>
      <c r="L2653" s="444">
        <f t="shared" ca="1" si="152"/>
        <v>-567891471.22918642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-567891471.22918642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-2366214.4634549432</v>
      </c>
      <c r="L2654" s="444">
        <f t="shared" ca="1" si="152"/>
        <v>-570257685.69264138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-570257685.69264138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-2376073.6903860057</v>
      </c>
      <c r="L2655" s="444">
        <f t="shared" ca="1" si="152"/>
        <v>-572633759.38302743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-572633759.38302743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-2385973.997429281</v>
      </c>
      <c r="L2656" s="444">
        <f t="shared" ca="1" si="152"/>
        <v>-575019733.38045669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-575019733.38045669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-2395915.555751903</v>
      </c>
      <c r="L2657" s="444">
        <f t="shared" ca="1" si="152"/>
        <v>-577415648.93620861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-577415648.93620861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-2405898.5372342025</v>
      </c>
      <c r="L2658" s="444">
        <f t="shared" ca="1" si="152"/>
        <v>-579821547.47344279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-579821547.47344279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-2415923.1144726784</v>
      </c>
      <c r="L2659" s="444">
        <f t="shared" ca="1" si="152"/>
        <v>-582237470.58791542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-582237470.58791542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-2425989.460782981</v>
      </c>
      <c r="L2660" s="444">
        <f t="shared" ca="1" si="152"/>
        <v>-584663460.04869843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-584663460.04869843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-2436097.75020291</v>
      </c>
      <c r="L2661" s="444">
        <f t="shared" ca="1" si="152"/>
        <v>-587099557.79890132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-587099557.79890132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-2446248.1574954223</v>
      </c>
      <c r="L2662" s="444">
        <f t="shared" ca="1" si="152"/>
        <v>-589545805.9563967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-589545805.9563967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-2456440.8581516529</v>
      </c>
      <c r="L2663" s="444">
        <f t="shared" ca="1" si="152"/>
        <v>-592002246.81454837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-592002246.81454837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-2466676.0283939517</v>
      </c>
      <c r="L2664" s="444">
        <f t="shared" ca="1" si="152"/>
        <v>-594468922.84294236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-594468922.84294236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-2476953.8451789264</v>
      </c>
      <c r="L2665" s="444">
        <f t="shared" ca="1" si="152"/>
        <v>-596945876.68812132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-596945876.68812132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-2487274.4862005054</v>
      </c>
      <c r="L2666" s="444">
        <f t="shared" ca="1" si="152"/>
        <v>-599433151.17432177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-599433151.17432177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-2497638.1298930072</v>
      </c>
      <c r="L2667" s="444">
        <f t="shared" ca="1" si="152"/>
        <v>-601930789.30421484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-601930789.30421484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-2508044.9554342283</v>
      </c>
      <c r="L2668" s="444">
        <f t="shared" ca="1" si="152"/>
        <v>-604438834.25964904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-604438834.25964904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-2518495.1427485375</v>
      </c>
      <c r="L2669" s="444">
        <f t="shared" ca="1" si="152"/>
        <v>-606957329.40239763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-606957329.40239763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-2528988.8725099899</v>
      </c>
      <c r="L2670" s="444">
        <f t="shared" ca="1" si="152"/>
        <v>-609486318.27490759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-609486318.27490759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-2539526.3261454483</v>
      </c>
      <c r="L2671" s="444">
        <f t="shared" ca="1" si="152"/>
        <v>-612025844.601053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-612025844.601053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-2550107.685837721</v>
      </c>
      <c r="L2672" s="444">
        <f t="shared" ca="1" si="152"/>
        <v>-614575952.28689075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-614575952.28689075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-2560733.1345287114</v>
      </c>
      <c r="L2673" s="444">
        <f t="shared" ca="1" si="152"/>
        <v>-617136685.4214195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-617136685.4214195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-2571402.8559225812</v>
      </c>
      <c r="L2674" s="444">
        <f t="shared" ca="1" si="152"/>
        <v>-619708088.27734208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-619708088.27734208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-2582117.0344889252</v>
      </c>
      <c r="L2675" s="444">
        <f t="shared" ca="1" si="152"/>
        <v>-622290205.311831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-622290205.311831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-2592875.8554659626</v>
      </c>
      <c r="L2676" s="444">
        <f t="shared" ca="1" si="152"/>
        <v>-624883081.16729701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-624883081.16729701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-2603679.5048637376</v>
      </c>
      <c r="L2677" s="444">
        <f t="shared" ca="1" si="152"/>
        <v>-627486760.67216074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-627486760.67216074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-2614528.1694673365</v>
      </c>
      <c r="L2678" s="444">
        <f t="shared" ca="1" si="152"/>
        <v>-630101288.84162807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-630101288.84162807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-2625422.0368401171</v>
      </c>
      <c r="L2679" s="444">
        <f t="shared" ca="1" si="152"/>
        <v>-632726710.87846816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-632726710.87846816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-2636361.2953269505</v>
      </c>
      <c r="L2680" s="444">
        <f t="shared" ca="1" si="152"/>
        <v>-635363072.1737951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-635363072.1737951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-2647346.1340574794</v>
      </c>
      <c r="L2681" s="444">
        <f t="shared" ca="1" si="152"/>
        <v>-638010418.30785263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-638010418.30785263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-2658376.7429493861</v>
      </c>
      <c r="L2682" s="444">
        <f t="shared" ca="1" si="152"/>
        <v>-640668795.05080199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-640668795.05080199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-2669453.3127116747</v>
      </c>
      <c r="L2683" s="444">
        <f t="shared" ca="1" si="152"/>
        <v>-643338248.36351371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-643338248.36351371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-2680576.0348479738</v>
      </c>
      <c r="L2684" s="444">
        <f t="shared" ca="1" si="152"/>
        <v>-646018824.39836168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-646018824.39836168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-2691745.1016598404</v>
      </c>
      <c r="L2685" s="444">
        <f t="shared" ca="1" si="152"/>
        <v>-648710569.50002158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-648710569.50002158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-2702960.7062500897</v>
      </c>
      <c r="L2686" s="444">
        <f t="shared" ca="1" si="152"/>
        <v>-651413530.20627165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-651413530.20627165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-2714223.042526132</v>
      </c>
      <c r="L2687" s="444">
        <f t="shared" ca="1" si="152"/>
        <v>-654127753.24879777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-654127753.24879777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-2725532.3052033242</v>
      </c>
      <c r="L2688" s="444">
        <f t="shared" ca="1" si="152"/>
        <v>-656853285.55400109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-656853285.55400109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-2736888.6898083379</v>
      </c>
      <c r="L2689" s="444">
        <f t="shared" ca="1" si="152"/>
        <v>-659590174.24380946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-659590174.24380946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-2748292.3926825393</v>
      </c>
      <c r="L2690" s="444">
        <f t="shared" ca="1" si="152"/>
        <v>-662338466.63649201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-662338466.63649201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-2759743.6109853834</v>
      </c>
      <c r="L2691" s="444">
        <f t="shared" ca="1" si="152"/>
        <v>-665098210.24747741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-665098210.24747741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-2771242.5426978227</v>
      </c>
      <c r="L2692" s="444">
        <f t="shared" ca="1" si="152"/>
        <v>-667869452.7901752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-667869452.7901752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-2782789.38662573</v>
      </c>
      <c r="L2693" s="444">
        <f t="shared" ca="1" si="152"/>
        <v>-670652242.17680097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-670652242.17680097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-2794384.3424033374</v>
      </c>
      <c r="L2694" s="444">
        <f t="shared" ca="1" si="152"/>
        <v>-673446626.51920426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-673446626.51920426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-2806027.6104966844</v>
      </c>
      <c r="L2695" s="444">
        <f t="shared" ca="1" si="152"/>
        <v>-676252654.1297009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-676252654.1297009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-2817719.392207087</v>
      </c>
      <c r="L2696" s="444">
        <f t="shared" ca="1" si="152"/>
        <v>-679070373.52190804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-679070373.52190804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-2829459.889674617</v>
      </c>
      <c r="L2697" s="444">
        <f t="shared" ca="1" si="152"/>
        <v>-681899833.41158271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-681899833.41158271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-2841249.3058815948</v>
      </c>
      <c r="L2698" s="444">
        <f t="shared" ca="1" si="152"/>
        <v>-684741082.71746433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-684741082.71746433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-2853087.8446561014</v>
      </c>
      <c r="L2699" s="444">
        <f t="shared" ca="1" si="152"/>
        <v>-687594170.56212044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-687594170.56212044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-2864975.7106755017</v>
      </c>
      <c r="L2700" s="444">
        <f t="shared" ca="1" si="152"/>
        <v>-690459146.27279592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-690459146.27279592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-2876913.1094699828</v>
      </c>
      <c r="L2701" s="444">
        <f t="shared" ca="1" si="152"/>
        <v>-693336059.38226593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-693336059.38226593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-2888900.247426108</v>
      </c>
      <c r="L2702" s="444">
        <f t="shared" ca="1" si="152"/>
        <v>-696224959.62969208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-696224959.62969208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-2900937.3317903834</v>
      </c>
      <c r="L2703" s="444">
        <f t="shared" ca="1" si="152"/>
        <v>-699125896.96148241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-699125896.96148241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-2913024.5706728431</v>
      </c>
      <c r="L2704" s="444">
        <f t="shared" ca="1" si="152"/>
        <v>-702038921.53215528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-702038921.53215528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-2925162.1730506471</v>
      </c>
      <c r="L2705" s="444">
        <f t="shared" ca="1" si="152"/>
        <v>-704964083.70520592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-704964083.70520592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-2937350.3487716913</v>
      </c>
      <c r="L2706" s="444">
        <f t="shared" ca="1" si="152"/>
        <v>-707901434.05397761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-707901434.05397761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-2949589.3085582401</v>
      </c>
      <c r="L2707" s="444">
        <f t="shared" ca="1" si="152"/>
        <v>-710851023.36253583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-710851023.36253583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-2961879.2640105658</v>
      </c>
      <c r="L2708" s="444">
        <f t="shared" ca="1" si="152"/>
        <v>-713812902.62654638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-713812902.62654638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-2974220.4276106097</v>
      </c>
      <c r="L2709" s="444">
        <f t="shared" ca="1" si="152"/>
        <v>-716787123.05415702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-716787123.05415702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-2986613.0127256541</v>
      </c>
      <c r="L2710" s="444">
        <f t="shared" ca="1" si="152"/>
        <v>-719773736.06688273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-719773736.06688273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-2999057.2336120112</v>
      </c>
      <c r="L2711" s="444">
        <f t="shared" ca="1" si="152"/>
        <v>-722772793.30049479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-722772793.30049479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-3011553.3054187284</v>
      </c>
      <c r="L2712" s="444">
        <f t="shared" ca="1" si="152"/>
        <v>-725784346.60591352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-725784346.60591352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-3024101.4441913064</v>
      </c>
      <c r="L2713" s="444">
        <f t="shared" ca="1" si="152"/>
        <v>-728808448.05010486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-728808448.05010486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-3036701.8668754371</v>
      </c>
      <c r="L2714" s="444">
        <f t="shared" ca="1" si="152"/>
        <v>-731845149.91698027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-731845149.91698027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-3049354.791320751</v>
      </c>
      <c r="L2715" s="444">
        <f t="shared" ca="1" si="152"/>
        <v>-734894504.70830107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-734894504.70830107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-3062060.4362845877</v>
      </c>
      <c r="L2716" s="444">
        <f t="shared" ca="1" si="152"/>
        <v>-737956565.14458561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-737956565.14458561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-3074819.0214357735</v>
      </c>
      <c r="L2717" s="444">
        <f t="shared" ca="1" si="152"/>
        <v>-741031384.16602135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-741031384.16602135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-3087630.7673584223</v>
      </c>
      <c r="L2718" s="444">
        <f t="shared" ca="1" si="152"/>
        <v>-744119014.93337977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-744119014.93337977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-3100495.8955557491</v>
      </c>
      <c r="L2719" s="444">
        <f t="shared" ca="1" si="152"/>
        <v>-747219510.8289355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-747219510.8289355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-3113414.6284538978</v>
      </c>
      <c r="L2720" s="444">
        <f t="shared" ca="1" si="152"/>
        <v>-750332925.45738935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-750332925.45738935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-3126387.1894057891</v>
      </c>
      <c r="L2721" s="444">
        <f t="shared" ca="1" si="152"/>
        <v>-753459312.64679515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-753459312.64679515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-3139413.8026949796</v>
      </c>
      <c r="L2722" s="444">
        <f t="shared" ca="1" si="152"/>
        <v>-756598726.44949019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-756598726.44949019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-3152494.6935395426</v>
      </c>
      <c r="L2723" s="444">
        <f t="shared" ca="1" si="152"/>
        <v>-759751221.14302969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-759751221.14302969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-3165630.0880959569</v>
      </c>
      <c r="L2724" s="444">
        <f t="shared" ca="1" si="152"/>
        <v>-762916851.23112559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-762916851.23112559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-3178820.2134630233</v>
      </c>
      <c r="L2725" s="444">
        <f t="shared" ca="1" si="152"/>
        <v>-766095671.44458866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-766095671.44458866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-3192065.2976857862</v>
      </c>
      <c r="L2726" s="444">
        <f t="shared" ca="1" si="152"/>
        <v>-769287736.7422744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-769287736.7422744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-3205365.5697594765</v>
      </c>
      <c r="L2727" s="444">
        <f t="shared" ca="1" si="152"/>
        <v>-772493102.31203389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-772493102.31203389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-3218721.2596334745</v>
      </c>
      <c r="L2728" s="444">
        <f t="shared" ca="1" si="152"/>
        <v>-775711823.57166731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-775711823.57166731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-3232132.5982152806</v>
      </c>
      <c r="L2729" s="444">
        <f t="shared" ca="1" si="152"/>
        <v>-778943956.16988254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-778943956.16988254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-3245599.8173745107</v>
      </c>
      <c r="L2730" s="444">
        <f t="shared" ca="1" si="152"/>
        <v>-782189555.987257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-782189555.987257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-3259123.1499469043</v>
      </c>
      <c r="L2731" s="444">
        <f t="shared" ca="1" si="152"/>
        <v>-785448679.13720393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-785448679.13720393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-3272702.8297383497</v>
      </c>
      <c r="L2732" s="444">
        <f t="shared" ca="1" si="152"/>
        <v>-788721381.96694231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-788721381.96694231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-3286339.091528926</v>
      </c>
      <c r="L2733" s="444">
        <f t="shared" ca="1" si="152"/>
        <v>-792007721.0584712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-792007721.0584712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-3300032.1710769632</v>
      </c>
      <c r="L2734" s="444">
        <f t="shared" ca="1" si="152"/>
        <v>-795307753.22954822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-795307753.22954822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-3313782.3051231178</v>
      </c>
      <c r="L2735" s="444">
        <f t="shared" ca="1" si="152"/>
        <v>-798621535.53467131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-798621535.53467131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-3327589.7313944637</v>
      </c>
      <c r="L2736" s="444">
        <f t="shared" ca="1" si="152"/>
        <v>-801949125.26606572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-801949125.26606572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-3341454.6886086073</v>
      </c>
      <c r="L2737" s="444">
        <f t="shared" ca="1" si="152"/>
        <v>-805290579.95467436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-805290579.95467436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-3355377.4164778097</v>
      </c>
      <c r="L2738" s="444">
        <f t="shared" ca="1" si="152"/>
        <v>-808645957.37115216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-808645957.37115216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-3369358.155713134</v>
      </c>
      <c r="L2739" s="444">
        <f t="shared" ca="1" si="152"/>
        <v>-812015315.52686524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-812015315.52686524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-3383397.1480286052</v>
      </c>
      <c r="L2740" s="444">
        <f t="shared" ca="1" si="152"/>
        <v>-815398712.67489386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-815398712.67489386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-3397494.636145391</v>
      </c>
      <c r="L2741" s="444">
        <f t="shared" ca="1" si="152"/>
        <v>-818796207.31103921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-818796207.31103921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-3411650.8637959966</v>
      </c>
      <c r="L2742" s="444">
        <f t="shared" ca="1" si="152"/>
        <v>-822207858.17483521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-822207858.17483521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-3425866.0757284798</v>
      </c>
      <c r="L2743" s="444">
        <f t="shared" ca="1" si="152"/>
        <v>-825633724.25056374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-825633724.25056374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-3440140.517710682</v>
      </c>
      <c r="L2744" s="444">
        <f t="shared" ca="1" si="152"/>
        <v>-829073864.76827443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-829073864.76827443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-3454474.4365344769</v>
      </c>
      <c r="L2745" s="444">
        <f t="shared" ca="1" si="152"/>
        <v>-832528339.20480895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-832528339.20480895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-3468868.080020037</v>
      </c>
      <c r="L2746" s="444">
        <f t="shared" ca="1" si="152"/>
        <v>-835997207.28482902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-835997207.28482902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-3483321.6970201209</v>
      </c>
      <c r="L2747" s="444">
        <f t="shared" ca="1" si="152"/>
        <v>-839480528.98184919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-839480528.98184919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-3497835.5374243716</v>
      </c>
      <c r="L2748" s="444">
        <f t="shared" ca="1" si="152"/>
        <v>-842978364.51927352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-842978364.51927352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-3512409.8521636403</v>
      </c>
      <c r="L2749" s="444">
        <f t="shared" ca="1" si="152"/>
        <v>-846490774.37143719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-846490774.37143719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-3527044.8932143217</v>
      </c>
      <c r="L2750" s="444">
        <f t="shared" ca="1" si="152"/>
        <v>-850017819.26465154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-850017819.26465154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-3541740.9136027149</v>
      </c>
      <c r="L2751" s="444">
        <f t="shared" ca="1" si="152"/>
        <v>-853559560.17825425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-853559560.17825425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-3556498.1674093925</v>
      </c>
      <c r="L2752" s="444">
        <f t="shared" ca="1" si="152"/>
        <v>-857116058.34566367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-857116058.34566367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-3571316.909773598</v>
      </c>
      <c r="L2753" s="444">
        <f t="shared" ca="1" si="152"/>
        <v>-860687375.25543725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-860687375.25543725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-3586197.396897655</v>
      </c>
      <c r="L2754" s="444">
        <f t="shared" ca="1" si="152"/>
        <v>-864273572.65233493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-864273572.65233493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-3601139.886051395</v>
      </c>
      <c r="L2755" s="444">
        <f t="shared" ca="1" si="152"/>
        <v>-867874712.53838634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-867874712.53838634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-3616144.63557661</v>
      </c>
      <c r="L2756" s="444">
        <f t="shared" ca="1" si="152"/>
        <v>-871490857.17396295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-871490857.17396295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-3631211.9048915124</v>
      </c>
      <c r="L2757" s="444">
        <f t="shared" ca="1" si="152"/>
        <v>-875122069.07885444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-875122069.07885444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-3646341.954495227</v>
      </c>
      <c r="L2758" s="444">
        <f t="shared" ca="1" si="152"/>
        <v>-878768411.03334963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-878768411.03334963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-3661535.04597229</v>
      </c>
      <c r="L2759" s="444">
        <f t="shared" ca="1" si="152"/>
        <v>-882429946.07932198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-882429946.07932198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-3676791.4419971742</v>
      </c>
      <c r="L2760" s="444">
        <f t="shared" ca="1" si="152"/>
        <v>-886106737.52131915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-886106737.52131915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-3692111.4063388295</v>
      </c>
      <c r="L2761" s="444">
        <f t="shared" ca="1" si="152"/>
        <v>-889798848.92765796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-889798848.92765796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-3707495.2038652413</v>
      </c>
      <c r="L2762" s="444">
        <f t="shared" ca="1" si="152"/>
        <v>-893506344.13152325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-893506344.13152325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-3722943.1005480136</v>
      </c>
      <c r="L2763" s="444">
        <f t="shared" ca="1" si="152"/>
        <v>-897229287.23207128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-897229287.23207128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-3738455.3634669632</v>
      </c>
      <c r="L2764" s="444">
        <f t="shared" ca="1" si="152"/>
        <v>-900967742.59553826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-900967742.59553826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-3754032.2608147427</v>
      </c>
      <c r="L2765" s="444">
        <f t="shared" ca="1" si="152"/>
        <v>-904721774.85635304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-904721774.85635304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-3769674.0619014716</v>
      </c>
      <c r="L2766" s="444">
        <f t="shared" ca="1" si="152"/>
        <v>-908491448.91825449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-908491448.91825449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-3785381.0371593935</v>
      </c>
      <c r="L2767" s="444">
        <f t="shared" ca="1" si="152"/>
        <v>-912276829.95541394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-912276829.95541394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-3801153.4581475579</v>
      </c>
      <c r="L2768" s="444">
        <f t="shared" ca="1" si="152"/>
        <v>-916077983.41356146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-916077983.41356146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-3816991.5975565058</v>
      </c>
      <c r="L2769" s="444">
        <f t="shared" ca="1" si="152"/>
        <v>-919894975.01111794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-919894975.01111794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-3832895.7292129914</v>
      </c>
      <c r="L2770" s="444">
        <f t="shared" ca="1" si="152"/>
        <v>-923727870.74033093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-923727870.74033093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-3848866.1280847122</v>
      </c>
      <c r="L2771" s="444">
        <f t="shared" ca="1" si="152"/>
        <v>-927576736.86841559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-927576736.86841559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-3864903.0702850646</v>
      </c>
      <c r="L2772" s="444">
        <f t="shared" ca="1" si="152"/>
        <v>-931441639.93870068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-931441639.93870068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-3881006.8330779192</v>
      </c>
      <c r="L2773" s="444">
        <f t="shared" ca="1" si="152"/>
        <v>-935322646.77177858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-935322646.77177858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-3897177.694882411</v>
      </c>
      <c r="L2774" s="444">
        <f t="shared" ca="1" si="152"/>
        <v>-939219824.46666098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-939219824.46666098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-3913415.9352777535</v>
      </c>
      <c r="L2775" s="444">
        <f t="shared" ca="1" si="152"/>
        <v>-943133240.40193868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-943133240.40193868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-3929721.8350080778</v>
      </c>
      <c r="L2776" s="444">
        <f t="shared" ca="1" si="152"/>
        <v>-947062962.2369467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-947062962.2369467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-3946095.6759872776</v>
      </c>
      <c r="L2777" s="444">
        <f t="shared" ca="1" si="152"/>
        <v>-951009057.91293395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-951009057.91293395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-3962537.7413038919</v>
      </c>
      <c r="L2778" s="444">
        <f t="shared" ca="1" si="152"/>
        <v>-954971595.65423787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-954971595.65423787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-3979048.3152259914</v>
      </c>
      <c r="L2779" s="444">
        <f t="shared" ca="1" si="152"/>
        <v>-958950643.96946383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-958950643.96946383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-3995627.6832060991</v>
      </c>
      <c r="L2780" s="444">
        <f t="shared" ca="1" si="152"/>
        <v>-962946271.65266991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-962946271.65266991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-4012276.1318861246</v>
      </c>
      <c r="L2781" s="444">
        <f t="shared" ca="1" si="152"/>
        <v>-966958547.78455603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-966958547.78455603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-4028993.9491023174</v>
      </c>
      <c r="L2782" s="444">
        <f t="shared" ca="1" si="152"/>
        <v>-970987541.73365831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-970987541.73365831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-4045781.4238902433</v>
      </c>
      <c r="L2783" s="444">
        <f t="shared" ca="1" si="152"/>
        <v>-975033323.15754855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-975033323.15754855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-4062638.8464897857</v>
      </c>
      <c r="L2784" s="444">
        <f t="shared" ca="1" si="152"/>
        <v>-979095962.00403833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-979095962.00403833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-4079566.5083501595</v>
      </c>
      <c r="L2785" s="444">
        <f t="shared" ca="1" si="152"/>
        <v>-983175528.51238847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-983175528.51238847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-4096564.7021349519</v>
      </c>
      <c r="L2786" s="444">
        <f t="shared" ca="1" si="152"/>
        <v>-987272093.21452343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-987272093.21452343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-4113633.7217271803</v>
      </c>
      <c r="L2787" s="444">
        <f t="shared" ca="1" si="152"/>
        <v>-991385726.93625057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-991385726.93625057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-4130773.8622343773</v>
      </c>
      <c r="L2788" s="444">
        <f t="shared" ca="1" si="152"/>
        <v>-995516500.79848492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-995516500.79848492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-4147985.419993687</v>
      </c>
      <c r="L2789" s="444">
        <f t="shared" ca="1" si="152"/>
        <v>-999664486.21847856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-999664486.21847856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-4165268.6925769933</v>
      </c>
      <c r="L2790" s="444">
        <f t="shared" ca="1" si="152"/>
        <v>-1003829754.9110556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-1003829754.9110556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-4182623.9787960649</v>
      </c>
      <c r="L2791" s="444">
        <f t="shared" ca="1" si="152"/>
        <v>-1008012378.8898516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-1008012378.8898516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-4200051.5787077146</v>
      </c>
      <c r="L2792" s="444">
        <f t="shared" ca="1" si="152"/>
        <v>-1012212430.4685593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-1012212430.4685593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-4217551.7936189966</v>
      </c>
      <c r="L2793" s="444">
        <f t="shared" ca="1" si="152"/>
        <v>-1016429982.2621783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-1016429982.2621783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-4235124.9260924095</v>
      </c>
      <c r="L2794" s="444">
        <f t="shared" ca="1" si="152"/>
        <v>-1020665107.1882707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-1020665107.1882707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-4252771.2799511282</v>
      </c>
      <c r="L2795" s="444">
        <f t="shared" ca="1" si="152"/>
        <v>-1024917878.4682218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-1024917878.4682218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-4270491.1602842575</v>
      </c>
      <c r="L2796" s="444">
        <f t="shared" ca="1" si="152"/>
        <v>-1029188369.6285061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-1029188369.6285061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-4288284.8734521084</v>
      </c>
      <c r="L2797" s="444">
        <f t="shared" ca="1" si="152"/>
        <v>-1033476654.5019581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-1033476654.5019581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-4306152.7270914922</v>
      </c>
      <c r="L2798" s="444">
        <f t="shared" ca="1" si="152"/>
        <v>-1037782807.2290497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-1037782807.2290497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-4324095.0301210405</v>
      </c>
      <c r="L2799" s="444">
        <f t="shared" ca="1" si="152"/>
        <v>-1042106902.2591708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-1042106902.2591708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-4342112.0927465446</v>
      </c>
      <c r="L2800" s="444">
        <f t="shared" ca="1" si="152"/>
        <v>-1046449014.3519173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-1046449014.3519173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-4360204.2264663223</v>
      </c>
      <c r="L2801" s="444">
        <f t="shared" ca="1" si="152"/>
        <v>-1050809218.5783836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-1050809218.5783836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-4378371.7440765984</v>
      </c>
      <c r="L2802" s="444">
        <f t="shared" ca="1" si="152"/>
        <v>-1055187590.3224602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-1055187590.3224602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-4396614.9596769176</v>
      </c>
      <c r="L2803" s="444">
        <f t="shared" ca="1" si="152"/>
        <v>-1059584205.282137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-1059584205.282137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-4414934.1886755703</v>
      </c>
      <c r="L2804" s="444">
        <f t="shared" ca="1" si="152"/>
        <v>-1063999139.4708126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-1063999139.4708126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-4433329.7477950519</v>
      </c>
      <c r="L2805" s="444">
        <f t="shared" ca="1" si="152"/>
        <v>-1068432469.2186077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-1068432469.2186077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-4451801.9550775317</v>
      </c>
      <c r="L2806" s="444">
        <f t="shared" ca="1" si="152"/>
        <v>-1072884271.1736852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-1072884271.1736852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-4470351.1298903553</v>
      </c>
      <c r="L2807" s="444">
        <f t="shared" ca="1" si="152"/>
        <v>-1077354622.3035755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-1077354622.3035755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-4488977.5929315649</v>
      </c>
      <c r="L2808" s="444">
        <f t="shared" ca="1" si="152"/>
        <v>-1081843599.896507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-1081843599.896507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-4507681.666235446</v>
      </c>
      <c r="L2809" s="444">
        <f t="shared" ca="1" si="152"/>
        <v>-1086351281.5627425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-1086351281.5627425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-4526463.6731780935</v>
      </c>
      <c r="L2810" s="444">
        <f t="shared" ca="1" si="152"/>
        <v>-1090877745.2359207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-1090877745.2359207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-4545323.9384830026</v>
      </c>
      <c r="L2811" s="444">
        <f t="shared" ca="1" si="152"/>
        <v>-1095423069.1744037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-1095423069.1744037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-4564262.7882266818</v>
      </c>
      <c r="L2812" s="444">
        <f t="shared" ca="1" si="152"/>
        <v>-1099987331.9626303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-1099987331.9626303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-4583280.5498442929</v>
      </c>
      <c r="L2813" s="444">
        <f t="shared" ref="L2813:L3067" ca="1" si="157">I2813-J2813+K2813</f>
        <v>-1104570612.5124745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-1104570612.5124745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-4602377.5521353101</v>
      </c>
      <c r="L2814" s="444">
        <f t="shared" ca="1" si="157"/>
        <v>-1109172990.0646098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-1109172990.0646098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-4621554.1252692072</v>
      </c>
      <c r="L2815" s="444">
        <f t="shared" ca="1" si="157"/>
        <v>-1113794544.1898789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-1113794544.1898789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-4640810.6007911619</v>
      </c>
      <c r="L2816" s="444">
        <f t="shared" ca="1" si="157"/>
        <v>-1118435354.7906702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-1118435354.7906702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-4660147.3116277922</v>
      </c>
      <c r="L2817" s="444">
        <f t="shared" ca="1" si="157"/>
        <v>-1123095502.102298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-1123095502.102298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-4679564.592092908</v>
      </c>
      <c r="L2818" s="444">
        <f t="shared" ca="1" si="157"/>
        <v>-1127775066.694391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-1127775066.694391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-4699062.7778932955</v>
      </c>
      <c r="L2819" s="444">
        <f t="shared" ca="1" si="157"/>
        <v>-1132474129.4722843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-1132474129.4722843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-4718642.2061345177</v>
      </c>
      <c r="L2820" s="444">
        <f t="shared" ca="1" si="157"/>
        <v>-1137192771.6784189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-1137192771.6784189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-4738303.2153267451</v>
      </c>
      <c r="L2821" s="444">
        <f t="shared" ca="1" si="157"/>
        <v>-1141931074.8937457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-1141931074.8937457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-4758046.1453906065</v>
      </c>
      <c r="L2822" s="444">
        <f t="shared" ca="1" si="157"/>
        <v>-1146689121.0391362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-1146689121.0391362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-4777871.3376630675</v>
      </c>
      <c r="L2823" s="444">
        <f t="shared" ca="1" si="157"/>
        <v>-1151466992.3767993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-1151466992.3767993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-4797779.1349033304</v>
      </c>
      <c r="L2824" s="444">
        <f t="shared" ca="1" si="157"/>
        <v>-1156264771.5117028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-1156264771.5117028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-4817769.8812987618</v>
      </c>
      <c r="L2825" s="444">
        <f t="shared" ca="1" si="157"/>
        <v>-1161082541.3930016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-1161082541.3930016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-4837843.9224708397</v>
      </c>
      <c r="L2826" s="444">
        <f t="shared" ca="1" si="157"/>
        <v>-1165920385.3154724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-1165920385.3154724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-4858001.6054811347</v>
      </c>
      <c r="L2827" s="444">
        <f t="shared" ca="1" si="157"/>
        <v>-1170778386.9209535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-1170778386.9209535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-4878243.2788373064</v>
      </c>
      <c r="L2828" s="444">
        <f t="shared" ca="1" si="157"/>
        <v>-1175656630.1997907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-1175656630.1997907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-4898569.2924991278</v>
      </c>
      <c r="L2829" s="444">
        <f t="shared" ca="1" si="157"/>
        <v>-1180555199.4922898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-1180555199.4922898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-4918979.9978845408</v>
      </c>
      <c r="L2830" s="444">
        <f t="shared" ca="1" si="157"/>
        <v>-1185474179.4901743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-1185474179.4901743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-4939475.7478757259</v>
      </c>
      <c r="L2831" s="444">
        <f t="shared" ca="1" si="157"/>
        <v>-1190413655.23805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-1190413655.23805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-4960056.8968252083</v>
      </c>
      <c r="L2832" s="444">
        <f t="shared" ca="1" si="157"/>
        <v>-1195373712.1348753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-1195373712.1348753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-4980723.8005619803</v>
      </c>
      <c r="L2833" s="444">
        <f t="shared" ca="1" si="157"/>
        <v>-1200354435.9354372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-1200354435.9354372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-5001476.8163976548</v>
      </c>
      <c r="L2834" s="444">
        <f t="shared" ca="1" si="157"/>
        <v>-1205355912.7518349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-1205355912.7518349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-5022316.3031326449</v>
      </c>
      <c r="L2835" s="444">
        <f t="shared" ca="1" si="157"/>
        <v>-1210378229.0549674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-1210378229.0549674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-5043242.6210623644</v>
      </c>
      <c r="L2836" s="444">
        <f t="shared" ca="1" si="157"/>
        <v>-1215421471.6760297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-1215421471.6760297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-5064256.1319834571</v>
      </c>
      <c r="L2837" s="444">
        <f t="shared" ca="1" si="157"/>
        <v>-1220485727.8080132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-1220485727.8080132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-5085357.1992000546</v>
      </c>
      <c r="L2838" s="444">
        <f t="shared" ca="1" si="157"/>
        <v>-1225571085.0072134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-1225571085.0072134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-5106546.1875300556</v>
      </c>
      <c r="L2839" s="444">
        <f t="shared" ca="1" si="157"/>
        <v>-1230677631.1947434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-1230677631.1947434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-5127823.463311431</v>
      </c>
      <c r="L2840" s="444">
        <f t="shared" ca="1" si="157"/>
        <v>-1235805454.6580548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-1235805454.6580548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-5149189.3944085613</v>
      </c>
      <c r="L2841" s="444">
        <f t="shared" ca="1" si="157"/>
        <v>-1240954644.0524633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-1240954644.0524633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-5170644.3502185969</v>
      </c>
      <c r="L2842" s="444">
        <f t="shared" ca="1" si="157"/>
        <v>-1246125288.4026818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-1246125288.4026818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-5192188.7016778411</v>
      </c>
      <c r="L2843" s="444">
        <f t="shared" ca="1" si="157"/>
        <v>-1251317477.1043596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-1251317477.1043596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-5213822.8212681655</v>
      </c>
      <c r="L2844" s="444">
        <f t="shared" ca="1" si="157"/>
        <v>-1256531299.9256277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-1256531299.9256277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-5235547.0830234485</v>
      </c>
      <c r="L2845" s="444">
        <f t="shared" ca="1" si="157"/>
        <v>-1261766847.0086513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-1261766847.0086513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-5257361.8625360467</v>
      </c>
      <c r="L2846" s="444">
        <f t="shared" ca="1" si="157"/>
        <v>-1267024208.8711872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-1267024208.8711872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-5279267.5369632803</v>
      </c>
      <c r="L2847" s="444">
        <f t="shared" ca="1" si="157"/>
        <v>-1272303476.4081504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-1272303476.4081504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-5301264.4850339601</v>
      </c>
      <c r="L2848" s="444">
        <f t="shared" ca="1" si="157"/>
        <v>-1277604740.8931844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-1277604740.8931844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-5323353.0870549353</v>
      </c>
      <c r="L2849" s="444">
        <f t="shared" ca="1" si="157"/>
        <v>-1282928093.9802394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-1282928093.9802394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-5345533.7249176642</v>
      </c>
      <c r="L2850" s="444">
        <f t="shared" ca="1" si="157"/>
        <v>-1288273627.705157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-1288273627.705157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-5367806.7821048209</v>
      </c>
      <c r="L2851" s="444">
        <f t="shared" ca="1" si="157"/>
        <v>-1293641434.4872618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-1293641434.4872618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-5390172.6436969237</v>
      </c>
      <c r="L2852" s="444">
        <f t="shared" ca="1" si="157"/>
        <v>-1299031607.1309588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-1299031607.1309588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-5412631.6963789947</v>
      </c>
      <c r="L2853" s="444">
        <f t="shared" ca="1" si="157"/>
        <v>-1304444238.8273377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-1304444238.8273377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-5435184.3284472404</v>
      </c>
      <c r="L2854" s="444">
        <f t="shared" ca="1" si="157"/>
        <v>-1309879423.1557851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-1309879423.1557851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-5457830.9298157711</v>
      </c>
      <c r="L2855" s="444">
        <f t="shared" ca="1" si="157"/>
        <v>-1315337254.0856009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-1315337254.0856009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-5480571.8920233371</v>
      </c>
      <c r="L2856" s="444">
        <f t="shared" ca="1" si="157"/>
        <v>-1320817825.9776242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-1320817825.9776242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-5503407.6082401006</v>
      </c>
      <c r="L2857" s="444">
        <f t="shared" ca="1" si="157"/>
        <v>-1326321233.5858643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-1326321233.5858643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-5526338.4732744349</v>
      </c>
      <c r="L2858" s="444">
        <f t="shared" ca="1" si="157"/>
        <v>-1331847572.0591388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-1331847572.0591388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-5549364.883579745</v>
      </c>
      <c r="L2859" s="444">
        <f t="shared" ca="1" si="157"/>
        <v>-1337396936.9427185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-1337396936.9427185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-5572487.237261327</v>
      </c>
      <c r="L2860" s="444">
        <f t="shared" ca="1" si="157"/>
        <v>-1342969424.1799798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-1342969424.1799798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-5595705.9340832494</v>
      </c>
      <c r="L2861" s="444">
        <f t="shared" ca="1" si="157"/>
        <v>-1348565130.114063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-1348565130.114063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-5619021.3754752623</v>
      </c>
      <c r="L2862" s="444">
        <f t="shared" ca="1" si="157"/>
        <v>-1354184151.4895382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-1354184151.4895382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-5642433.9645397421</v>
      </c>
      <c r="L2863" s="444">
        <f t="shared" ca="1" si="157"/>
        <v>-1359826585.454078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-1359826585.454078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-5665944.1060586581</v>
      </c>
      <c r="L2864" s="444">
        <f t="shared" ca="1" si="157"/>
        <v>-1365492529.5601366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-1365492529.5601366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-5689552.2065005694</v>
      </c>
      <c r="L2865" s="444">
        <f t="shared" ca="1" si="157"/>
        <v>-1371182081.7666371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-1371182081.7666371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-5713258.6740276543</v>
      </c>
      <c r="L2866" s="444">
        <f t="shared" ca="1" si="157"/>
        <v>-1376895340.4406648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-1376895340.4406648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-5737063.9185027694</v>
      </c>
      <c r="L2867" s="444">
        <f t="shared" ca="1" si="157"/>
        <v>-1382632404.3591676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-1382632404.3591676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-5760968.3514965316</v>
      </c>
      <c r="L2868" s="444">
        <f t="shared" ca="1" si="157"/>
        <v>-1388393372.710664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-1388393372.710664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-5784972.3862944338</v>
      </c>
      <c r="L2869" s="444">
        <f t="shared" ca="1" si="157"/>
        <v>-1394178345.0969584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-1394178345.0969584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-5809076.4379039928</v>
      </c>
      <c r="L2870" s="444">
        <f t="shared" ca="1" si="157"/>
        <v>-1399987421.5348623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-1399987421.5348623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-5833280.9230619259</v>
      </c>
      <c r="L2871" s="444">
        <f t="shared" ca="1" si="157"/>
        <v>-1405820702.4579241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-1405820702.4579241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-5857586.2602413502</v>
      </c>
      <c r="L2872" s="444">
        <f t="shared" ca="1" si="157"/>
        <v>-1411678288.7181654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-1411678288.7181654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-5881992.8696590224</v>
      </c>
      <c r="L2873" s="444">
        <f t="shared" ca="1" si="157"/>
        <v>-1417560281.5878243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-1417560281.5878243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-5906501.1732826009</v>
      </c>
      <c r="L2874" s="444">
        <f t="shared" ca="1" si="157"/>
        <v>-1423466782.761107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-1423466782.761107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-5931111.5948379459</v>
      </c>
      <c r="L2875" s="444">
        <f t="shared" ca="1" si="157"/>
        <v>-1429397894.3559449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-1429397894.3559449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-5955824.5598164368</v>
      </c>
      <c r="L2876" s="444">
        <f t="shared" ca="1" si="157"/>
        <v>-1435353718.9157612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-1435353718.9157612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-5980640.4954823386</v>
      </c>
      <c r="L2877" s="444">
        <f t="shared" ca="1" si="157"/>
        <v>-1441334359.4112437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-1441334359.4112437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-6005559.8308801819</v>
      </c>
      <c r="L2878" s="444">
        <f t="shared" ca="1" si="157"/>
        <v>-1447339919.2421238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-1447339919.2421238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-6030582.9968421822</v>
      </c>
      <c r="L2879" s="444">
        <f t="shared" ca="1" si="157"/>
        <v>-1453370502.238966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-1453370502.238966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-6055710.4259956917</v>
      </c>
      <c r="L2880" s="444">
        <f t="shared" ca="1" si="157"/>
        <v>-1459426212.6649616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-1459426212.6649616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-6080942.5527706733</v>
      </c>
      <c r="L2881" s="444">
        <f t="shared" ca="1" si="157"/>
        <v>-1465507155.2177322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-1465507155.2177322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-6106279.8134072172</v>
      </c>
      <c r="L2882" s="444">
        <f t="shared" ca="1" si="157"/>
        <v>-1471613435.0311394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-1471613435.0311394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-6131722.6459630802</v>
      </c>
      <c r="L2883" s="444">
        <f t="shared" ca="1" si="157"/>
        <v>-1477745157.6771026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-1477745157.6771026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-6157271.4903212609</v>
      </c>
      <c r="L2884" s="444">
        <f t="shared" ca="1" si="157"/>
        <v>-1483902429.1674237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-1483902429.1674237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-6182926.7881975984</v>
      </c>
      <c r="L2885" s="444">
        <f t="shared" ca="1" si="157"/>
        <v>-1490085355.9556212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-1490085355.9556212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-6208688.9831484221</v>
      </c>
      <c r="L2886" s="444">
        <f t="shared" ca="1" si="157"/>
        <v>-1496294044.9387696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-1496294044.9387696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-6234558.5205782065</v>
      </c>
      <c r="L2887" s="444">
        <f t="shared" ca="1" si="157"/>
        <v>-1502528603.4593477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-1502528603.4593477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-6260535.8477472821</v>
      </c>
      <c r="L2888" s="444">
        <f t="shared" ca="1" si="157"/>
        <v>-1508789139.3070951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-1508789139.3070951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-6286621.4137795623</v>
      </c>
      <c r="L2889" s="444">
        <f t="shared" ca="1" si="157"/>
        <v>-1515075760.7208745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-1515075760.7208745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-6312815.6696703108</v>
      </c>
      <c r="L2890" s="444">
        <f t="shared" ca="1" si="157"/>
        <v>-1521388576.3905449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-1521388576.3905449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-6339119.0682939366</v>
      </c>
      <c r="L2891" s="444">
        <f t="shared" ca="1" si="157"/>
        <v>-1527727695.4588389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-1527727695.4588389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-6365532.0644118292</v>
      </c>
      <c r="L2892" s="444">
        <f t="shared" ca="1" si="157"/>
        <v>-1534093227.5232508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-1534093227.5232508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-6392055.114680212</v>
      </c>
      <c r="L2893" s="444">
        <f t="shared" ca="1" si="157"/>
        <v>-1540485282.6379311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-1540485282.6379311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-6418688.6776580466</v>
      </c>
      <c r="L2894" s="444">
        <f t="shared" ca="1" si="157"/>
        <v>-1546903971.3155892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-1546903971.3155892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-6445433.2138149552</v>
      </c>
      <c r="L2895" s="444">
        <f t="shared" ca="1" si="157"/>
        <v>-1553349404.5294042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-1553349404.5294042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-6472289.1855391841</v>
      </c>
      <c r="L2896" s="444">
        <f t="shared" ca="1" si="157"/>
        <v>-1559821693.7149434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-1559821693.7149434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-6499257.0571455974</v>
      </c>
      <c r="L2897" s="444">
        <f t="shared" ca="1" si="157"/>
        <v>-1566320950.772089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-1566320950.772089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-6526337.2948837038</v>
      </c>
      <c r="L2898" s="444">
        <f t="shared" ca="1" si="157"/>
        <v>-1572847288.0669727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-1572847288.0669727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-6553530.3669457193</v>
      </c>
      <c r="L2899" s="444">
        <f t="shared" ca="1" si="157"/>
        <v>-1579400818.4339185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-1579400818.4339185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-6580836.7434746604</v>
      </c>
      <c r="L2900" s="444">
        <f t="shared" ca="1" si="157"/>
        <v>-1585981655.1773932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-1585981655.1773932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-6608256.8965724716</v>
      </c>
      <c r="L2901" s="444">
        <f t="shared" ca="1" si="157"/>
        <v>-1592589912.0739658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-1592589912.0739658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-6635791.3003081903</v>
      </c>
      <c r="L2902" s="444">
        <f t="shared" ca="1" si="157"/>
        <v>-1599225703.374274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-1599225703.374274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-6663440.4307261417</v>
      </c>
      <c r="L2903" s="444">
        <f t="shared" ca="1" si="157"/>
        <v>-1605889143.8050001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-1605889143.8050001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-6691204.7658541668</v>
      </c>
      <c r="L2904" s="444">
        <f t="shared" ca="1" si="157"/>
        <v>-1612580348.5708542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-1612580348.5708542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-6719084.7857118919</v>
      </c>
      <c r="L2905" s="444">
        <f t="shared" ca="1" si="157"/>
        <v>-1619299433.3565662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-1619299433.3565662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-6747080.9723190255</v>
      </c>
      <c r="L2906" s="444">
        <f t="shared" ca="1" si="157"/>
        <v>-1626046514.3288853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-1626046514.3288853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-6775193.8097036891</v>
      </c>
      <c r="L2907" s="444">
        <f t="shared" ca="1" si="157"/>
        <v>-1632821708.1385889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-1632821708.1385889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-6803423.7839107867</v>
      </c>
      <c r="L2908" s="444">
        <f t="shared" ca="1" si="157"/>
        <v>-1639625131.9224997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-1639625131.9224997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-6831771.3830104154</v>
      </c>
      <c r="L2909" s="444">
        <f t="shared" ca="1" si="157"/>
        <v>-1646456903.30551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-1646456903.30551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-6860237.0971062919</v>
      </c>
      <c r="L2910" s="444">
        <f t="shared" ca="1" si="157"/>
        <v>-1653317140.4026163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-1653317140.4026163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-6888821.4183442341</v>
      </c>
      <c r="L2911" s="444">
        <f t="shared" ca="1" si="157"/>
        <v>-1660205961.8209605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-1660205961.8209605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-6917524.840920669</v>
      </c>
      <c r="L2912" s="444">
        <f t="shared" ca="1" si="157"/>
        <v>-1667123486.6618812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-1667123486.6618812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-6946347.8610911714</v>
      </c>
      <c r="L2913" s="444">
        <f t="shared" ca="1" si="157"/>
        <v>-1674069834.5229723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-1674069834.5229723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-6975290.9771790514</v>
      </c>
      <c r="L2914" s="444">
        <f t="shared" ca="1" si="157"/>
        <v>-1681045125.5001514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-1681045125.5001514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-7004354.6895839628</v>
      </c>
      <c r="L2915" s="444">
        <f t="shared" ca="1" si="157"/>
        <v>-1688049480.1897354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-1688049480.1897354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-7033539.5007905643</v>
      </c>
      <c r="L2916" s="444">
        <f t="shared" ca="1" si="157"/>
        <v>-1695083019.690526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-1695083019.690526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-7062845.9153771922</v>
      </c>
      <c r="L2917" s="444">
        <f t="shared" ca="1" si="157"/>
        <v>-1702145865.6059031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-1702145865.6059031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-7092274.4400245966</v>
      </c>
      <c r="L2918" s="444">
        <f t="shared" ca="1" si="157"/>
        <v>-1709238140.0459278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-1709238140.0459278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-7121825.5835247003</v>
      </c>
      <c r="L2919" s="444">
        <f t="shared" ca="1" si="157"/>
        <v>-1716359965.6294525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-1716359965.6294525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-7151499.856789384</v>
      </c>
      <c r="L2920" s="444">
        <f t="shared" ca="1" si="157"/>
        <v>-1723511465.4862418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-1723511465.4862418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-7181297.7728593396</v>
      </c>
      <c r="L2921" s="444">
        <f t="shared" ca="1" si="157"/>
        <v>-1730692763.2591012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-1730692763.2591012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-7211219.8469129214</v>
      </c>
      <c r="L2922" s="444">
        <f t="shared" ca="1" si="157"/>
        <v>-1737903983.106014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-1737903983.106014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-7241266.5962750586</v>
      </c>
      <c r="L2923" s="444">
        <f t="shared" ca="1" si="157"/>
        <v>-1745145249.7022891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-1745145249.7022891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-7271438.5404262049</v>
      </c>
      <c r="L2924" s="444">
        <f t="shared" ca="1" si="157"/>
        <v>-1752416688.2427154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-1752416688.2427154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-7301736.2010113141</v>
      </c>
      <c r="L2925" s="444">
        <f t="shared" ca="1" si="157"/>
        <v>-1759718424.4437268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-1759718424.4437268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-7332160.1018488603</v>
      </c>
      <c r="L2926" s="444">
        <f t="shared" ca="1" si="157"/>
        <v>-1767050584.5455756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-1767050584.5455756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-7362710.7689398974</v>
      </c>
      <c r="L2927" s="444">
        <f t="shared" ca="1" si="157"/>
        <v>-1774413295.3145156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-1774413295.3145156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-7393388.7304771468</v>
      </c>
      <c r="L2928" s="444">
        <f t="shared" ca="1" si="157"/>
        <v>-1781806684.0449927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-1781806684.0449927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-7424194.5168541363</v>
      </c>
      <c r="L2929" s="444">
        <f t="shared" ca="1" si="157"/>
        <v>-1789230878.5618467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-1789230878.5618467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-7455128.6606743615</v>
      </c>
      <c r="L2930" s="444">
        <f t="shared" ca="1" si="157"/>
        <v>-1796686007.2225211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-1796686007.2225211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-7486191.6967605045</v>
      </c>
      <c r="L2931" s="444">
        <f t="shared" ca="1" si="157"/>
        <v>-1804172198.9192815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-1804172198.9192815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-7517384.162163673</v>
      </c>
      <c r="L2932" s="444">
        <f t="shared" ca="1" si="157"/>
        <v>-1811689583.0814452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-1811689583.0814452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-7548706.5961726895</v>
      </c>
      <c r="L2933" s="444">
        <f t="shared" ca="1" si="157"/>
        <v>-1819238289.6776178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-1819238289.6776178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-7580159.5403234074</v>
      </c>
      <c r="L2934" s="444">
        <f t="shared" ca="1" si="157"/>
        <v>-1826818449.2179413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-1826818449.2179413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-7611743.5384080885</v>
      </c>
      <c r="L2935" s="444">
        <f t="shared" ca="1" si="157"/>
        <v>-1834430192.7563493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-1834430192.7563493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-7643459.1364847887</v>
      </c>
      <c r="L2936" s="444">
        <f t="shared" ca="1" si="157"/>
        <v>-1842073651.8928342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-1842073651.8928342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-7675306.8828868093</v>
      </c>
      <c r="L2937" s="444">
        <f t="shared" ca="1" si="157"/>
        <v>-1849748958.7757211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-1849748958.7757211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-7707287.3282321719</v>
      </c>
      <c r="L2938" s="444">
        <f t="shared" ca="1" si="157"/>
        <v>-1857456246.1039534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-1857456246.1039534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-7739401.0254331389</v>
      </c>
      <c r="L2939" s="444">
        <f t="shared" ca="1" si="157"/>
        <v>-1865195647.1293864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-1865195647.1293864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-7771648.5297057768</v>
      </c>
      <c r="L2940" s="444">
        <f t="shared" ca="1" si="157"/>
        <v>-1872967295.6590922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-1872967295.6590922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-7804030.3985795518</v>
      </c>
      <c r="L2941" s="444">
        <f t="shared" ca="1" si="157"/>
        <v>-1880771326.0576718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-1880771326.0576718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-7836547.1919069653</v>
      </c>
      <c r="L2942" s="444">
        <f t="shared" ca="1" si="157"/>
        <v>-1888607873.2495787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-1888607873.2495787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-7869199.4718732443</v>
      </c>
      <c r="L2943" s="444">
        <f t="shared" ca="1" si="157"/>
        <v>-1896477072.721452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-1896477072.721452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-7901987.8030060502</v>
      </c>
      <c r="L2944" s="444">
        <f t="shared" ca="1" si="157"/>
        <v>-1904379060.5244579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-1904379060.5244579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-7934912.7521852423</v>
      </c>
      <c r="L2945" s="444">
        <f t="shared" ca="1" si="157"/>
        <v>-1912313973.2766433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-1912313973.2766433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-7967974.8886526814</v>
      </c>
      <c r="L2946" s="444">
        <f t="shared" ca="1" si="157"/>
        <v>-1920281948.1652958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-1920281948.1652958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-8001174.7840220658</v>
      </c>
      <c r="L2947" s="444">
        <f t="shared" ca="1" si="157"/>
        <v>-1928283122.9493179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-1928283122.9493179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-8034513.0122888237</v>
      </c>
      <c r="L2948" s="444">
        <f t="shared" ca="1" si="157"/>
        <v>-1936317635.9616067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-1936317635.9616067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-8067990.149840028</v>
      </c>
      <c r="L2949" s="444">
        <f t="shared" ca="1" si="157"/>
        <v>-1944385626.1114469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-1944385626.1114469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-8101606.7754643615</v>
      </c>
      <c r="L2950" s="444">
        <f t="shared" ca="1" si="157"/>
        <v>-1952487232.8869112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-1952487232.8869112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-8135363.4703621296</v>
      </c>
      <c r="L2951" s="444">
        <f t="shared" ca="1" si="157"/>
        <v>-1960622596.3572733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-1960622596.3572733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-8169260.8181553055</v>
      </c>
      <c r="L2952" s="444">
        <f t="shared" ca="1" si="157"/>
        <v>-1968791857.1754286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-1968791857.1754286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-8203299.404897619</v>
      </c>
      <c r="L2953" s="444">
        <f t="shared" ca="1" si="157"/>
        <v>-1976995156.5803263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-1976995156.5803263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-8237479.8190846927</v>
      </c>
      <c r="L2954" s="444">
        <f t="shared" ca="1" si="157"/>
        <v>-1985232636.399411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-1985232636.399411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-8271802.6516642133</v>
      </c>
      <c r="L2955" s="444">
        <f t="shared" ca="1" si="157"/>
        <v>-1993504439.0510752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-1993504439.0510752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-8306268.4960461473</v>
      </c>
      <c r="L2956" s="444">
        <f t="shared" ca="1" si="157"/>
        <v>-2001810707.5471213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-2001810707.5471213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-8340877.9481130056</v>
      </c>
      <c r="L2957" s="444">
        <f t="shared" ca="1" si="157"/>
        <v>-2010151585.4952343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-2010151585.4952343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-8375631.6062301425</v>
      </c>
      <c r="L2958" s="444">
        <f t="shared" ca="1" si="157"/>
        <v>-2018527217.1014645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-2018527217.1014645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-8410530.071256103</v>
      </c>
      <c r="L2959" s="444">
        <f t="shared" ca="1" si="157"/>
        <v>-2026937747.1727207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-2026937747.1727207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-8445573.946553003</v>
      </c>
      <c r="L2960" s="444">
        <f t="shared" ca="1" si="157"/>
        <v>-2035383321.1192737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-2035383321.1192737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-8480763.8379969727</v>
      </c>
      <c r="L2961" s="444">
        <f t="shared" ca="1" si="157"/>
        <v>-2043864084.9572706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-2043864084.9572706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-8516100.353988627</v>
      </c>
      <c r="L2962" s="444">
        <f t="shared" ca="1" si="157"/>
        <v>-2052380185.3112593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-2052380185.3112593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-8551584.1054635793</v>
      </c>
      <c r="L2963" s="444">
        <f t="shared" ca="1" si="157"/>
        <v>-2060931769.4167228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-2060931769.4167228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-8587215.7059030123</v>
      </c>
      <c r="L2964" s="444">
        <f t="shared" ca="1" si="157"/>
        <v>-2069518985.1226258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-2069518985.1226258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-8622995.7713442724</v>
      </c>
      <c r="L2965" s="444">
        <f t="shared" ca="1" si="157"/>
        <v>-2078141980.89397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-2078141980.89397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-8658924.920391541</v>
      </c>
      <c r="L2966" s="444">
        <f t="shared" ca="1" si="157"/>
        <v>-2086800905.8143616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-2086800905.8143616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-8695003.7742265072</v>
      </c>
      <c r="L2967" s="444">
        <f t="shared" ca="1" si="157"/>
        <v>-2095495909.588588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-2095495909.588588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-8731232.9566191174</v>
      </c>
      <c r="L2968" s="444">
        <f t="shared" ca="1" si="157"/>
        <v>-2104227142.545207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-2104227142.545207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-8767613.0939383619</v>
      </c>
      <c r="L2969" s="444">
        <f t="shared" ca="1" si="157"/>
        <v>-2112994755.6391454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-2112994755.6391454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-8804144.8151631057</v>
      </c>
      <c r="L2970" s="444">
        <f t="shared" ca="1" si="157"/>
        <v>-2121798900.4543085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-2121798900.4543085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-8840828.7518929522</v>
      </c>
      <c r="L2971" s="444">
        <f t="shared" ca="1" si="157"/>
        <v>-2130639729.2062016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-2130639729.2062016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-8877665.5383591745</v>
      </c>
      <c r="L2972" s="444">
        <f t="shared" ca="1" si="157"/>
        <v>-2139517394.7445607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-2139517394.7445607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-8914655.8114356697</v>
      </c>
      <c r="L2973" s="444">
        <f t="shared" ca="1" si="157"/>
        <v>-2148432050.5559964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-2148432050.5559964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-8951800.2106499858</v>
      </c>
      <c r="L2974" s="444">
        <f t="shared" ca="1" si="157"/>
        <v>-2157383850.7666464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-2157383850.7666464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-8989099.3781943601</v>
      </c>
      <c r="L2975" s="444">
        <f t="shared" ca="1" si="157"/>
        <v>-2166372950.1448407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-2166372950.1448407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-9026553.9589368366</v>
      </c>
      <c r="L2976" s="444">
        <f t="shared" ca="1" si="157"/>
        <v>-2175399504.1037774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-2175399504.1037774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-9064164.6004324052</v>
      </c>
      <c r="L2977" s="444">
        <f t="shared" ca="1" si="157"/>
        <v>-2184463668.7042098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-2184463668.7042098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-9101931.9529342074</v>
      </c>
      <c r="L2978" s="444">
        <f t="shared" ca="1" si="157"/>
        <v>-2193565600.6571441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-2193565600.6571441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-9139856.6694047675</v>
      </c>
      <c r="L2979" s="444">
        <f t="shared" ca="1" si="157"/>
        <v>-2202705457.3265491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-2202705457.3265491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-9177939.4055272881</v>
      </c>
      <c r="L2980" s="444">
        <f t="shared" ca="1" si="157"/>
        <v>-2211883396.7320762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-2211883396.7320762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-9216180.8197169844</v>
      </c>
      <c r="L2981" s="444">
        <f t="shared" ca="1" si="157"/>
        <v>-2221099577.5517931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-2221099577.5517931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-9254581.5731324703</v>
      </c>
      <c r="L2982" s="444">
        <f t="shared" ca="1" si="157"/>
        <v>-2230354159.1249256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-2230354159.1249256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-9293142.3296871893</v>
      </c>
      <c r="L2983" s="444">
        <f t="shared" ca="1" si="157"/>
        <v>-2239647301.4546127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-2239647301.4546127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-9331863.7560608871</v>
      </c>
      <c r="L2984" s="444">
        <f t="shared" ca="1" si="157"/>
        <v>-2248979165.2106738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-2248979165.2106738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-9370746.5217111409</v>
      </c>
      <c r="L2985" s="444">
        <f t="shared" ca="1" si="157"/>
        <v>-2258349911.7323852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-2258349911.7323852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-9409791.2988849375</v>
      </c>
      <c r="L2986" s="444">
        <f t="shared" ca="1" si="157"/>
        <v>-2267759703.03127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-2267759703.03127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-9448998.7626302913</v>
      </c>
      <c r="L2987" s="444">
        <f t="shared" ca="1" si="157"/>
        <v>-2277208701.7939005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-2277208701.7939005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-9488369.5908079185</v>
      </c>
      <c r="L2988" s="444">
        <f t="shared" ca="1" si="157"/>
        <v>-2286697071.3847084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-2286697071.3847084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-9527904.4641029518</v>
      </c>
      <c r="L2989" s="444">
        <f t="shared" ca="1" si="157"/>
        <v>-2296224975.8488111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-2296224975.8488111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-9567604.0660367124</v>
      </c>
      <c r="L2990" s="444">
        <f t="shared" ca="1" si="157"/>
        <v>-2305792579.9148479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-2305792579.9148479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-9607469.0829785317</v>
      </c>
      <c r="L2991" s="444">
        <f t="shared" ca="1" si="157"/>
        <v>-2315400048.9978266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-2315400048.9978266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-9647500.2041576114</v>
      </c>
      <c r="L2992" s="444">
        <f t="shared" ca="1" si="157"/>
        <v>-2325047549.2019844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-2325047549.2019844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-9687698.1216749344</v>
      </c>
      <c r="L2993" s="444">
        <f t="shared" ca="1" si="157"/>
        <v>-2334735247.3236594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-2334735247.3236594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-9728063.530515248</v>
      </c>
      <c r="L2994" s="444">
        <f t="shared" ca="1" si="157"/>
        <v>-2344463310.8541746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-2344463310.8541746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-9768597.1285590604</v>
      </c>
      <c r="L2995" s="444">
        <f t="shared" ca="1" si="157"/>
        <v>-2354231907.9827337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-2354231907.9827337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-9809299.6165947244</v>
      </c>
      <c r="L2996" s="444">
        <f t="shared" ca="1" si="157"/>
        <v>-2364041207.5993285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-2364041207.5993285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-9850171.6983305346</v>
      </c>
      <c r="L2997" s="444">
        <f t="shared" ca="1" si="157"/>
        <v>-2373891379.2976589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-2373891379.2976589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-9891214.0804069117</v>
      </c>
      <c r="L2998" s="444">
        <f t="shared" ca="1" si="157"/>
        <v>-2383782593.3780661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-2383782593.3780661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-9932427.4724086076</v>
      </c>
      <c r="L2999" s="444">
        <f t="shared" ca="1" si="157"/>
        <v>-2393715020.8504748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-2393715020.8504748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-9973812.5868769791</v>
      </c>
      <c r="L3000" s="444">
        <f t="shared" ca="1" si="157"/>
        <v>-2403688833.4373517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-2403688833.4373517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-10015370.1393223</v>
      </c>
      <c r="L3001" s="444">
        <f t="shared" ca="1" si="157"/>
        <v>-2413704203.576674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-2413704203.576674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-10057100.848236142</v>
      </c>
      <c r="L3002" s="444">
        <f t="shared" ca="1" si="157"/>
        <v>-2423761304.4249101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-2423761304.4249101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-10099005.435103793</v>
      </c>
      <c r="L3003" s="444">
        <f t="shared" ca="1" si="157"/>
        <v>-2433860309.860014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-2433860309.860014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-10141084.624416724</v>
      </c>
      <c r="L3004" s="444">
        <f t="shared" ca="1" si="157"/>
        <v>-2444001394.4844308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-2444001394.4844308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-10183339.143685129</v>
      </c>
      <c r="L3005" s="444">
        <f t="shared" ca="1" si="157"/>
        <v>-2454184733.6281161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-2454184733.6281161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-10225769.723450484</v>
      </c>
      <c r="L3006" s="444">
        <f t="shared" ca="1" si="157"/>
        <v>-2464410503.3515668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-2464410503.3515668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-10268377.097298196</v>
      </c>
      <c r="L3007" s="444">
        <f t="shared" ca="1" si="157"/>
        <v>-2474678880.4488649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-2474678880.4488649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-10311162.001870271</v>
      </c>
      <c r="L3008" s="444">
        <f t="shared" ca="1" si="157"/>
        <v>-2484990042.4507351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-2484990042.4507351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-10354125.176878063</v>
      </c>
      <c r="L3009" s="444">
        <f t="shared" ca="1" si="157"/>
        <v>-2495344167.6276131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-2495344167.6276131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-10397267.365115054</v>
      </c>
      <c r="L3010" s="444">
        <f t="shared" ca="1" si="157"/>
        <v>-2505741434.9927282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-2505741434.9927282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-10440589.3124697</v>
      </c>
      <c r="L3011" s="444">
        <f t="shared" ca="1" si="157"/>
        <v>-2516182024.3051977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-2516182024.3051977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-10484091.767938323</v>
      </c>
      <c r="L3012" s="444">
        <f t="shared" ca="1" si="157"/>
        <v>-2526666116.0731359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-2526666116.0731359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-10527775.483638067</v>
      </c>
      <c r="L3013" s="444">
        <f t="shared" ca="1" si="157"/>
        <v>-2537193891.5567741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-2537193891.5567741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-10571641.214819891</v>
      </c>
      <c r="L3014" s="444">
        <f t="shared" ca="1" si="157"/>
        <v>-2547765532.771594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-2547765532.771594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-10615689.719881643</v>
      </c>
      <c r="L3015" s="444">
        <f t="shared" ca="1" si="157"/>
        <v>-2558381222.4914756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-2558381222.4914756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-10659921.760381147</v>
      </c>
      <c r="L3016" s="444">
        <f t="shared" ca="1" si="157"/>
        <v>-2569041144.2518568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-2569041144.2518568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-10704338.101049403</v>
      </c>
      <c r="L3017" s="444">
        <f t="shared" ca="1" si="157"/>
        <v>-2579745482.3529062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-2579745482.3529062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-10748939.509803776</v>
      </c>
      <c r="L3018" s="444">
        <f t="shared" ca="1" si="157"/>
        <v>-2590494421.86271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-2590494421.86271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-10793726.757761292</v>
      </c>
      <c r="L3019" s="444">
        <f t="shared" ca="1" si="157"/>
        <v>-2601288148.6204715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-2601288148.6204715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-10838700.619251965</v>
      </c>
      <c r="L3020" s="444">
        <f t="shared" ca="1" si="157"/>
        <v>-2612126849.2397232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-2612126849.2397232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-10883861.871832181</v>
      </c>
      <c r="L3021" s="444">
        <f t="shared" ca="1" si="157"/>
        <v>-2623010711.1115556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-2623010711.1115556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-10929211.296298148</v>
      </c>
      <c r="L3022" s="444">
        <f t="shared" ca="1" si="157"/>
        <v>-2633939922.4078536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-2633939922.4078536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-10974749.676699391</v>
      </c>
      <c r="L3023" s="444">
        <f t="shared" ca="1" si="157"/>
        <v>-2644914672.0845528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-2644914672.0845528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-11020477.800352303</v>
      </c>
      <c r="L3024" s="444">
        <f t="shared" ca="1" si="157"/>
        <v>-2655935149.8849049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-2655935149.8849049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-11066396.45785377</v>
      </c>
      <c r="L3025" s="444">
        <f t="shared" ca="1" si="157"/>
        <v>-2667001546.3427587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-2667001546.3427587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-11112506.443094827</v>
      </c>
      <c r="L3026" s="444">
        <f t="shared" ca="1" si="157"/>
        <v>-2678114052.7858534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-2678114052.7858534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-11158808.553274389</v>
      </c>
      <c r="L3027" s="444">
        <f t="shared" ca="1" si="157"/>
        <v>-2689272861.3391275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-2689272861.3391275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-11205303.588913031</v>
      </c>
      <c r="L3028" s="444">
        <f t="shared" ca="1" si="157"/>
        <v>-2700478164.9280405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-2700478164.9280405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-11251992.353866836</v>
      </c>
      <c r="L3029" s="444">
        <f t="shared" ca="1" si="157"/>
        <v>-2711730157.2819076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-2711730157.2819076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-11298875.655341281</v>
      </c>
      <c r="L3030" s="444">
        <f t="shared" ca="1" si="157"/>
        <v>-2723029032.9372487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-2723029032.9372487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-11345954.303905202</v>
      </c>
      <c r="L3031" s="444">
        <f t="shared" ca="1" si="157"/>
        <v>-2734374987.2411537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-2734374987.2411537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-11393229.113504807</v>
      </c>
      <c r="L3032" s="444">
        <f t="shared" ca="1" si="157"/>
        <v>-2745768216.3546586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-2745768216.3546586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-11440700.901477745</v>
      </c>
      <c r="L3033" s="444">
        <f t="shared" ca="1" si="157"/>
        <v>-2757208917.2561364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-2757208917.2561364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-11488370.488567235</v>
      </c>
      <c r="L3034" s="444">
        <f t="shared" ca="1" si="157"/>
        <v>-2768697287.7447038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-2768697287.7447038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-11536238.698936265</v>
      </c>
      <c r="L3035" s="444">
        <f t="shared" ca="1" si="157"/>
        <v>-2780233526.4436402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-2780233526.4436402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-11584306.360181835</v>
      </c>
      <c r="L3036" s="444">
        <f t="shared" ca="1" si="157"/>
        <v>-2791817832.803822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-2791817832.803822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-11632574.303349258</v>
      </c>
      <c r="L3037" s="444">
        <f t="shared" ca="1" si="157"/>
        <v>-2803450407.1071715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-2803450407.1071715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-11681043.362946548</v>
      </c>
      <c r="L3038" s="444">
        <f t="shared" ca="1" si="157"/>
        <v>-2815131450.470118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-2815131450.470118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-11729714.376958825</v>
      </c>
      <c r="L3039" s="444">
        <f t="shared" ca="1" si="157"/>
        <v>-2826861164.8470769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-2826861164.8470769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-11778588.186862821</v>
      </c>
      <c r="L3040" s="444">
        <f t="shared" ca="1" si="157"/>
        <v>-2838639753.0339398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-2838639753.0339398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-11827665.637641415</v>
      </c>
      <c r="L3041" s="444">
        <f t="shared" ca="1" si="157"/>
        <v>-2850467418.6715813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-2850467418.6715813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-11876947.577798255</v>
      </c>
      <c r="L3042" s="444">
        <f t="shared" ca="1" si="157"/>
        <v>-2862344366.2493796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-2862344366.2493796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-11926434.859372415</v>
      </c>
      <c r="L3043" s="444">
        <f t="shared" ca="1" si="157"/>
        <v>-2874270801.1087523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-2874270801.1087523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-11976128.337953134</v>
      </c>
      <c r="L3044" s="444">
        <f t="shared" ca="1" si="157"/>
        <v>-2886246929.4467053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-2886246929.4467053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-12026028.872694606</v>
      </c>
      <c r="L3045" s="444">
        <f t="shared" ca="1" si="157"/>
        <v>-2898272958.3193998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-2898272958.3193998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-12076137.326330833</v>
      </c>
      <c r="L3046" s="444">
        <f t="shared" ca="1" si="157"/>
        <v>-2910349095.6457305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-2910349095.6457305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-12126454.565190544</v>
      </c>
      <c r="L3047" s="444">
        <f t="shared" ca="1" si="157"/>
        <v>-2922475550.2109208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-2922475550.2109208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-12176981.459212169</v>
      </c>
      <c r="L3048" s="444">
        <f t="shared" ca="1" si="157"/>
        <v>-2934652531.6701331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-2934652531.6701331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-12227718.881958887</v>
      </c>
      <c r="L3049" s="444">
        <f t="shared" ca="1" si="157"/>
        <v>-2946880250.5520921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-2946880250.5520921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-12278667.710633717</v>
      </c>
      <c r="L3050" s="444">
        <f t="shared" ca="1" si="157"/>
        <v>-2959158918.2627258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-2959158918.2627258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-12329828.826094691</v>
      </c>
      <c r="L3051" s="444">
        <f t="shared" ca="1" si="157"/>
        <v>-2971488747.0888205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-2971488747.0888205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-12381203.112870086</v>
      </c>
      <c r="L3052" s="444">
        <f t="shared" ca="1" si="157"/>
        <v>-2983869950.2016907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-2983869950.2016907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-12432791.459173711</v>
      </c>
      <c r="L3053" s="444">
        <f t="shared" ca="1" si="157"/>
        <v>-2996302741.6608644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-2996302741.6608644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-12484594.756920269</v>
      </c>
      <c r="L3054" s="444">
        <f t="shared" ca="1" si="157"/>
        <v>-3008787336.4177847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-3008787336.4177847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-12536613.901740769</v>
      </c>
      <c r="L3055" s="444">
        <f t="shared" ca="1" si="157"/>
        <v>-3021323950.3195252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-3021323950.3195252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-12588849.792998021</v>
      </c>
      <c r="L3056" s="444">
        <f t="shared" ca="1" si="157"/>
        <v>-3033912800.1125231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-3033912800.1125231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-12641303.333802179</v>
      </c>
      <c r="L3057" s="444">
        <f t="shared" ca="1" si="157"/>
        <v>-3046554103.4463253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-3046554103.4463253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-12693975.431026354</v>
      </c>
      <c r="L3058" s="444">
        <f t="shared" ca="1" si="157"/>
        <v>-3059248078.8773518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-3059248078.8773518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-12746866.995322298</v>
      </c>
      <c r="L3059" s="444">
        <f t="shared" ca="1" si="157"/>
        <v>-3071994945.872674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-3071994945.872674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-12799978.941136142</v>
      </c>
      <c r="L3060" s="444">
        <f t="shared" ca="1" si="157"/>
        <v>-3084794924.8138103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-3084794924.8138103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-12853312.18672421</v>
      </c>
      <c r="L3061" s="444">
        <f t="shared" ca="1" si="157"/>
        <v>-3097648237.0005345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-3097648237.0005345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-12906867.654168895</v>
      </c>
      <c r="L3062" s="444">
        <f t="shared" ca="1" si="157"/>
        <v>-3110555104.6547036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-3110555104.6547036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-12960646.269394599</v>
      </c>
      <c r="L3063" s="444">
        <f t="shared" ca="1" si="157"/>
        <v>-3123515750.924098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-3123515750.924098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-13014648.962183742</v>
      </c>
      <c r="L3064" s="444">
        <f t="shared" ca="1" si="157"/>
        <v>-3136530399.886282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-3136530399.886282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-13068876.666192841</v>
      </c>
      <c r="L3065" s="444">
        <f t="shared" ca="1" si="157"/>
        <v>-3149599276.552475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-3149599276.552475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-13123330.318968646</v>
      </c>
      <c r="L3066" s="444">
        <f t="shared" ca="1" si="157"/>
        <v>-3162722606.8714437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-3162722606.8714437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-13178010.861964349</v>
      </c>
      <c r="L3067" s="444">
        <f t="shared" ca="1" si="157"/>
        <v>-3175900617.733408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-3175900617.733408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-13232919.240555866</v>
      </c>
      <c r="L3068" s="444">
        <f t="shared" ref="L3068:L3322" ca="1" si="162">I3068-J3068+K3068</f>
        <v>-3189133536.9739637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-3189133536.9739637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-13288056.404058183</v>
      </c>
      <c r="L3069" s="444">
        <f t="shared" ca="1" si="162"/>
        <v>-3202421593.3780217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-3202421593.3780217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-13343423.305741757</v>
      </c>
      <c r="L3070" s="444">
        <f t="shared" ca="1" si="162"/>
        <v>-3215765016.6837635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-3215765016.6837635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-13399020.902849015</v>
      </c>
      <c r="L3071" s="444">
        <f t="shared" ca="1" si="162"/>
        <v>-3229164037.5866127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-3229164037.5866127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-13454850.156610886</v>
      </c>
      <c r="L3072" s="444">
        <f t="shared" ca="1" si="162"/>
        <v>-3242618887.7432237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-3242618887.7432237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-13510912.032263432</v>
      </c>
      <c r="L3073" s="444">
        <f t="shared" ca="1" si="162"/>
        <v>-3256129799.7754869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-3256129799.7754869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-13567207.499064529</v>
      </c>
      <c r="L3074" s="444">
        <f t="shared" ca="1" si="162"/>
        <v>-3269697007.2745514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-3269697007.2745514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-13623737.530310631</v>
      </c>
      <c r="L3075" s="444">
        <f t="shared" ca="1" si="162"/>
        <v>-3283320744.804862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-3283320744.804862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-13680503.103353592</v>
      </c>
      <c r="L3076" s="444">
        <f t="shared" ca="1" si="162"/>
        <v>-3297001247.9082155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-3297001247.9082155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-13737505.199617565</v>
      </c>
      <c r="L3077" s="444">
        <f t="shared" ca="1" si="162"/>
        <v>-3310738753.1078329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-3310738753.1078329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-13794744.804615971</v>
      </c>
      <c r="L3078" s="444">
        <f t="shared" ca="1" si="162"/>
        <v>-3324533497.9124489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-3324533497.9124489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-13852222.907968536</v>
      </c>
      <c r="L3079" s="444">
        <f t="shared" ca="1" si="162"/>
        <v>-3338385720.8204174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-3338385720.8204174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-13909940.503418406</v>
      </c>
      <c r="L3080" s="444">
        <f t="shared" ca="1" si="162"/>
        <v>-3352295661.3238358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-3352295661.3238358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-13967898.588849314</v>
      </c>
      <c r="L3081" s="444">
        <f t="shared" ca="1" si="162"/>
        <v>-3366263559.9126854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-3366263559.9126854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-14026098.166302856</v>
      </c>
      <c r="L3082" s="444">
        <f t="shared" ca="1" si="162"/>
        <v>-3380289658.0789881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-3380289658.0789881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-14084540.241995785</v>
      </c>
      <c r="L3083" s="444">
        <f t="shared" ca="1" si="162"/>
        <v>-3394374198.3209839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-3394374198.3209839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-14143225.826337432</v>
      </c>
      <c r="L3084" s="444">
        <f t="shared" ca="1" si="162"/>
        <v>-3408517424.1473212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-3408517424.1473212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-14202155.93394717</v>
      </c>
      <c r="L3085" s="444">
        <f t="shared" ca="1" si="162"/>
        <v>-3422719580.0812683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-3422719580.0812683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-14261331.583671952</v>
      </c>
      <c r="L3086" s="444">
        <f t="shared" ca="1" si="162"/>
        <v>-3436980911.6649404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-3436980911.6649404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-14320753.798603918</v>
      </c>
      <c r="L3087" s="444">
        <f t="shared" ca="1" si="162"/>
        <v>-3451301665.4635444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-3451301665.4635444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-14380423.606098101</v>
      </c>
      <c r="L3088" s="444">
        <f t="shared" ca="1" si="162"/>
        <v>-3465682089.0696425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-3465682089.0696425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-14440342.037790177</v>
      </c>
      <c r="L3089" s="444">
        <f t="shared" ca="1" si="162"/>
        <v>-3480122431.1074328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-3480122431.1074328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-14500510.129614301</v>
      </c>
      <c r="L3090" s="444">
        <f t="shared" ca="1" si="162"/>
        <v>-3494622941.2370472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-3494622941.2370472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-14560928.92182103</v>
      </c>
      <c r="L3091" s="444">
        <f t="shared" ca="1" si="162"/>
        <v>-3509183870.1588683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-3509183870.1588683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-14621599.458995285</v>
      </c>
      <c r="L3092" s="444">
        <f t="shared" ca="1" si="162"/>
        <v>-3523805469.6178637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-3523805469.6178637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-14682522.79007443</v>
      </c>
      <c r="L3093" s="444">
        <f t="shared" ca="1" si="162"/>
        <v>-3538487992.407938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-3538487992.407938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-14743699.968366411</v>
      </c>
      <c r="L3094" s="444">
        <f t="shared" ca="1" si="162"/>
        <v>-3553231692.3763046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-3553231692.3763046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-14805132.051567936</v>
      </c>
      <c r="L3095" s="444">
        <f t="shared" ca="1" si="162"/>
        <v>-3568036824.4278727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-3568036824.4278727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-14866820.101782802</v>
      </c>
      <c r="L3096" s="444">
        <f t="shared" ca="1" si="162"/>
        <v>-3582903644.5296555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-3582903644.5296555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-14928765.185540231</v>
      </c>
      <c r="L3097" s="444">
        <f t="shared" ca="1" si="162"/>
        <v>-3597832409.7151957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-3597832409.7151957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-14990968.373813314</v>
      </c>
      <c r="L3098" s="444">
        <f t="shared" ca="1" si="162"/>
        <v>-3612823378.0890088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-3612823378.0890088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-15053430.742037537</v>
      </c>
      <c r="L3099" s="444">
        <f t="shared" ca="1" si="162"/>
        <v>-3627876808.8310466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-3627876808.8310466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-15116153.37012936</v>
      </c>
      <c r="L3100" s="444">
        <f t="shared" ca="1" si="162"/>
        <v>-3642992962.2011762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-3642992962.2011762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-15179137.342504902</v>
      </c>
      <c r="L3101" s="444">
        <f t="shared" ca="1" si="162"/>
        <v>-3658172099.5436811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-3658172099.5436811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-15242383.748098671</v>
      </c>
      <c r="L3102" s="444">
        <f t="shared" ca="1" si="162"/>
        <v>-3673414483.29178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-3673414483.29178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-15305893.680382418</v>
      </c>
      <c r="L3103" s="444">
        <f t="shared" ca="1" si="162"/>
        <v>-3688720376.9721622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-3688720376.9721622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-15369668.237384012</v>
      </c>
      <c r="L3104" s="444">
        <f t="shared" ca="1" si="162"/>
        <v>-3704090045.2095461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-3704090045.2095461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-15433708.521706441</v>
      </c>
      <c r="L3105" s="444">
        <f t="shared" ca="1" si="162"/>
        <v>-3719523753.7312527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-3719523753.7312527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-15498015.640546886</v>
      </c>
      <c r="L3106" s="444">
        <f t="shared" ca="1" si="162"/>
        <v>-3735021769.3717995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-3735021769.3717995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-15562590.705715833</v>
      </c>
      <c r="L3107" s="444">
        <f t="shared" ca="1" si="162"/>
        <v>-3750584360.0775151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-3750584360.0775151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-15627434.833656313</v>
      </c>
      <c r="L3108" s="444">
        <f t="shared" ca="1" si="162"/>
        <v>-3766211794.9111714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-3766211794.9111714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-15692549.145463215</v>
      </c>
      <c r="L3109" s="444">
        <f t="shared" ca="1" si="162"/>
        <v>-3781904344.0566344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-3781904344.0566344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-15757934.766902646</v>
      </c>
      <c r="L3110" s="444">
        <f t="shared" ca="1" si="162"/>
        <v>-3797662278.8235369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-3797662278.8235369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-15823592.828431401</v>
      </c>
      <c r="L3111" s="444">
        <f t="shared" ca="1" si="162"/>
        <v>-3813485871.6519685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-3813485871.6519685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-15889524.465216532</v>
      </c>
      <c r="L3112" s="444">
        <f t="shared" ca="1" si="162"/>
        <v>-3829375396.1171851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-3829375396.1171851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-15955730.817154938</v>
      </c>
      <c r="L3113" s="444">
        <f t="shared" ca="1" si="162"/>
        <v>-3845331126.93434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-3845331126.93434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-16022213.028893085</v>
      </c>
      <c r="L3114" s="444">
        <f t="shared" ca="1" si="162"/>
        <v>-3861353339.963233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-3861353339.963233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-16088972.249846803</v>
      </c>
      <c r="L3115" s="444">
        <f t="shared" ca="1" si="162"/>
        <v>-3877442312.2130799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-3877442312.2130799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-16156009.634221165</v>
      </c>
      <c r="L3116" s="444">
        <f t="shared" ca="1" si="162"/>
        <v>-3893598321.847301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-3893598321.847301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-16223326.341030421</v>
      </c>
      <c r="L3117" s="444">
        <f t="shared" ca="1" si="162"/>
        <v>-3909821648.1883316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-3909821648.1883316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-16290923.534118049</v>
      </c>
      <c r="L3118" s="444">
        <f t="shared" ca="1" si="162"/>
        <v>-3926112571.7224498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-3926112571.7224498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-16358802.382176874</v>
      </c>
      <c r="L3119" s="444">
        <f t="shared" ca="1" si="162"/>
        <v>-3942471374.1046267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-3942471374.1046267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-16426964.058769278</v>
      </c>
      <c r="L3120" s="444">
        <f t="shared" ca="1" si="162"/>
        <v>-3958898338.1633959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-3958898338.1633959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-16495409.742347483</v>
      </c>
      <c r="L3121" s="444">
        <f t="shared" ca="1" si="162"/>
        <v>-3975393747.9057436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-3975393747.9057436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-16564140.616273932</v>
      </c>
      <c r="L3122" s="444">
        <f t="shared" ca="1" si="162"/>
        <v>-3991957888.5220175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-3991957888.5220175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-16633157.868841739</v>
      </c>
      <c r="L3123" s="444">
        <f t="shared" ca="1" si="162"/>
        <v>-4008591046.3908591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-4008591046.3908591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-16702462.693295246</v>
      </c>
      <c r="L3124" s="444">
        <f t="shared" ca="1" si="162"/>
        <v>-4025293509.0841546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-4025293509.0841546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-16772056.287850644</v>
      </c>
      <c r="L3125" s="444">
        <f t="shared" ca="1" si="162"/>
        <v>-4042065565.3720055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-4042065565.3720055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-16841939.85571669</v>
      </c>
      <c r="L3126" s="444">
        <f t="shared" ca="1" si="162"/>
        <v>-4058907505.2277222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-4058907505.2277222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-16912114.605115511</v>
      </c>
      <c r="L3127" s="444">
        <f t="shared" ca="1" si="162"/>
        <v>-4075819619.8328376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-4075819619.8328376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-16982581.74930349</v>
      </c>
      <c r="L3128" s="444">
        <f t="shared" ca="1" si="162"/>
        <v>-4092802201.5821409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-4092802201.5821409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-17053342.506592255</v>
      </c>
      <c r="L3129" s="444">
        <f t="shared" ca="1" si="162"/>
        <v>-4109855544.0887332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-4109855544.0887332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-17124398.100369722</v>
      </c>
      <c r="L3130" s="444">
        <f t="shared" ca="1" si="162"/>
        <v>-4126979942.1891031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-4126979942.1891031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-17195749.759121265</v>
      </c>
      <c r="L3131" s="444">
        <f t="shared" ca="1" si="162"/>
        <v>-4144175691.9482245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-4144175691.9482245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-17267398.716450937</v>
      </c>
      <c r="L3132" s="444">
        <f t="shared" ca="1" si="162"/>
        <v>-4161443090.6646757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-4161443090.6646757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-17339346.211102813</v>
      </c>
      <c r="L3133" s="444">
        <f t="shared" ca="1" si="162"/>
        <v>-4178782436.8757787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-4178782436.8757787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-17411593.486982413</v>
      </c>
      <c r="L3134" s="444">
        <f t="shared" ca="1" si="162"/>
        <v>-4196194030.362761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-4196194030.362761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-17484141.793178171</v>
      </c>
      <c r="L3135" s="444">
        <f t="shared" ca="1" si="162"/>
        <v>-4213678172.1559391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-4213678172.1559391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-17556992.383983079</v>
      </c>
      <c r="L3136" s="444">
        <f t="shared" ca="1" si="162"/>
        <v>-4231235164.5399222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-4231235164.5399222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-17630146.518916342</v>
      </c>
      <c r="L3137" s="444">
        <f t="shared" ca="1" si="162"/>
        <v>-4248865311.0588384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-4248865311.0588384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-17703605.46274516</v>
      </c>
      <c r="L3138" s="444">
        <f t="shared" ca="1" si="162"/>
        <v>-4266568916.5215836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-4266568916.5215836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-17777370.485506598</v>
      </c>
      <c r="L3139" s="444">
        <f t="shared" ca="1" si="162"/>
        <v>-4284346287.0070901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-4284346287.0070901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-17851442.862529542</v>
      </c>
      <c r="L3140" s="444">
        <f t="shared" ca="1" si="162"/>
        <v>-4302197729.8696194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-4302197729.8696194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-17925823.874456748</v>
      </c>
      <c r="L3141" s="444">
        <f t="shared" ca="1" si="162"/>
        <v>-4320123553.7440758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-4320123553.7440758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-18000514.80726698</v>
      </c>
      <c r="L3142" s="444">
        <f t="shared" ca="1" si="162"/>
        <v>-4338124068.551343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-4338124068.551343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-18075516.952297263</v>
      </c>
      <c r="L3143" s="444">
        <f t="shared" ca="1" si="162"/>
        <v>-4356199585.5036402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-4356199585.5036402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-18150831.606265169</v>
      </c>
      <c r="L3144" s="444">
        <f t="shared" ca="1" si="162"/>
        <v>-4374350417.1099052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-4374350417.1099052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-18226460.071291272</v>
      </c>
      <c r="L3145" s="444">
        <f t="shared" ca="1" si="162"/>
        <v>-4392576877.1811962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-4392576877.1811962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-18302403.654921651</v>
      </c>
      <c r="L3146" s="444">
        <f t="shared" ca="1" si="162"/>
        <v>-4410879280.8361177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-4410879280.8361177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-18378663.670150489</v>
      </c>
      <c r="L3147" s="444">
        <f t="shared" ca="1" si="162"/>
        <v>-4429257944.5062685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-4429257944.5062685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-18455241.435442787</v>
      </c>
      <c r="L3148" s="444">
        <f t="shared" ca="1" si="162"/>
        <v>-4447713185.9417114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-4447713185.9417114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-18532138.274757132</v>
      </c>
      <c r="L3149" s="444">
        <f t="shared" ca="1" si="162"/>
        <v>-4466245324.2164688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-4466245324.2164688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-18609355.517568618</v>
      </c>
      <c r="L3150" s="444">
        <f t="shared" ca="1" si="162"/>
        <v>-4484854679.7340374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-4484854679.7340374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-18686894.498891823</v>
      </c>
      <c r="L3151" s="444">
        <f t="shared" ca="1" si="162"/>
        <v>-4503541574.2329292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-4503541574.2329292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-18764756.559303872</v>
      </c>
      <c r="L3152" s="444">
        <f t="shared" ca="1" si="162"/>
        <v>-4522306330.7922335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-4522306330.7922335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-18842943.04496764</v>
      </c>
      <c r="L3153" s="444">
        <f t="shared" ca="1" si="162"/>
        <v>-4541149273.8372011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-4541149273.8372011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-18921455.307655003</v>
      </c>
      <c r="L3154" s="444">
        <f t="shared" ca="1" si="162"/>
        <v>-4560070729.1448565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-4560070729.1448565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-19000294.704770233</v>
      </c>
      <c r="L3155" s="444">
        <f t="shared" ca="1" si="162"/>
        <v>-4579071023.8496265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-4579071023.8496265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-19079462.599373445</v>
      </c>
      <c r="L3156" s="444">
        <f t="shared" ca="1" si="162"/>
        <v>-4598150486.4490004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-4598150486.4490004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-19158960.360204168</v>
      </c>
      <c r="L3157" s="444">
        <f t="shared" ca="1" si="162"/>
        <v>-4617309446.8092041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-4617309446.8092041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-19238789.361705016</v>
      </c>
      <c r="L3158" s="444">
        <f t="shared" ca="1" si="162"/>
        <v>-4636548236.1709089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-4636548236.1709089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-19318950.984045453</v>
      </c>
      <c r="L3159" s="444">
        <f t="shared" ca="1" si="162"/>
        <v>-4655867187.154954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-4655867187.154954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-19399446.613145642</v>
      </c>
      <c r="L3160" s="444">
        <f t="shared" ca="1" si="162"/>
        <v>-4675266633.7680998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-4675266633.7680998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-19480277.640700415</v>
      </c>
      <c r="L3161" s="444">
        <f t="shared" ca="1" si="162"/>
        <v>-4694746911.4088001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-4694746911.4088001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-19561445.464203335</v>
      </c>
      <c r="L3162" s="444">
        <f t="shared" ca="1" si="162"/>
        <v>-4714308356.873003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-4714308356.873003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-19642951.486970846</v>
      </c>
      <c r="L3163" s="444">
        <f t="shared" ca="1" si="162"/>
        <v>-4733951308.3599739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-4733951308.3599739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-19724797.118166558</v>
      </c>
      <c r="L3164" s="444">
        <f t="shared" ca="1" si="162"/>
        <v>-4753676105.4781408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-4753676105.4781408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-19806983.772825588</v>
      </c>
      <c r="L3165" s="444">
        <f t="shared" ca="1" si="162"/>
        <v>-4773483089.2509661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-4773483089.2509661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-19889512.871879026</v>
      </c>
      <c r="L3166" s="444">
        <f t="shared" ca="1" si="162"/>
        <v>-4793372602.1228447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-4793372602.1228447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-19972385.84217852</v>
      </c>
      <c r="L3167" s="444">
        <f t="shared" ca="1" si="162"/>
        <v>-4813344987.965023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-4813344987.965023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-20055604.11652093</v>
      </c>
      <c r="L3168" s="444">
        <f t="shared" ca="1" si="162"/>
        <v>-4833400592.0815439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-4833400592.0815439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-20139169.133673098</v>
      </c>
      <c r="L3169" s="444">
        <f t="shared" ca="1" si="162"/>
        <v>-4853539761.2152166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-4853539761.2152166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-20223082.338396735</v>
      </c>
      <c r="L3170" s="444">
        <f t="shared" ca="1" si="162"/>
        <v>-4873762843.5536137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-4873762843.5536137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-20307345.181473389</v>
      </c>
      <c r="L3171" s="444">
        <f t="shared" ca="1" si="162"/>
        <v>-4894070188.7350874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-4894070188.7350874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-20391959.11972953</v>
      </c>
      <c r="L3172" s="444">
        <f t="shared" ca="1" si="162"/>
        <v>-4914462147.8548174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-4914462147.8548174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-20476925.61606174</v>
      </c>
      <c r="L3173" s="444">
        <f t="shared" ca="1" si="162"/>
        <v>-4934939073.4708796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-4934939073.4708796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-20562246.139461998</v>
      </c>
      <c r="L3174" s="444">
        <f t="shared" ca="1" si="162"/>
        <v>-4955501319.610342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-4955501319.610342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-20647922.165043093</v>
      </c>
      <c r="L3175" s="444">
        <f t="shared" ca="1" si="162"/>
        <v>-4976149241.7753849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-4976149241.7753849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-20733955.174064104</v>
      </c>
      <c r="L3176" s="444">
        <f t="shared" ca="1" si="162"/>
        <v>-4996883196.9494486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-4996883196.9494486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-20820346.653956037</v>
      </c>
      <c r="L3177" s="444">
        <f t="shared" ca="1" si="162"/>
        <v>-5017703543.603405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-5017703543.603405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-20907098.098347522</v>
      </c>
      <c r="L3178" s="444">
        <f t="shared" ca="1" si="162"/>
        <v>-5038610641.7017527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-5038610641.7017527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-20994211.007090636</v>
      </c>
      <c r="L3179" s="444">
        <f t="shared" ca="1" si="162"/>
        <v>-5059604852.7088432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-5059604852.7088432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-21081686.886286847</v>
      </c>
      <c r="L3180" s="444">
        <f t="shared" ca="1" si="162"/>
        <v>-5080686539.59513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-5080686539.59513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-21169527.24831304</v>
      </c>
      <c r="L3181" s="444">
        <f t="shared" ca="1" si="162"/>
        <v>-5101856066.8434429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-5101856066.8434429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-21257733.61184768</v>
      </c>
      <c r="L3182" s="444">
        <f t="shared" ca="1" si="162"/>
        <v>-5123113800.4552908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-5123113800.4552908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-21346307.501897044</v>
      </c>
      <c r="L3183" s="444">
        <f t="shared" ca="1" si="162"/>
        <v>-5144460107.9571877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-5144460107.9571877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-21435250.449821614</v>
      </c>
      <c r="L3184" s="444">
        <f t="shared" ca="1" si="162"/>
        <v>-5165895358.4070091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-5165895358.4070091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-21524563.993362539</v>
      </c>
      <c r="L3185" s="444">
        <f t="shared" ca="1" si="162"/>
        <v>-5187419922.4003716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-5187419922.4003716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-21614249.676668216</v>
      </c>
      <c r="L3186" s="444">
        <f t="shared" ca="1" si="162"/>
        <v>-5209034172.0770397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-5209034172.0770397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-21704309.050320998</v>
      </c>
      <c r="L3187" s="444">
        <f t="shared" ca="1" si="162"/>
        <v>-5230738481.1273603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-5230738481.1273603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-21794743.671364002</v>
      </c>
      <c r="L3188" s="444">
        <f t="shared" ca="1" si="162"/>
        <v>-5252533224.7987242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-5252533224.7987242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-21885555.103328016</v>
      </c>
      <c r="L3189" s="444">
        <f t="shared" ca="1" si="162"/>
        <v>-5274418779.9020519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-5274418779.9020519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-21976744.916258551</v>
      </c>
      <c r="L3190" s="444">
        <f t="shared" ca="1" si="162"/>
        <v>-5296395524.8183107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-5296395524.8183107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-22068314.686742961</v>
      </c>
      <c r="L3191" s="444">
        <f t="shared" ca="1" si="162"/>
        <v>-5318463839.5050535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-5318463839.5050535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-22160265.997937724</v>
      </c>
      <c r="L3192" s="444">
        <f t="shared" ca="1" si="162"/>
        <v>-5340624105.5029917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-5340624105.5029917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-22252600.4395958</v>
      </c>
      <c r="L3193" s="444">
        <f t="shared" ca="1" si="162"/>
        <v>-5362876705.9425879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-5362876705.9425879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-22345319.608094115</v>
      </c>
      <c r="L3194" s="444">
        <f t="shared" ca="1" si="162"/>
        <v>-5385222025.5506821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-5385222025.5506821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-22438425.106461175</v>
      </c>
      <c r="L3195" s="444">
        <f t="shared" ca="1" si="162"/>
        <v>-5407660450.6571436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-5407660450.6571436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-22531918.544404764</v>
      </c>
      <c r="L3196" s="444">
        <f t="shared" ca="1" si="162"/>
        <v>-5430192369.2015486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-5430192369.2015486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-22625801.538339786</v>
      </c>
      <c r="L3197" s="444">
        <f t="shared" ca="1" si="162"/>
        <v>-5452818170.7398882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-5452818170.7398882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-22720075.7114162</v>
      </c>
      <c r="L3198" s="444">
        <f t="shared" ca="1" si="162"/>
        <v>-5475538246.4513044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-5475538246.4513044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-22814742.6935471</v>
      </c>
      <c r="L3199" s="444">
        <f t="shared" ca="1" si="162"/>
        <v>-5498352989.1448517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-5498352989.1448517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-22909804.121436883</v>
      </c>
      <c r="L3200" s="444">
        <f t="shared" ca="1" si="162"/>
        <v>-5521262793.2662888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-5521262793.2662888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-23005261.638609536</v>
      </c>
      <c r="L3201" s="444">
        <f t="shared" ca="1" si="162"/>
        <v>-5544268054.9048986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-5544268054.9048986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-23101116.895437077</v>
      </c>
      <c r="L3202" s="444">
        <f t="shared" ca="1" si="162"/>
        <v>-5567369171.8003359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-5567369171.8003359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-23197371.549168065</v>
      </c>
      <c r="L3203" s="444">
        <f t="shared" ca="1" si="162"/>
        <v>-5590566543.3495035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-5590566543.3495035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-23294027.263956264</v>
      </c>
      <c r="L3204" s="444">
        <f t="shared" ca="1" si="162"/>
        <v>-5613860570.6134596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-5613860570.6134596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-23391085.710889414</v>
      </c>
      <c r="L3205" s="444">
        <f t="shared" ca="1" si="162"/>
        <v>-5637251656.3243494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-5637251656.3243494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-23488548.568018124</v>
      </c>
      <c r="L3206" s="444">
        <f t="shared" ca="1" si="162"/>
        <v>-5660740204.8923674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-5660740204.8923674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-23586417.520384863</v>
      </c>
      <c r="L3207" s="444">
        <f t="shared" ca="1" si="162"/>
        <v>-5684326622.4127522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-5684326622.4127522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-23684694.260053135</v>
      </c>
      <c r="L3208" s="444">
        <f t="shared" ca="1" si="162"/>
        <v>-5708011316.6728048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-5708011316.6728048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-23783380.486136686</v>
      </c>
      <c r="L3209" s="444">
        <f t="shared" ca="1" si="162"/>
        <v>-5731794697.1589413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-5731794697.1589413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-23882477.904828921</v>
      </c>
      <c r="L3210" s="444">
        <f t="shared" ca="1" si="162"/>
        <v>-5755677175.0637703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-5755677175.0637703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-23981988.229432374</v>
      </c>
      <c r="L3211" s="444">
        <f t="shared" ca="1" si="162"/>
        <v>-5779659163.2932024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-5779659163.2932024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-24081913.180388343</v>
      </c>
      <c r="L3212" s="444">
        <f t="shared" ca="1" si="162"/>
        <v>-5803741076.4735909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-5803741076.4735909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-24182254.485306628</v>
      </c>
      <c r="L3213" s="444">
        <f t="shared" ca="1" si="162"/>
        <v>-5827923330.9588976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-5827923330.9588976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-24283013.878995407</v>
      </c>
      <c r="L3214" s="444">
        <f t="shared" ca="1" si="162"/>
        <v>-5852206344.8378925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-5852206344.8378925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-24384193.103491217</v>
      </c>
      <c r="L3215" s="444">
        <f t="shared" ca="1" si="162"/>
        <v>-5876590537.9413834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-5876590537.9413834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-24485793.908089098</v>
      </c>
      <c r="L3216" s="444">
        <f t="shared" ca="1" si="162"/>
        <v>-5901076331.849472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-5901076331.849472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-24587818.0493728</v>
      </c>
      <c r="L3217" s="444">
        <f t="shared" ca="1" si="162"/>
        <v>-5925664149.8988447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-5925664149.8988447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-24690267.291245185</v>
      </c>
      <c r="L3218" s="444">
        <f t="shared" ca="1" si="162"/>
        <v>-5950354417.1900902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-5950354417.1900902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-24793143.40495871</v>
      </c>
      <c r="L3219" s="444">
        <f t="shared" ca="1" si="162"/>
        <v>-5975147560.5950489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-5975147560.5950489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-24896448.169146039</v>
      </c>
      <c r="L3220" s="444">
        <f t="shared" ca="1" si="162"/>
        <v>-6000044008.7641945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-6000044008.7641945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-25000183.369850811</v>
      </c>
      <c r="L3221" s="444">
        <f t="shared" ca="1" si="162"/>
        <v>-6025044192.1340456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-6025044192.1340456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-25104350.800558522</v>
      </c>
      <c r="L3222" s="444">
        <f t="shared" ca="1" si="162"/>
        <v>-6050148542.9346037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-6050148542.9346037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-25208952.262227517</v>
      </c>
      <c r="L3223" s="444">
        <f t="shared" ca="1" si="162"/>
        <v>-6075357495.1968307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-6075357495.1968307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-25313989.563320126</v>
      </c>
      <c r="L3224" s="444">
        <f t="shared" ca="1" si="162"/>
        <v>-6100671484.7601509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-6100671484.7601509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-25419464.519833963</v>
      </c>
      <c r="L3225" s="444">
        <f t="shared" ca="1" si="162"/>
        <v>-6126090949.2799845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-6126090949.2799845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-25525378.95533327</v>
      </c>
      <c r="L3226" s="444">
        <f t="shared" ca="1" si="162"/>
        <v>-6151616328.2353182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-6151616328.2353182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-25631734.700980492</v>
      </c>
      <c r="L3227" s="444">
        <f t="shared" ca="1" si="162"/>
        <v>-6177248062.9362984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-6177248062.9362984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-25738533.595567908</v>
      </c>
      <c r="L3228" s="444">
        <f t="shared" ca="1" si="162"/>
        <v>-6202986596.5318661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-6202986596.5318661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-25845777.485549442</v>
      </c>
      <c r="L3229" s="444">
        <f t="shared" ca="1" si="162"/>
        <v>-6228832374.017415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-6228832374.017415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-25953468.225072563</v>
      </c>
      <c r="L3230" s="444">
        <f t="shared" ca="1" si="162"/>
        <v>-6254785842.2424879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-6254785842.2424879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-26061607.676010367</v>
      </c>
      <c r="L3231" s="444">
        <f t="shared" ca="1" si="162"/>
        <v>-6280847449.918498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-6280847449.918498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-26170197.707993742</v>
      </c>
      <c r="L3232" s="444">
        <f t="shared" ca="1" si="162"/>
        <v>-6307017647.6264915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-6307017647.6264915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-26279240.198443715</v>
      </c>
      <c r="L3233" s="444">
        <f t="shared" ca="1" si="162"/>
        <v>-6333296887.824935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-6333296887.824935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-26388737.032603897</v>
      </c>
      <c r="L3234" s="444">
        <f t="shared" ca="1" si="162"/>
        <v>-6359685624.8575392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-6359685624.8575392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-26498690.10357308</v>
      </c>
      <c r="L3235" s="444">
        <f t="shared" ca="1" si="162"/>
        <v>-6386184314.961112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-6386184314.961112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-26609101.312337965</v>
      </c>
      <c r="L3236" s="444">
        <f t="shared" ca="1" si="162"/>
        <v>-6412793416.2734499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-6412793416.2734499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-26719972.567806043</v>
      </c>
      <c r="L3237" s="444">
        <f t="shared" ca="1" si="162"/>
        <v>-6439513388.8412561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-6439513388.8412561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-26831305.786838569</v>
      </c>
      <c r="L3238" s="444">
        <f t="shared" ca="1" si="162"/>
        <v>-6466344694.6280947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-6466344694.6280947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-26943102.894283727</v>
      </c>
      <c r="L3239" s="444">
        <f t="shared" ca="1" si="162"/>
        <v>-6493287797.522378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-6493287797.522378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-27055365.823009908</v>
      </c>
      <c r="L3240" s="444">
        <f t="shared" ca="1" si="162"/>
        <v>-6520343163.3453875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-6520343163.3453875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-27168096.513939112</v>
      </c>
      <c r="L3241" s="444">
        <f t="shared" ca="1" si="162"/>
        <v>-6547511259.8593264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-6547511259.8593264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-27281296.916080527</v>
      </c>
      <c r="L3242" s="444">
        <f t="shared" ca="1" si="162"/>
        <v>-6574792556.7754068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-6574792556.7754068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-27394968.986564193</v>
      </c>
      <c r="L3243" s="444">
        <f t="shared" ca="1" si="162"/>
        <v>-6602187525.7619715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-6602187525.7619715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-27509114.690674882</v>
      </c>
      <c r="L3244" s="444">
        <f t="shared" ca="1" si="162"/>
        <v>-6629696640.4526463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-6629696640.4526463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-27623736.001886025</v>
      </c>
      <c r="L3245" s="444">
        <f t="shared" ca="1" si="162"/>
        <v>-6657320376.4545326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-6657320376.4545326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-27738834.901893884</v>
      </c>
      <c r="L3246" s="444">
        <f t="shared" ca="1" si="162"/>
        <v>-6685059211.3564262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-6685059211.3564262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-27854413.380651776</v>
      </c>
      <c r="L3247" s="444">
        <f t="shared" ca="1" si="162"/>
        <v>-6712913624.7370777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-6712913624.7370777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-27970473.436404489</v>
      </c>
      <c r="L3248" s="444">
        <f t="shared" ca="1" si="162"/>
        <v>-6740884098.1734819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-6740884098.1734819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-28087017.07572284</v>
      </c>
      <c r="L3249" s="444">
        <f t="shared" ca="1" si="162"/>
        <v>-6768971115.2492046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-6768971115.2492046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-28204046.313538354</v>
      </c>
      <c r="L3250" s="444">
        <f t="shared" ca="1" si="162"/>
        <v>-6797175161.5627432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-6797175161.5627432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-28321563.173178095</v>
      </c>
      <c r="L3251" s="444">
        <f t="shared" ca="1" si="162"/>
        <v>-6825496724.7359209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-6825496724.7359209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-28439569.686399665</v>
      </c>
      <c r="L3252" s="444">
        <f t="shared" ca="1" si="162"/>
        <v>-6853936294.4223204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-6853936294.4223204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-28558067.893426333</v>
      </c>
      <c r="L3253" s="444">
        <f t="shared" ca="1" si="162"/>
        <v>-6882494362.3157463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-6882494362.3157463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-28677059.842982277</v>
      </c>
      <c r="L3254" s="444">
        <f t="shared" ca="1" si="162"/>
        <v>-6911171422.1587286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-6911171422.1587286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-28796547.592328031</v>
      </c>
      <c r="L3255" s="444">
        <f t="shared" ca="1" si="162"/>
        <v>-6939967969.7510567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-6939967969.7510567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-28916533.207296073</v>
      </c>
      <c r="L3256" s="444">
        <f t="shared" ca="1" si="162"/>
        <v>-6968884502.958353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-6968884502.958353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-29037018.762326472</v>
      </c>
      <c r="L3257" s="444">
        <f t="shared" ca="1" si="162"/>
        <v>-6997921521.7206793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-6997921521.7206793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-29158006.340502832</v>
      </c>
      <c r="L3258" s="444">
        <f t="shared" ca="1" si="162"/>
        <v>-7027079528.061182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-7027079528.061182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-29279498.033588257</v>
      </c>
      <c r="L3259" s="444">
        <f t="shared" ca="1" si="162"/>
        <v>-7056359026.0947704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-7056359026.0947704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-29401495.942061543</v>
      </c>
      <c r="L3260" s="444">
        <f t="shared" ca="1" si="162"/>
        <v>-7085760522.0368319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-7085760522.0368319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-29524002.17515346</v>
      </c>
      <c r="L3261" s="444">
        <f t="shared" ca="1" si="162"/>
        <v>-7115284524.2119856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-7115284524.2119856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-29647018.850883272</v>
      </c>
      <c r="L3262" s="444">
        <f t="shared" ca="1" si="162"/>
        <v>-7144931543.0628691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-7144931543.0628691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-29770548.09609529</v>
      </c>
      <c r="L3263" s="444">
        <f t="shared" ca="1" si="162"/>
        <v>-7174702091.1589642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-7174702091.1589642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-29894592.046495683</v>
      </c>
      <c r="L3264" s="444">
        <f t="shared" ca="1" si="162"/>
        <v>-7204596683.2054596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-7204596683.2054596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-30019152.846689414</v>
      </c>
      <c r="L3265" s="444">
        <f t="shared" ca="1" si="162"/>
        <v>-7234615836.0521488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-7234615836.0521488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-30144232.650217287</v>
      </c>
      <c r="L3266" s="444">
        <f t="shared" ca="1" si="162"/>
        <v>-7264760068.7023659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-7264760068.7023659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-30269833.619593188</v>
      </c>
      <c r="L3267" s="444">
        <f t="shared" ca="1" si="162"/>
        <v>-7295029902.3219595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-7295029902.3219595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-30395957.9263415</v>
      </c>
      <c r="L3268" s="444">
        <f t="shared" ca="1" si="162"/>
        <v>-7325425860.2483006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-7325425860.2483006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-30522607.751034584</v>
      </c>
      <c r="L3269" s="444">
        <f t="shared" ca="1" si="162"/>
        <v>-7355948467.9993353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-7355948467.9993353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-30649785.283330567</v>
      </c>
      <c r="L3270" s="444">
        <f t="shared" ca="1" si="162"/>
        <v>-7386598253.2826662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-7386598253.2826662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-30777492.722011104</v>
      </c>
      <c r="L3271" s="444">
        <f t="shared" ca="1" si="162"/>
        <v>-7417375746.0046778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-7417375746.0046778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-30905732.275019493</v>
      </c>
      <c r="L3272" s="444">
        <f t="shared" ca="1" si="162"/>
        <v>-7448281478.2796974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-7448281478.2796974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-31034506.15949874</v>
      </c>
      <c r="L3273" s="444">
        <f t="shared" ca="1" si="162"/>
        <v>-7479315984.4391966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-7479315984.4391966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-31163816.60182998</v>
      </c>
      <c r="L3274" s="444">
        <f t="shared" ca="1" si="162"/>
        <v>-7510479801.0410261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-7510479801.0410261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-31293665.837670941</v>
      </c>
      <c r="L3275" s="444">
        <f t="shared" ca="1" si="162"/>
        <v>-7541773466.8786974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-7541773466.8786974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-31424056.111994572</v>
      </c>
      <c r="L3276" s="444">
        <f t="shared" ca="1" si="162"/>
        <v>-7573197522.9906921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-7573197522.9906921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-31554989.679127883</v>
      </c>
      <c r="L3277" s="444">
        <f t="shared" ca="1" si="162"/>
        <v>-7604752512.6698198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-7604752512.6698198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-31686468.802790914</v>
      </c>
      <c r="L3278" s="444">
        <f t="shared" ca="1" si="162"/>
        <v>-7636438981.4726105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-7636438981.4726105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-31818495.756135877</v>
      </c>
      <c r="L3279" s="444">
        <f t="shared" ca="1" si="162"/>
        <v>-7668257477.2287464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-7668257477.2287464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-31951072.821786445</v>
      </c>
      <c r="L3280" s="444">
        <f t="shared" ca="1" si="162"/>
        <v>-7700208550.0505333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-7700208550.0505333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-32084202.291877221</v>
      </c>
      <c r="L3281" s="444">
        <f t="shared" ca="1" si="162"/>
        <v>-7732292752.3424101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-7732292752.3424101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-32217886.468093369</v>
      </c>
      <c r="L3282" s="444">
        <f t="shared" ca="1" si="162"/>
        <v>-7764510638.810503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-7764510638.810503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-32352127.66171043</v>
      </c>
      <c r="L3283" s="444">
        <f t="shared" ca="1" si="162"/>
        <v>-7796862766.4722137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-7796862766.4722137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-32486928.193634223</v>
      </c>
      <c r="L3284" s="444">
        <f t="shared" ca="1" si="162"/>
        <v>-7829349694.6658478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-7829349694.6658478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-32622290.394441027</v>
      </c>
      <c r="L3285" s="444">
        <f t="shared" ca="1" si="162"/>
        <v>-7861971985.0602884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-7861971985.0602884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-32758216.604417864</v>
      </c>
      <c r="L3286" s="444">
        <f t="shared" ca="1" si="162"/>
        <v>-7894730201.6647062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-7894730201.6647062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-32894709.173602942</v>
      </c>
      <c r="L3287" s="444">
        <f t="shared" ca="1" si="162"/>
        <v>-7927624910.8383093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-7927624910.8383093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-33031770.461826287</v>
      </c>
      <c r="L3288" s="444">
        <f t="shared" ca="1" si="162"/>
        <v>-7960656681.3001356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-7960656681.3001356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-33169402.838750564</v>
      </c>
      <c r="L3289" s="444">
        <f t="shared" ca="1" si="162"/>
        <v>-7993826084.1388865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-7993826084.1388865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-33307608.683912028</v>
      </c>
      <c r="L3290" s="444">
        <f t="shared" ca="1" si="162"/>
        <v>-8027133692.8227987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-8027133692.8227987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-33446390.386761662</v>
      </c>
      <c r="L3291" s="444">
        <f t="shared" ca="1" si="162"/>
        <v>-8060580083.2095604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-8060580083.2095604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-33585750.346706502</v>
      </c>
      <c r="L3292" s="444">
        <f t="shared" ca="1" si="162"/>
        <v>-8094165833.5562668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-8094165833.5562668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-33725690.97315111</v>
      </c>
      <c r="L3293" s="444">
        <f t="shared" ca="1" si="162"/>
        <v>-8127891524.529418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-8127891524.529418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-33866214.685539238</v>
      </c>
      <c r="L3294" s="444">
        <f t="shared" ca="1" si="162"/>
        <v>-8161757739.2149572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-8161757739.2149572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-34007323.913395658</v>
      </c>
      <c r="L3295" s="444">
        <f t="shared" ca="1" si="162"/>
        <v>-8195765063.1283531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-8195765063.1283531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-34149021.096368134</v>
      </c>
      <c r="L3296" s="444">
        <f t="shared" ca="1" si="162"/>
        <v>-8229914084.224721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-8229914084.224721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-34291308.684269667</v>
      </c>
      <c r="L3297" s="444">
        <f t="shared" ca="1" si="162"/>
        <v>-8264205392.9089909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-8264205392.9089909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-34434189.137120798</v>
      </c>
      <c r="L3298" s="444">
        <f t="shared" ca="1" si="162"/>
        <v>-8298639582.0461121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-8298639582.0461121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-34577664.925192133</v>
      </c>
      <c r="L3299" s="444">
        <f t="shared" ca="1" si="162"/>
        <v>-8333217246.9713039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-8333217246.9713039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-34721738.529047094</v>
      </c>
      <c r="L3300" s="444">
        <f t="shared" ca="1" si="162"/>
        <v>-8367938985.500351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-8367938985.500351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-34866412.439584792</v>
      </c>
      <c r="L3301" s="444">
        <f t="shared" ca="1" si="162"/>
        <v>-8402805397.9399357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-8402805397.9399357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-35011689.158083066</v>
      </c>
      <c r="L3302" s="444">
        <f t="shared" ca="1" si="162"/>
        <v>-8437817087.0980186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-8437817087.0980186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-35157571.196241744</v>
      </c>
      <c r="L3303" s="444">
        <f t="shared" ca="1" si="162"/>
        <v>-8472974658.29426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-8472974658.29426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-35304061.076226085</v>
      </c>
      <c r="L3304" s="444">
        <f t="shared" ca="1" si="162"/>
        <v>-8508278719.3704863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-8508278719.3704863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-35451161.330710359</v>
      </c>
      <c r="L3305" s="444">
        <f t="shared" ca="1" si="162"/>
        <v>-8543729880.7011967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-8543729880.7011967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-35598874.502921656</v>
      </c>
      <c r="L3306" s="444">
        <f t="shared" ca="1" si="162"/>
        <v>-8579328755.2041187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-8579328755.2041187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-35747203.146683827</v>
      </c>
      <c r="L3307" s="444">
        <f t="shared" ca="1" si="162"/>
        <v>-8615075958.3508034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-8615075958.3508034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-35896149.82646168</v>
      </c>
      <c r="L3308" s="444">
        <f t="shared" ca="1" si="162"/>
        <v>-8650972108.1772652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-8650972108.1772652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-36045717.117405273</v>
      </c>
      <c r="L3309" s="444">
        <f t="shared" ca="1" si="162"/>
        <v>-8687017825.2946701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-8687017825.2946701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-36195907.60539446</v>
      </c>
      <c r="L3310" s="444">
        <f t="shared" ca="1" si="162"/>
        <v>-8723213732.9000645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-8723213732.9000645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-36346723.887083605</v>
      </c>
      <c r="L3311" s="444">
        <f t="shared" ca="1" si="162"/>
        <v>-8759560456.7871475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-8759560456.7871475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-36498168.569946446</v>
      </c>
      <c r="L3312" s="444">
        <f t="shared" ca="1" si="162"/>
        <v>-8796058625.3570938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-8796058625.3570938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-36650244.272321224</v>
      </c>
      <c r="L3313" s="444">
        <f t="shared" ca="1" si="162"/>
        <v>-8832708869.6294155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-8832708869.6294155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-36802953.623455897</v>
      </c>
      <c r="L3314" s="444">
        <f t="shared" ca="1" si="162"/>
        <v>-8869511823.2528706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-8869511823.2528706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-36956299.263553627</v>
      </c>
      <c r="L3315" s="444">
        <f t="shared" ca="1" si="162"/>
        <v>-8906468122.5164242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-8906468122.5164242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-37110283.843818434</v>
      </c>
      <c r="L3316" s="444">
        <f t="shared" ca="1" si="162"/>
        <v>-8943578406.3602428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-8943578406.3602428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-37264910.026501015</v>
      </c>
      <c r="L3317" s="444">
        <f t="shared" ca="1" si="162"/>
        <v>-8980843316.3867435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-8980843316.3867435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-37420180.484944761</v>
      </c>
      <c r="L3318" s="444">
        <f t="shared" ca="1" si="162"/>
        <v>-9018263496.8716888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-9018263496.8716888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-37576097.903632037</v>
      </c>
      <c r="L3319" s="444">
        <f t="shared" ca="1" si="162"/>
        <v>-9055839594.7753201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-9055839594.7753201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-37732664.978230499</v>
      </c>
      <c r="L3320" s="444">
        <f t="shared" ca="1" si="162"/>
        <v>-9093572259.7535515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-9093572259.7535515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-37889884.415639795</v>
      </c>
      <c r="L3321" s="444">
        <f t="shared" ca="1" si="162"/>
        <v>-9131462144.1691914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-9131462144.1691914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-38047758.934038296</v>
      </c>
      <c r="L3322" s="444">
        <f t="shared" ca="1" si="162"/>
        <v>-9169509903.1032295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-9169509903.1032295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-38206291.262930125</v>
      </c>
      <c r="L3323" s="444">
        <f t="shared" ref="L3323:L3577" ca="1" si="167">I3323-J3323+K3323</f>
        <v>-9207716194.3661594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-9207716194.3661594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-38365484.143192329</v>
      </c>
      <c r="L3324" s="444">
        <f t="shared" ca="1" si="167"/>
        <v>-9246081678.5093517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-9246081678.5093517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-38525340.327122301</v>
      </c>
      <c r="L3325" s="444">
        <f t="shared" ca="1" si="167"/>
        <v>-9284607018.8364735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-9284607018.8364735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-38685862.578485303</v>
      </c>
      <c r="L3326" s="444">
        <f t="shared" ca="1" si="167"/>
        <v>-9323292881.414959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-9323292881.414959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-38847053.672562331</v>
      </c>
      <c r="L3327" s="444">
        <f t="shared" ca="1" si="167"/>
        <v>-9362139935.0875206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-9362139935.0875206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-39008916.396198004</v>
      </c>
      <c r="L3328" s="444">
        <f t="shared" ca="1" si="167"/>
        <v>-9401148851.4837189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-9401148851.4837189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-39171453.547848828</v>
      </c>
      <c r="L3329" s="444">
        <f t="shared" ca="1" si="167"/>
        <v>-9440320305.0315685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-9440320305.0315685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-39334667.937631533</v>
      </c>
      <c r="L3330" s="444">
        <f t="shared" ca="1" si="167"/>
        <v>-9479654972.9692001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-9479654972.9692001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-39498562.387371667</v>
      </c>
      <c r="L3331" s="444">
        <f t="shared" ca="1" si="167"/>
        <v>-9519153535.3565712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-9519153535.3565712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-39663139.730652377</v>
      </c>
      <c r="L3332" s="444">
        <f t="shared" ca="1" si="167"/>
        <v>-9558816675.0872231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-9558816675.0872231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-39828402.812863432</v>
      </c>
      <c r="L3333" s="444">
        <f t="shared" ca="1" si="167"/>
        <v>-9598645077.9000874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-9598645077.9000874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-39994354.491250366</v>
      </c>
      <c r="L3334" s="444">
        <f t="shared" ca="1" si="167"/>
        <v>-9638639432.3913383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-9638639432.3913383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-40160997.634963907</v>
      </c>
      <c r="L3335" s="444">
        <f t="shared" ca="1" si="167"/>
        <v>-9678800430.0263023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-9678800430.0263023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-40328335.125109591</v>
      </c>
      <c r="L3336" s="444">
        <f t="shared" ca="1" si="167"/>
        <v>-9719128765.1514111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-9719128765.1514111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-40496369.854797542</v>
      </c>
      <c r="L3337" s="444">
        <f t="shared" ca="1" si="167"/>
        <v>-9759625135.0062084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-9759625135.0062084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-40665104.729192533</v>
      </c>
      <c r="L3338" s="444">
        <f t="shared" ca="1" si="167"/>
        <v>-9800290239.7354012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-9800290239.7354012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-40834542.665564172</v>
      </c>
      <c r="L3339" s="444">
        <f t="shared" ca="1" si="167"/>
        <v>-9841124782.4009647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-9841124782.4009647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-41004686.59333735</v>
      </c>
      <c r="L3340" s="444">
        <f t="shared" ca="1" si="167"/>
        <v>-9882129468.9943027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-9882129468.9943027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-41175539.454142928</v>
      </c>
      <c r="L3341" s="444">
        <f t="shared" ca="1" si="167"/>
        <v>-9923305008.4484463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-9923305008.4484463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-41347104.201868527</v>
      </c>
      <c r="L3342" s="444">
        <f t="shared" ca="1" si="167"/>
        <v>-9964652112.6503143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-9964652112.6503143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-41519383.802709639</v>
      </c>
      <c r="L3343" s="444">
        <f t="shared" ca="1" si="167"/>
        <v>-10006171496.453024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-10006171496.453024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-41692381.235220931</v>
      </c>
      <c r="L3344" s="444">
        <f t="shared" ca="1" si="167"/>
        <v>-10047863877.688246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-10047863877.688246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-41866099.490367688</v>
      </c>
      <c r="L3345" s="444">
        <f t="shared" ca="1" si="167"/>
        <v>-10089729977.178614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-10089729977.178614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-42040541.571577556</v>
      </c>
      <c r="L3346" s="444">
        <f t="shared" ca="1" si="167"/>
        <v>-10131770518.750191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-10131770518.750191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-42215710.494792461</v>
      </c>
      <c r="L3347" s="444">
        <f t="shared" ca="1" si="167"/>
        <v>-10173986229.244984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-10173986229.244984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-42391609.288520768</v>
      </c>
      <c r="L3348" s="444">
        <f t="shared" ca="1" si="167"/>
        <v>-10216377838.533504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-10216377838.533504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-42568240.9938896</v>
      </c>
      <c r="L3349" s="444">
        <f t="shared" ca="1" si="167"/>
        <v>-10258946079.527393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-10258946079.527393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-42745608.664697468</v>
      </c>
      <c r="L3350" s="444">
        <f t="shared" ca="1" si="167"/>
        <v>-10301691688.192091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-10301691688.192091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-42923715.367467046</v>
      </c>
      <c r="L3351" s="444">
        <f t="shared" ca="1" si="167"/>
        <v>-10344615403.559559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-10344615403.559559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-43102564.181498162</v>
      </c>
      <c r="L3352" s="444">
        <f t="shared" ca="1" si="167"/>
        <v>-10387717967.741056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-10387717967.741056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-43282158.19892107</v>
      </c>
      <c r="L3353" s="444">
        <f t="shared" ca="1" si="167"/>
        <v>-10431000125.939978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-10431000125.939978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-43462500.524749905</v>
      </c>
      <c r="L3354" s="444">
        <f t="shared" ca="1" si="167"/>
        <v>-10474462626.464727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-10474462626.464727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-43643594.276936367</v>
      </c>
      <c r="L3355" s="444">
        <f t="shared" ca="1" si="167"/>
        <v>-10518106220.741663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-10518106220.741663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-43825442.586423598</v>
      </c>
      <c r="L3356" s="444">
        <f t="shared" ca="1" si="167"/>
        <v>-10561931663.328087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-10561931663.328087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-44008048.597200364</v>
      </c>
      <c r="L3357" s="444">
        <f t="shared" ca="1" si="167"/>
        <v>-10605939711.925287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-10605939711.925287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-44191415.466355361</v>
      </c>
      <c r="L3358" s="444">
        <f t="shared" ca="1" si="167"/>
        <v>-10650131127.391644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-10650131127.391644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-44375546.364131846</v>
      </c>
      <c r="L3359" s="444">
        <f t="shared" ca="1" si="167"/>
        <v>-10694506673.755775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-10694506673.755775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-44560444.473982394</v>
      </c>
      <c r="L3360" s="444">
        <f t="shared" ca="1" si="167"/>
        <v>-10739067118.229757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-10739067118.229757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-44746112.992623985</v>
      </c>
      <c r="L3361" s="444">
        <f t="shared" ca="1" si="167"/>
        <v>-10783813231.222382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-10783813231.222382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-44932555.130093254</v>
      </c>
      <c r="L3362" s="444">
        <f t="shared" ca="1" si="167"/>
        <v>-10828745786.352474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-10828745786.352474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-45119774.109801978</v>
      </c>
      <c r="L3363" s="444">
        <f t="shared" ca="1" si="167"/>
        <v>-10873865560.462276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-10873865560.462276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-45307773.168592818</v>
      </c>
      <c r="L3364" s="444">
        <f t="shared" ca="1" si="167"/>
        <v>-10919173333.630869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-10919173333.630869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-45496555.556795284</v>
      </c>
      <c r="L3365" s="444">
        <f t="shared" ca="1" si="167"/>
        <v>-10964669889.187664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-10964669889.187664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-45686124.538281932</v>
      </c>
      <c r="L3366" s="444">
        <f t="shared" ca="1" si="167"/>
        <v>-11010356013.725946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-11010356013.725946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-45876483.390524775</v>
      </c>
      <c r="L3367" s="444">
        <f t="shared" ca="1" si="167"/>
        <v>-11056232497.11647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-11056232497.11647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-46067635.404651962</v>
      </c>
      <c r="L3368" s="444">
        <f t="shared" ca="1" si="167"/>
        <v>-11102300132.521122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-11102300132.521122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-46259583.885504678</v>
      </c>
      <c r="L3369" s="444">
        <f t="shared" ca="1" si="167"/>
        <v>-11148559716.406626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-11148559716.406626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-46452332.151694275</v>
      </c>
      <c r="L3370" s="444">
        <f t="shared" ca="1" si="167"/>
        <v>-11195012048.558319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-11195012048.558319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-46645883.535659663</v>
      </c>
      <c r="L3371" s="444">
        <f t="shared" ca="1" si="167"/>
        <v>-11241657932.093979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-11241657932.093979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-46840241.383724913</v>
      </c>
      <c r="L3372" s="444">
        <f t="shared" ca="1" si="167"/>
        <v>-11288498173.477703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-11288498173.477703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-47035409.056157097</v>
      </c>
      <c r="L3373" s="444">
        <f t="shared" ca="1" si="167"/>
        <v>-11335533582.533859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-11335533582.533859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-47231389.927224413</v>
      </c>
      <c r="L3374" s="444">
        <f t="shared" ca="1" si="167"/>
        <v>-11382764972.461084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-11382764972.461084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-47428187.385254517</v>
      </c>
      <c r="L3375" s="444">
        <f t="shared" ca="1" si="167"/>
        <v>-11430193159.846338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-11430193159.846338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-47625804.832693078</v>
      </c>
      <c r="L3376" s="444">
        <f t="shared" ca="1" si="167"/>
        <v>-11477818964.679031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-11477818964.679031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-47824245.686162628</v>
      </c>
      <c r="L3377" s="444">
        <f t="shared" ca="1" si="167"/>
        <v>-11525643210.365194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-11525643210.365194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-48023513.37652164</v>
      </c>
      <c r="L3378" s="444">
        <f t="shared" ca="1" si="167"/>
        <v>-11573666723.741716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-11573666723.741716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-48223611.348923817</v>
      </c>
      <c r="L3379" s="444">
        <f t="shared" ca="1" si="167"/>
        <v>-11621890335.090641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-11621890335.090641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-48424543.06287767</v>
      </c>
      <c r="L3380" s="444">
        <f t="shared" ca="1" si="167"/>
        <v>-11670314878.153519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-11670314878.153519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-48626311.992306329</v>
      </c>
      <c r="L3381" s="444">
        <f t="shared" ca="1" si="167"/>
        <v>-11718941190.145824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-11718941190.145824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-48828921.625607602</v>
      </c>
      <c r="L3382" s="444">
        <f t="shared" ca="1" si="167"/>
        <v>-11767770111.771433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-11767770111.771433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-49032375.465714306</v>
      </c>
      <c r="L3383" s="444">
        <f t="shared" ca="1" si="167"/>
        <v>-11816802487.237146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-11816802487.237146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-49236677.03015478</v>
      </c>
      <c r="L3384" s="444">
        <f t="shared" ca="1" si="167"/>
        <v>-11866039164.267302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-11866039164.267302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-49441829.851113759</v>
      </c>
      <c r="L3385" s="444">
        <f t="shared" ca="1" si="167"/>
        <v>-11915480994.118416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-11915480994.118416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-49647837.475493401</v>
      </c>
      <c r="L3386" s="444">
        <f t="shared" ca="1" si="167"/>
        <v>-11965128831.593908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-11965128831.593908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-49854703.464974619</v>
      </c>
      <c r="L3387" s="444">
        <f t="shared" ca="1" si="167"/>
        <v>-12014983535.058884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-12014983535.058884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-50062431.396078683</v>
      </c>
      <c r="L3388" s="444">
        <f t="shared" ca="1" si="167"/>
        <v>-12065045966.454962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-12065045966.454962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-50271024.860229008</v>
      </c>
      <c r="L3389" s="444">
        <f t="shared" ca="1" si="167"/>
        <v>-12115316991.315191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-12115316991.315191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-50480487.463813297</v>
      </c>
      <c r="L3390" s="444">
        <f t="shared" ca="1" si="167"/>
        <v>-12165797478.779005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-12165797478.779005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-50690822.828245856</v>
      </c>
      <c r="L3391" s="444">
        <f t="shared" ca="1" si="167"/>
        <v>-12216488301.60725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-12216488301.60725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-50902034.590030208</v>
      </c>
      <c r="L3392" s="444">
        <f t="shared" ca="1" si="167"/>
        <v>-12267390336.197281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-12267390336.197281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-51114126.400822006</v>
      </c>
      <c r="L3393" s="444">
        <f t="shared" ca="1" si="167"/>
        <v>-12318504462.598103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-12318504462.598103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-51327101.927492097</v>
      </c>
      <c r="L3394" s="444">
        <f t="shared" ca="1" si="167"/>
        <v>-12369831564.525595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-12369831564.525595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-51540964.85218998</v>
      </c>
      <c r="L3395" s="444">
        <f t="shared" ca="1" si="167"/>
        <v>-12421372529.377785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-12421372529.377785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-51755718.872407436</v>
      </c>
      <c r="L3396" s="444">
        <f t="shared" ca="1" si="167"/>
        <v>-12473128248.250193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-12473128248.250193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-51971367.701042466</v>
      </c>
      <c r="L3397" s="444">
        <f t="shared" ca="1" si="167"/>
        <v>-12525099615.951235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-12525099615.951235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-52187915.066463478</v>
      </c>
      <c r="L3398" s="444">
        <f t="shared" ca="1" si="167"/>
        <v>-12577287531.017698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-12577287531.017698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-52405364.712573744</v>
      </c>
      <c r="L3399" s="444">
        <f t="shared" ca="1" si="167"/>
        <v>-12629692895.730272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-12629692895.730272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-52623720.398876131</v>
      </c>
      <c r="L3400" s="444">
        <f t="shared" ca="1" si="167"/>
        <v>-12682316616.129148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-12682316616.129148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-52842985.900538117</v>
      </c>
      <c r="L3401" s="444">
        <f t="shared" ca="1" si="167"/>
        <v>-12735159602.029686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-12735159602.029686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-53063165.008457027</v>
      </c>
      <c r="L3402" s="444">
        <f t="shared" ca="1" si="167"/>
        <v>-12788222767.038143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-12788222767.038143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-53284261.529325597</v>
      </c>
      <c r="L3403" s="444">
        <f t="shared" ca="1" si="167"/>
        <v>-12841507028.567469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-12841507028.567469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-53506279.285697788</v>
      </c>
      <c r="L3404" s="444">
        <f t="shared" ca="1" si="167"/>
        <v>-12895013307.853167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-12895013307.853167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-53729222.116054863</v>
      </c>
      <c r="L3405" s="444">
        <f t="shared" ca="1" si="167"/>
        <v>-12948742529.969221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-12948742529.969221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-53953093.874871753</v>
      </c>
      <c r="L3406" s="444">
        <f t="shared" ca="1" si="167"/>
        <v>-13002695623.844093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-13002695623.844093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-54177898.432683721</v>
      </c>
      <c r="L3407" s="444">
        <f t="shared" ca="1" si="167"/>
        <v>-13056873522.276777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-13056873522.276777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-54403639.676153235</v>
      </c>
      <c r="L3408" s="444">
        <f t="shared" ca="1" si="167"/>
        <v>-13111277161.95293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-13111277161.95293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-54630321.508137211</v>
      </c>
      <c r="L3409" s="444">
        <f t="shared" ca="1" si="167"/>
        <v>-13165907483.461067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-13165907483.461067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-54857947.847754449</v>
      </c>
      <c r="L3410" s="444">
        <f t="shared" ca="1" si="167"/>
        <v>-13220765431.308821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-13220765431.308821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-55086522.630453415</v>
      </c>
      <c r="L3411" s="444">
        <f t="shared" ca="1" si="167"/>
        <v>-13275851953.939274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-13275851953.939274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-55316049.808080308</v>
      </c>
      <c r="L3412" s="444">
        <f t="shared" ca="1" si="167"/>
        <v>-13331168003.747355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-13331168003.747355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-55546533.348947309</v>
      </c>
      <c r="L3413" s="444">
        <f t="shared" ca="1" si="167"/>
        <v>-13386714537.096302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-13386714537.096302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-55777977.237901255</v>
      </c>
      <c r="L3414" s="444">
        <f t="shared" ca="1" si="167"/>
        <v>-13442492514.334204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-13442492514.334204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-56010385.476392515</v>
      </c>
      <c r="L3415" s="444">
        <f t="shared" ca="1" si="167"/>
        <v>-13498502899.810596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-13498502899.810596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-56243762.082544148</v>
      </c>
      <c r="L3416" s="444">
        <f t="shared" ca="1" si="167"/>
        <v>-13554746661.893141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-13554746661.893141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-56478111.091221422</v>
      </c>
      <c r="L3417" s="444">
        <f t="shared" ca="1" si="167"/>
        <v>-13611224772.984362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-13611224772.984362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-56713436.554101512</v>
      </c>
      <c r="L3418" s="444">
        <f t="shared" ca="1" si="167"/>
        <v>-13667938209.538464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-13667938209.538464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-56949742.539743587</v>
      </c>
      <c r="L3419" s="444">
        <f t="shared" ca="1" si="167"/>
        <v>-13724887952.078207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-13724887952.078207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-57187033.133659206</v>
      </c>
      <c r="L3420" s="444">
        <f t="shared" ca="1" si="167"/>
        <v>-13782074985.211866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-13782074985.211866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-57425312.438382775</v>
      </c>
      <c r="L3421" s="444">
        <f t="shared" ca="1" si="167"/>
        <v>-13839500297.650249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-13839500297.650249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-57664584.573542707</v>
      </c>
      <c r="L3422" s="444">
        <f t="shared" ca="1" si="167"/>
        <v>-13897164882.223793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-13897164882.223793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-57904853.675932474</v>
      </c>
      <c r="L3423" s="444">
        <f t="shared" ca="1" si="167"/>
        <v>-13955069735.899725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-13955069735.899725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-58146123.899582192</v>
      </c>
      <c r="L3424" s="444">
        <f t="shared" ca="1" si="167"/>
        <v>-14013215859.799307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-14013215859.799307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-58388399.415830433</v>
      </c>
      <c r="L3425" s="444">
        <f t="shared" ca="1" si="167"/>
        <v>-14071604259.215137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-14071604259.215137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-58631684.413396411</v>
      </c>
      <c r="L3426" s="444">
        <f t="shared" ca="1" si="167"/>
        <v>-14130235943.628534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-14130235943.628534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-58875983.098452233</v>
      </c>
      <c r="L3427" s="444">
        <f t="shared" ca="1" si="167"/>
        <v>-14189111926.726986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-14189111926.726986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-59121299.694695771</v>
      </c>
      <c r="L3428" s="444">
        <f t="shared" ca="1" si="167"/>
        <v>-14248233226.421682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-14248233226.421682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-59367638.443423674</v>
      </c>
      <c r="L3429" s="444">
        <f t="shared" ca="1" si="167"/>
        <v>-14307600864.865107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-14307600864.865107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-59615003.603604607</v>
      </c>
      <c r="L3430" s="444">
        <f t="shared" ca="1" si="167"/>
        <v>-14367215868.468712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-14367215868.468712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-59863399.451952972</v>
      </c>
      <c r="L3431" s="444">
        <f t="shared" ca="1" si="167"/>
        <v>-14427079267.920666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-14427079267.920666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-60112830.283002771</v>
      </c>
      <c r="L3432" s="444">
        <f t="shared" ca="1" si="167"/>
        <v>-14487192098.203669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-14487192098.203669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-60363300.409181952</v>
      </c>
      <c r="L3433" s="444">
        <f t="shared" ca="1" si="167"/>
        <v>-14547555398.61285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-14547555398.61285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-60614814.160886876</v>
      </c>
      <c r="L3434" s="444">
        <f t="shared" ca="1" si="167"/>
        <v>-14608170212.773737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-14608170212.773737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-60867375.886557236</v>
      </c>
      <c r="L3435" s="444">
        <f t="shared" ca="1" si="167"/>
        <v>-14669037588.660294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-14669037588.660294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-61120989.952751212</v>
      </c>
      <c r="L3436" s="444">
        <f t="shared" ca="1" si="167"/>
        <v>-14730158578.613045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-14730158578.613045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-61375660.744221017</v>
      </c>
      <c r="L3437" s="444">
        <f t="shared" ca="1" si="167"/>
        <v>-14791534239.357265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-14791534239.357265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-61631392.663988598</v>
      </c>
      <c r="L3438" s="444">
        <f t="shared" ca="1" si="167"/>
        <v>-14853165632.021254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-14853165632.021254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-61888190.13342189</v>
      </c>
      <c r="L3439" s="444">
        <f t="shared" ca="1" si="167"/>
        <v>-14915053822.154675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-14915053822.154675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-62146057.592311136</v>
      </c>
      <c r="L3440" s="444">
        <f t="shared" ca="1" si="167"/>
        <v>-14977199879.746986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-14977199879.746986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-62404999.498945773</v>
      </c>
      <c r="L3441" s="444">
        <f t="shared" ca="1" si="167"/>
        <v>-15039604879.245932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-15039604879.245932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-62665020.330191381</v>
      </c>
      <c r="L3442" s="444">
        <f t="shared" ca="1" si="167"/>
        <v>-15102269899.576122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-15102269899.576122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-62926124.581567176</v>
      </c>
      <c r="L3443" s="444">
        <f t="shared" ca="1" si="167"/>
        <v>-15165196024.15769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-15165196024.15769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-63188316.767323717</v>
      </c>
      <c r="L3444" s="444">
        <f t="shared" ca="1" si="167"/>
        <v>-15228384340.925014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-15228384340.925014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-63451601.420520894</v>
      </c>
      <c r="L3445" s="444">
        <f t="shared" ca="1" si="167"/>
        <v>-15291835942.345535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-15291835942.345535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-63715983.093106404</v>
      </c>
      <c r="L3446" s="444">
        <f t="shared" ca="1" si="167"/>
        <v>-15355551925.438643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-15355551925.438643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-63981466.355994336</v>
      </c>
      <c r="L3447" s="444">
        <f t="shared" ca="1" si="167"/>
        <v>-15419533391.794638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-15419533391.794638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-64248055.79914432</v>
      </c>
      <c r="L3448" s="444">
        <f t="shared" ca="1" si="167"/>
        <v>-15483781447.593782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-15483781447.593782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-64515756.031640761</v>
      </c>
      <c r="L3449" s="444">
        <f t="shared" ca="1" si="167"/>
        <v>-15548297203.625423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-15548297203.625423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-64784571.681772597</v>
      </c>
      <c r="L3450" s="444">
        <f t="shared" ca="1" si="167"/>
        <v>-15613081775.307196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-15613081775.307196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-65054507.397113323</v>
      </c>
      <c r="L3451" s="444">
        <f t="shared" ca="1" si="167"/>
        <v>-15678136282.704309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-15678136282.704309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-65325567.844601288</v>
      </c>
      <c r="L3452" s="444">
        <f t="shared" ca="1" si="167"/>
        <v>-15743461850.54891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-15743461850.54891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-65597757.710620455</v>
      </c>
      <c r="L3453" s="444">
        <f t="shared" ca="1" si="167"/>
        <v>-15809059608.259531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-15809059608.259531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-65871081.701081373</v>
      </c>
      <c r="L3454" s="444">
        <f t="shared" ca="1" si="167"/>
        <v>-15874930689.960613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-15874930689.960613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-66145544.541502558</v>
      </c>
      <c r="L3455" s="444">
        <f t="shared" ca="1" si="167"/>
        <v>-15941076234.502115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-15941076234.502115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-66421150.977092139</v>
      </c>
      <c r="L3456" s="444">
        <f t="shared" ca="1" si="167"/>
        <v>-16007497385.479208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-16007497385.479208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-66697905.772830024</v>
      </c>
      <c r="L3457" s="444">
        <f t="shared" ca="1" si="167"/>
        <v>-16074195291.252039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-16074195291.252039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-66975813.713550158</v>
      </c>
      <c r="L3458" s="444">
        <f t="shared" ca="1" si="167"/>
        <v>-16141171104.96559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-16141171104.96559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-67254879.604023293</v>
      </c>
      <c r="L3459" s="444">
        <f t="shared" ca="1" si="167"/>
        <v>-16208425984.569613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-16208425984.569613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-67535108.269040048</v>
      </c>
      <c r="L3460" s="444">
        <f t="shared" ca="1" si="167"/>
        <v>-16275961092.838652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-16275961092.838652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-67816504.553494379</v>
      </c>
      <c r="L3461" s="444">
        <f t="shared" ca="1" si="167"/>
        <v>-16343777597.392145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-16343777597.392145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-68099073.322467268</v>
      </c>
      <c r="L3462" s="444">
        <f t="shared" ca="1" si="167"/>
        <v>-16411876670.714613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-16411876670.714613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-68382819.461310893</v>
      </c>
      <c r="L3463" s="444">
        <f t="shared" ca="1" si="167"/>
        <v>-16480259490.175924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-16480259490.175924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-68667747.875733018</v>
      </c>
      <c r="L3464" s="444">
        <f t="shared" ca="1" si="167"/>
        <v>-16548927238.051657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-16548927238.051657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-68953863.491881892</v>
      </c>
      <c r="L3465" s="444">
        <f t="shared" ca="1" si="167"/>
        <v>-16617881101.543539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-16617881101.543539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-69241171.256431416</v>
      </c>
      <c r="L3466" s="444">
        <f t="shared" ca="1" si="167"/>
        <v>-16687122272.799971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-16687122272.799971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-69529676.136666536</v>
      </c>
      <c r="L3467" s="444">
        <f t="shared" ca="1" si="167"/>
        <v>-16756651948.936638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-16756651948.936638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-69819383.120569319</v>
      </c>
      <c r="L3468" s="444">
        <f t="shared" ca="1" si="167"/>
        <v>-16826471332.057207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-16826471332.057207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-70110297.216905028</v>
      </c>
      <c r="L3469" s="444">
        <f t="shared" ca="1" si="167"/>
        <v>-16896581629.274113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-16896581629.274113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-70402423.45530881</v>
      </c>
      <c r="L3470" s="444">
        <f t="shared" ca="1" si="167"/>
        <v>-16966984052.729422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-16966984052.729422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-70695766.886372596</v>
      </c>
      <c r="L3471" s="444">
        <f t="shared" ca="1" si="167"/>
        <v>-17037679819.615795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-17037679819.615795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-70990332.581732482</v>
      </c>
      <c r="L3472" s="444">
        <f t="shared" ca="1" si="167"/>
        <v>-17108670152.197527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-17108670152.197527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-71286125.634156361</v>
      </c>
      <c r="L3473" s="444">
        <f t="shared" ca="1" si="167"/>
        <v>-17179956277.831684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-17179956277.831684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-71583151.157632023</v>
      </c>
      <c r="L3474" s="444">
        <f t="shared" ca="1" si="167"/>
        <v>-17251539428.989315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-17251539428.989315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-71881414.287455484</v>
      </c>
      <c r="L3475" s="444">
        <f t="shared" ca="1" si="167"/>
        <v>-17323420843.276772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-17323420843.276772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-72180920.180319875</v>
      </c>
      <c r="L3476" s="444">
        <f t="shared" ca="1" si="167"/>
        <v>-17395601763.457092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-17395601763.457092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-72481674.01440455</v>
      </c>
      <c r="L3477" s="444">
        <f t="shared" ca="1" si="167"/>
        <v>-17468083437.471497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-17468083437.471497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-72783680.989464566</v>
      </c>
      <c r="L3478" s="444">
        <f t="shared" ca="1" si="167"/>
        <v>-17540867118.46096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-17540867118.46096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-73086946.326920673</v>
      </c>
      <c r="L3479" s="444">
        <f t="shared" ca="1" si="167"/>
        <v>-17613954064.78788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-17613954064.78788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-73391475.269949496</v>
      </c>
      <c r="L3480" s="444">
        <f t="shared" ca="1" si="167"/>
        <v>-17687345540.057831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-17687345540.057831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-73697273.083574295</v>
      </c>
      <c r="L3481" s="444">
        <f t="shared" ca="1" si="167"/>
        <v>-17761042813.141403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-17761042813.141403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-74004345.054755852</v>
      </c>
      <c r="L3482" s="444">
        <f t="shared" ca="1" si="167"/>
        <v>-17835047158.196159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-17835047158.196159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-74312696.492484003</v>
      </c>
      <c r="L3483" s="444">
        <f t="shared" ca="1" si="167"/>
        <v>-17909359854.688644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-17909359854.688644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-74622332.727869347</v>
      </c>
      <c r="L3484" s="444">
        <f t="shared" ca="1" si="167"/>
        <v>-17983982187.416515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-17983982187.416515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-74933259.114235476</v>
      </c>
      <c r="L3485" s="444">
        <f t="shared" ca="1" si="167"/>
        <v>-18058915446.53075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-18058915446.53075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-75245481.027211457</v>
      </c>
      <c r="L3486" s="444">
        <f t="shared" ca="1" si="167"/>
        <v>-18134160927.557961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-18134160927.557961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-75559003.864824831</v>
      </c>
      <c r="L3487" s="444">
        <f t="shared" ca="1" si="167"/>
        <v>-18209719931.422787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-18209719931.422787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-75873833.04759495</v>
      </c>
      <c r="L3488" s="444">
        <f t="shared" ca="1" si="167"/>
        <v>-18285593764.470383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-18285593764.470383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-76189974.018626601</v>
      </c>
      <c r="L3489" s="444">
        <f t="shared" ca="1" si="167"/>
        <v>-18361783738.48901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-18361783738.48901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-76507432.2437042</v>
      </c>
      <c r="L3490" s="444">
        <f t="shared" ca="1" si="167"/>
        <v>-18438291170.732716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-18438291170.732716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-76826213.211386308</v>
      </c>
      <c r="L3491" s="444">
        <f t="shared" ca="1" si="167"/>
        <v>-18515117383.944103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-18515117383.944103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-77146322.433100432</v>
      </c>
      <c r="L3492" s="444">
        <f t="shared" ca="1" si="167"/>
        <v>-18592263706.377205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-18592263706.377205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-77467765.443238348</v>
      </c>
      <c r="L3493" s="444">
        <f t="shared" ca="1" si="167"/>
        <v>-18669731471.820442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-18669731471.820442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-77790547.79925184</v>
      </c>
      <c r="L3494" s="444">
        <f t="shared" ca="1" si="167"/>
        <v>-18747522019.619694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-18747522019.619694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-78114675.081748724</v>
      </c>
      <c r="L3495" s="444">
        <f t="shared" ca="1" si="167"/>
        <v>-18825636694.701443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-18825636694.701443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-78440152.89458935</v>
      </c>
      <c r="L3496" s="444">
        <f t="shared" ca="1" si="167"/>
        <v>-18904076847.596031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-18904076847.596031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-78766986.864983469</v>
      </c>
      <c r="L3497" s="444">
        <f t="shared" ca="1" si="167"/>
        <v>-18982843834.461014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-18982843834.461014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-79095182.643587559</v>
      </c>
      <c r="L3498" s="444">
        <f t="shared" ca="1" si="167"/>
        <v>-19061939017.104603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-19061939017.104603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-79424745.904602513</v>
      </c>
      <c r="L3499" s="444">
        <f t="shared" ca="1" si="167"/>
        <v>-19141363763.009205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-19141363763.009205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-79755682.345871687</v>
      </c>
      <c r="L3500" s="444">
        <f t="shared" ca="1" si="167"/>
        <v>-19221119445.355076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-19221119445.355076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-80087997.688979477</v>
      </c>
      <c r="L3501" s="444">
        <f t="shared" ca="1" si="167"/>
        <v>-19301207443.044056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-19301207443.044056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-80421697.679350227</v>
      </c>
      <c r="L3502" s="444">
        <f t="shared" ca="1" si="167"/>
        <v>-19381629140.723408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-19381629140.723408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-80756788.086347535</v>
      </c>
      <c r="L3503" s="444">
        <f t="shared" ca="1" si="167"/>
        <v>-19462385928.809753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-19462385928.809753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-81093274.703373969</v>
      </c>
      <c r="L3504" s="444">
        <f t="shared" ca="1" si="167"/>
        <v>-19543479203.513126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-19543479203.513126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-81431163.347971365</v>
      </c>
      <c r="L3505" s="444">
        <f t="shared" ca="1" si="167"/>
        <v>-19624910366.861099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-19624910366.861099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-81770459.861921251</v>
      </c>
      <c r="L3506" s="444">
        <f t="shared" ca="1" si="167"/>
        <v>-19706680826.723019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-19706680826.723019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-82111170.111345917</v>
      </c>
      <c r="L3507" s="444">
        <f t="shared" ca="1" si="167"/>
        <v>-19788791996.834366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-19788791996.834366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-82453299.98680985</v>
      </c>
      <c r="L3508" s="444">
        <f t="shared" ca="1" si="167"/>
        <v>-19871245296.821175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-19871245296.821175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-82796855.403421566</v>
      </c>
      <c r="L3509" s="444">
        <f t="shared" ca="1" si="167"/>
        <v>-19954042152.224598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-19954042152.224598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-83141842.30093582</v>
      </c>
      <c r="L3510" s="444">
        <f t="shared" ca="1" si="167"/>
        <v>-20037183994.525536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-20037183994.525536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-83488266.643856391</v>
      </c>
      <c r="L3511" s="444">
        <f t="shared" ca="1" si="167"/>
        <v>-20120672261.169392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-20120672261.169392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-83836134.421539128</v>
      </c>
      <c r="L3512" s="444">
        <f t="shared" ca="1" si="167"/>
        <v>-20204508395.590931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-20204508395.590931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-84185451.648295552</v>
      </c>
      <c r="L3513" s="444">
        <f t="shared" ca="1" si="167"/>
        <v>-20288693847.239227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-20288693847.239227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-84536224.36349678</v>
      </c>
      <c r="L3514" s="444">
        <f t="shared" ca="1" si="167"/>
        <v>-20373230071.602722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-20373230071.602722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-84888458.631678015</v>
      </c>
      <c r="L3515" s="444">
        <f t="shared" ca="1" si="167"/>
        <v>-20458118530.234402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-20458118530.234402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-85242160.542643338</v>
      </c>
      <c r="L3516" s="444">
        <f t="shared" ca="1" si="167"/>
        <v>-20543360690.777046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-20543360690.777046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-85597336.211571023</v>
      </c>
      <c r="L3517" s="444">
        <f t="shared" ca="1" si="167"/>
        <v>-20628958026.988617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-20628958026.988617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-85953991.779119238</v>
      </c>
      <c r="L3518" s="444">
        <f t="shared" ca="1" si="167"/>
        <v>-20714912018.767735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-20714912018.767735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-86312133.411532223</v>
      </c>
      <c r="L3519" s="444">
        <f t="shared" ca="1" si="167"/>
        <v>-20801224152.179268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-20801224152.179268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-86671767.300746948</v>
      </c>
      <c r="L3520" s="444">
        <f t="shared" ca="1" si="167"/>
        <v>-20887895919.480015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-20887895919.480015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-87032899.664500058</v>
      </c>
      <c r="L3521" s="444">
        <f t="shared" ca="1" si="167"/>
        <v>-20974928819.144516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-20974928819.144516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-87395536.746435478</v>
      </c>
      <c r="L3522" s="444">
        <f t="shared" ca="1" si="167"/>
        <v>-21062324355.890953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-21062324355.890953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-87759684.816212296</v>
      </c>
      <c r="L3523" s="444">
        <f t="shared" ca="1" si="167"/>
        <v>-21150084040.707165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-21150084040.707165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-88125350.169613183</v>
      </c>
      <c r="L3524" s="444">
        <f t="shared" ca="1" si="167"/>
        <v>-21238209390.876778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-21238209390.876778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-88492539.128653243</v>
      </c>
      <c r="L3525" s="444">
        <f t="shared" ca="1" si="167"/>
        <v>-21326701930.005432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-21326701930.005432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-88861258.041689306</v>
      </c>
      <c r="L3526" s="444">
        <f t="shared" ca="1" si="167"/>
        <v>-21415563188.047123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-21415563188.047123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-89231513.283529684</v>
      </c>
      <c r="L3527" s="444">
        <f t="shared" ca="1" si="167"/>
        <v>-21504794701.330654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-21504794701.330654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-89603311.255544394</v>
      </c>
      <c r="L3528" s="444">
        <f t="shared" ca="1" si="167"/>
        <v>-21594398012.586197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-21594398012.586197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-89976658.385775819</v>
      </c>
      <c r="L3529" s="444">
        <f t="shared" ca="1" si="167"/>
        <v>-21684374670.971973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-21684374670.971973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-90351561.129049882</v>
      </c>
      <c r="L3530" s="444">
        <f t="shared" ca="1" si="167"/>
        <v>-21774726232.101025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-21774726232.101025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-90728025.967087597</v>
      </c>
      <c r="L3531" s="444">
        <f t="shared" ca="1" si="167"/>
        <v>-21865454258.068111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-21865454258.068111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-91106059.408617124</v>
      </c>
      <c r="L3532" s="444">
        <f t="shared" ca="1" si="167"/>
        <v>-21956560317.47673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-21956560317.47673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-91485667.989486381</v>
      </c>
      <c r="L3533" s="444">
        <f t="shared" ca="1" si="167"/>
        <v>-22048045985.466217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-22048045985.466217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-91866858.272775903</v>
      </c>
      <c r="L3534" s="444">
        <f t="shared" ca="1" si="167"/>
        <v>-22139912843.738995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-22139912843.738995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-92249636.848912477</v>
      </c>
      <c r="L3535" s="444">
        <f t="shared" ca="1" si="167"/>
        <v>-22232162480.587906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-22232162480.587906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-92634010.335782945</v>
      </c>
      <c r="L3536" s="444">
        <f t="shared" ca="1" si="167"/>
        <v>-22324796490.923687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-22324796490.923687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-93019985.378848702</v>
      </c>
      <c r="L3537" s="444">
        <f t="shared" ca="1" si="167"/>
        <v>-22417816476.302536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-22417816476.302536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-93407568.65126057</v>
      </c>
      <c r="L3538" s="444">
        <f t="shared" ca="1" si="167"/>
        <v>-22511224044.953796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-22511224044.953796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-93796766.853974149</v>
      </c>
      <c r="L3539" s="444">
        <f t="shared" ca="1" si="167"/>
        <v>-22605020811.80777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-22605020811.80777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-94187586.715865701</v>
      </c>
      <c r="L3540" s="444">
        <f t="shared" ca="1" si="167"/>
        <v>-22699208398.523636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-22699208398.523636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-94580034.993848488</v>
      </c>
      <c r="L3541" s="444">
        <f t="shared" ca="1" si="167"/>
        <v>-22793788433.517483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-22793788433.517483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-94974118.472989514</v>
      </c>
      <c r="L3542" s="444">
        <f t="shared" ca="1" si="167"/>
        <v>-22888762551.990471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-22888762551.990471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-95369843.966626957</v>
      </c>
      <c r="L3543" s="444">
        <f t="shared" ca="1" si="167"/>
        <v>-22984132395.957096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-22984132395.957096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-95767218.316487893</v>
      </c>
      <c r="L3544" s="444">
        <f t="shared" ca="1" si="167"/>
        <v>-23079899614.273582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-23079899614.273582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-96166248.39280659</v>
      </c>
      <c r="L3545" s="444">
        <f t="shared" ca="1" si="167"/>
        <v>-23176065862.666389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-23176065862.666389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-96566941.094443291</v>
      </c>
      <c r="L3546" s="444">
        <f t="shared" ca="1" si="167"/>
        <v>-23272632803.760834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-23272632803.760834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-96969303.349003479</v>
      </c>
      <c r="L3547" s="444">
        <f t="shared" ca="1" si="167"/>
        <v>-23369602107.109837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-23369602107.109837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-97373342.112957656</v>
      </c>
      <c r="L3548" s="444">
        <f t="shared" ca="1" si="167"/>
        <v>-23466975449.222794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-23466975449.222794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-97779064.371761635</v>
      </c>
      <c r="L3549" s="444">
        <f t="shared" ca="1" si="167"/>
        <v>-23564754513.594555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-23564754513.594555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-98186477.139977306</v>
      </c>
      <c r="L3550" s="444">
        <f t="shared" ca="1" si="167"/>
        <v>-23662940990.734531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-23662940990.734531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-98595587.461393878</v>
      </c>
      <c r="L3551" s="444">
        <f t="shared" ca="1" si="167"/>
        <v>-23761536578.195927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-23761536578.195927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-99006402.409149691</v>
      </c>
      <c r="L3552" s="444">
        <f t="shared" ca="1" si="167"/>
        <v>-23860542980.605076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-23860542980.605076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-99418929.085854486</v>
      </c>
      <c r="L3553" s="444">
        <f t="shared" ca="1" si="167"/>
        <v>-23959961909.690929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-23959961909.690929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-99833174.623712212</v>
      </c>
      <c r="L3554" s="444">
        <f t="shared" ca="1" si="167"/>
        <v>-24059795084.31464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-24059795084.31464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-100249146.18464433</v>
      </c>
      <c r="L3555" s="444">
        <f t="shared" ca="1" si="167"/>
        <v>-24160044230.499283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-24160044230.499283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-100666850.96041368</v>
      </c>
      <c r="L3556" s="444">
        <f t="shared" ca="1" si="167"/>
        <v>-24260711081.459698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-24260711081.459698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-101086296.17274874</v>
      </c>
      <c r="L3557" s="444">
        <f t="shared" ca="1" si="167"/>
        <v>-24361797377.632446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-24361797377.632446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-101507489.07346852</v>
      </c>
      <c r="L3558" s="444">
        <f t="shared" ca="1" si="167"/>
        <v>-24463304866.705914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-24463304866.705914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-101930436.94460797</v>
      </c>
      <c r="L3559" s="444">
        <f t="shared" ca="1" si="167"/>
        <v>-24565235303.65052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-24565235303.65052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-102355147.09854384</v>
      </c>
      <c r="L3560" s="444">
        <f t="shared" ca="1" si="167"/>
        <v>-24667590450.749065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-24667590450.749065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-102781626.87812111</v>
      </c>
      <c r="L3561" s="444">
        <f t="shared" ca="1" si="167"/>
        <v>-24770372077.627186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-24770372077.627186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-103209883.65677994</v>
      </c>
      <c r="L3562" s="444">
        <f t="shared" ca="1" si="167"/>
        <v>-24873581961.283966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-24873581961.283966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-103639924.83868319</v>
      </c>
      <c r="L3563" s="444">
        <f t="shared" ca="1" si="167"/>
        <v>-24977221886.12265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-24977221886.12265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-104071757.85884437</v>
      </c>
      <c r="L3564" s="444">
        <f t="shared" ca="1" si="167"/>
        <v>-25081293643.981495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-25081293643.981495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-104505390.18325622</v>
      </c>
      <c r="L3565" s="444">
        <f t="shared" ca="1" si="167"/>
        <v>-25185799034.164753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-25185799034.164753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-104940829.3090198</v>
      </c>
      <c r="L3566" s="444">
        <f t="shared" ca="1" si="167"/>
        <v>-25290739863.473774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-25290739863.473774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-105378082.76447406</v>
      </c>
      <c r="L3567" s="444">
        <f t="shared" ca="1" si="167"/>
        <v>-25396117946.238247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-25396117946.238247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-105817158.10932603</v>
      </c>
      <c r="L3568" s="444">
        <f t="shared" ca="1" si="167"/>
        <v>-25501935104.347572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-25501935104.347572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-106258062.93478155</v>
      </c>
      <c r="L3569" s="444">
        <f t="shared" ca="1" si="167"/>
        <v>-25608193167.282352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-25608193167.282352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-106700804.86367647</v>
      </c>
      <c r="L3570" s="444">
        <f t="shared" ca="1" si="167"/>
        <v>-25714893972.14603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-25714893972.14603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-107145391.55060846</v>
      </c>
      <c r="L3571" s="444">
        <f t="shared" ca="1" si="167"/>
        <v>-25822039363.69664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-25822039363.69664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-107591830.68206933</v>
      </c>
      <c r="L3572" s="444">
        <f t="shared" ca="1" si="167"/>
        <v>-25929631194.378708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-25929631194.378708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-108040129.97657795</v>
      </c>
      <c r="L3573" s="444">
        <f t="shared" ca="1" si="167"/>
        <v>-26037671324.355286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-26037671324.355286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-108490297.18481369</v>
      </c>
      <c r="L3574" s="444">
        <f t="shared" ca="1" si="167"/>
        <v>-26146161621.5401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-26146161621.5401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-108942340.08975041</v>
      </c>
      <c r="L3575" s="444">
        <f t="shared" ca="1" si="167"/>
        <v>-26255103961.629852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-26255103961.629852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-109396266.50679106</v>
      </c>
      <c r="L3576" s="444">
        <f t="shared" ca="1" si="167"/>
        <v>-26364500228.136642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-26364500228.136642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-109852084.28390267</v>
      </c>
      <c r="L3577" s="444">
        <f t="shared" ca="1" si="167"/>
        <v>-26474352312.420544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-26474352312.420544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-110309801.30175227</v>
      </c>
      <c r="L3578" s="444">
        <f t="shared" ref="L3578:L3832" ca="1" si="172">I3578-J3578+K3578</f>
        <v>-26584662113.722298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-26584662113.722298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-110769425.4738429</v>
      </c>
      <c r="L3579" s="444">
        <f t="shared" ca="1" si="172"/>
        <v>-26695431539.19614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-26695431539.19614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-111230964.74665058</v>
      </c>
      <c r="L3580" s="444">
        <f t="shared" ca="1" si="172"/>
        <v>-26806662503.942791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-26806662503.942791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-111694427.09976162</v>
      </c>
      <c r="L3581" s="444">
        <f t="shared" ca="1" si="172"/>
        <v>-26918356931.042553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-26918356931.042553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-112159820.54601063</v>
      </c>
      <c r="L3582" s="444">
        <f t="shared" ca="1" si="172"/>
        <v>-27030516751.588562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-27030516751.588562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-112627153.13161899</v>
      </c>
      <c r="L3583" s="444">
        <f t="shared" ca="1" si="172"/>
        <v>-27143143904.720181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-27143143904.720181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-113096432.93633409</v>
      </c>
      <c r="L3584" s="444">
        <f t="shared" ca="1" si="172"/>
        <v>-27256240337.656513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-27256240337.656513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-113567668.07356881</v>
      </c>
      <c r="L3585" s="444">
        <f t="shared" ca="1" si="172"/>
        <v>-27369808005.730083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-27369808005.730083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-114040866.690542</v>
      </c>
      <c r="L3586" s="444">
        <f t="shared" ca="1" si="172"/>
        <v>-27483848872.420624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-27483848872.420624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-114516036.96841927</v>
      </c>
      <c r="L3587" s="444">
        <f t="shared" ca="1" si="172"/>
        <v>-27598364909.389042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-27598364909.389042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-114993187.12245433</v>
      </c>
      <c r="L3588" s="444">
        <f t="shared" ca="1" si="172"/>
        <v>-27713358096.511497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-27713358096.511497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-115472325.40213124</v>
      </c>
      <c r="L3589" s="444">
        <f t="shared" ca="1" si="172"/>
        <v>-27828830421.913628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-27828830421.913628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-115953460.09130678</v>
      </c>
      <c r="L3590" s="444">
        <f t="shared" ca="1" si="172"/>
        <v>-27944783882.004936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-27944783882.004936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-116436599.50835389</v>
      </c>
      <c r="L3591" s="444">
        <f t="shared" ca="1" si="172"/>
        <v>-28061220481.51329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-28061220481.51329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-116921752.00630538</v>
      </c>
      <c r="L3592" s="444">
        <f t="shared" ca="1" si="172"/>
        <v>-28178142233.519596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-28178142233.519596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-117408925.97299832</v>
      </c>
      <c r="L3593" s="444">
        <f t="shared" ca="1" si="172"/>
        <v>-28295551159.492596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-28295551159.492596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-117898129.83121914</v>
      </c>
      <c r="L3594" s="444">
        <f t="shared" ca="1" si="172"/>
        <v>-28413449289.323814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-28413449289.323814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-118389372.03884922</v>
      </c>
      <c r="L3595" s="444">
        <f t="shared" ca="1" si="172"/>
        <v>-28531838661.362663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-28531838661.362663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-118882661.08901109</v>
      </c>
      <c r="L3596" s="444">
        <f t="shared" ca="1" si="172"/>
        <v>-28650721322.451675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-28650721322.451675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-119378005.51021533</v>
      </c>
      <c r="L3597" s="444">
        <f t="shared" ca="1" si="172"/>
        <v>-28770099327.961891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-28770099327.961891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-119875413.86650786</v>
      </c>
      <c r="L3598" s="444">
        <f t="shared" ca="1" si="172"/>
        <v>-28889974741.8284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-28889974741.8284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-120374894.75761832</v>
      </c>
      <c r="L3599" s="444">
        <f t="shared" ca="1" si="172"/>
        <v>-29010349636.586018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-29010349636.586018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-120876456.81910841</v>
      </c>
      <c r="L3600" s="444">
        <f t="shared" ca="1" si="172"/>
        <v>-29131226093.405125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-29131226093.405125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-121380108.72252135</v>
      </c>
      <c r="L3601" s="444">
        <f t="shared" ca="1" si="172"/>
        <v>-29252606202.127647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-29252606202.127647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-121885859.17553186</v>
      </c>
      <c r="L3602" s="444">
        <f t="shared" ca="1" si="172"/>
        <v>-29374492061.303181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-29374492061.303181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-122393716.92209658</v>
      </c>
      <c r="L3603" s="444">
        <f t="shared" ca="1" si="172"/>
        <v>-29496885778.225277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-29496885778.225277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-122903690.74260531</v>
      </c>
      <c r="L3604" s="444">
        <f t="shared" ca="1" si="172"/>
        <v>-29619789468.967884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-29619789468.967884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-123415789.45403285</v>
      </c>
      <c r="L3605" s="444">
        <f t="shared" ca="1" si="172"/>
        <v>-29743205258.421917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-29743205258.421917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-123930021.91009134</v>
      </c>
      <c r="L3606" s="444">
        <f t="shared" ca="1" si="172"/>
        <v>-29867135280.332008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-29867135280.332008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-124446397.00138336</v>
      </c>
      <c r="L3607" s="444">
        <f t="shared" ca="1" si="172"/>
        <v>-29991581677.333393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-29991581677.333393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-124964923.6555558</v>
      </c>
      <c r="L3608" s="444">
        <f t="shared" ca="1" si="172"/>
        <v>-30116546600.988949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-30116546600.988949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-125485610.83745395</v>
      </c>
      <c r="L3609" s="444">
        <f t="shared" ca="1" si="172"/>
        <v>-30242032211.826405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-30242032211.826405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-126008467.54927666</v>
      </c>
      <c r="L3610" s="444">
        <f t="shared" ca="1" si="172"/>
        <v>-30368040679.375683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-30368040679.375683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-126533502.83073203</v>
      </c>
      <c r="L3611" s="444">
        <f t="shared" ca="1" si="172"/>
        <v>-30494574182.206413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-30494574182.206413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-127060725.75919339</v>
      </c>
      <c r="L3612" s="444">
        <f t="shared" ca="1" si="172"/>
        <v>-30621634907.965607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-30621634907.965607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-127590145.44985671</v>
      </c>
      <c r="L3613" s="444">
        <f t="shared" ca="1" si="172"/>
        <v>-30749225053.415462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-30749225053.415462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-128121771.05589776</v>
      </c>
      <c r="L3614" s="444">
        <f t="shared" ca="1" si="172"/>
        <v>-30877346824.471359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-30877346824.471359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-128655611.76863067</v>
      </c>
      <c r="L3615" s="444">
        <f t="shared" ca="1" si="172"/>
        <v>-31006002436.23999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-31006002436.23999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-129191676.81766663</v>
      </c>
      <c r="L3616" s="444">
        <f t="shared" ca="1" si="172"/>
        <v>-31135194113.057655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-31135194113.057655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-129729975.47107355</v>
      </c>
      <c r="L3617" s="444">
        <f t="shared" ca="1" si="172"/>
        <v>-31264924088.528728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-31264924088.528728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-130270517.03553636</v>
      </c>
      <c r="L3618" s="444">
        <f t="shared" ca="1" si="172"/>
        <v>-31395194605.564266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-31395194605.564266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-130813310.85651776</v>
      </c>
      <c r="L3619" s="444">
        <f t="shared" ca="1" si="172"/>
        <v>-31526007916.420784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-31526007916.420784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-131358366.31841993</v>
      </c>
      <c r="L3620" s="444">
        <f t="shared" ca="1" si="172"/>
        <v>-31657366282.739204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-31657366282.739204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-131905692.84474669</v>
      </c>
      <c r="L3621" s="444">
        <f t="shared" ca="1" si="172"/>
        <v>-31789271975.58395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-31789271975.58395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-132455299.89826645</v>
      </c>
      <c r="L3622" s="444">
        <f t="shared" ca="1" si="172"/>
        <v>-31921727275.482216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-31921727275.482216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-133007196.9811759</v>
      </c>
      <c r="L3623" s="444">
        <f t="shared" ca="1" si="172"/>
        <v>-32054734472.46339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-32054734472.46339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-133561393.63526413</v>
      </c>
      <c r="L3624" s="444">
        <f t="shared" ca="1" si="172"/>
        <v>-32188295866.098656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-32188295866.098656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-134117899.44207773</v>
      </c>
      <c r="L3625" s="444">
        <f t="shared" ca="1" si="172"/>
        <v>-32322413765.540733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-32322413765.540733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-134676724.02308637</v>
      </c>
      <c r="L3626" s="444">
        <f t="shared" ca="1" si="172"/>
        <v>-32457090489.56382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-32457090489.56382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-135237877.03984922</v>
      </c>
      <c r="L3627" s="444">
        <f t="shared" ca="1" si="172"/>
        <v>-32592328366.603668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-32592328366.603668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-135801368.19418192</v>
      </c>
      <c r="L3628" s="444">
        <f t="shared" ca="1" si="172"/>
        <v>-32728129734.797852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-32728129734.797852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-136367207.22832438</v>
      </c>
      <c r="L3629" s="444">
        <f t="shared" ca="1" si="172"/>
        <v>-32864496942.026176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-32864496942.026176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-136935403.92510909</v>
      </c>
      <c r="L3630" s="444">
        <f t="shared" ca="1" si="172"/>
        <v>-33001432345.951286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-33001432345.951286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-137505968.10813034</v>
      </c>
      <c r="L3631" s="444">
        <f t="shared" ca="1" si="172"/>
        <v>-33138938314.059418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-33138938314.059418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-138078909.64191425</v>
      </c>
      <c r="L3632" s="444">
        <f t="shared" ca="1" si="172"/>
        <v>-33277017223.701332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-33277017223.701332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-138654238.43208888</v>
      </c>
      <c r="L3633" s="444">
        <f t="shared" ca="1" si="172"/>
        <v>-33415671462.133423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-33415671462.133423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-139231964.42555591</v>
      </c>
      <c r="L3634" s="444">
        <f t="shared" ca="1" si="172"/>
        <v>-33554903426.558979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-33554903426.558979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-139812097.6106624</v>
      </c>
      <c r="L3635" s="444">
        <f t="shared" ca="1" si="172"/>
        <v>-33694715524.16964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-33694715524.16964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-140394648.0173735</v>
      </c>
      <c r="L3636" s="444">
        <f t="shared" ca="1" si="172"/>
        <v>-33835110172.187012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-33835110172.187012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-140979625.71744588</v>
      </c>
      <c r="L3637" s="444">
        <f t="shared" ca="1" si="172"/>
        <v>-33976089797.904457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-33976089797.904457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-141567040.82460189</v>
      </c>
      <c r="L3638" s="444">
        <f t="shared" ca="1" si="172"/>
        <v>-34117656838.729057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-34117656838.729057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-142156903.4947044</v>
      </c>
      <c r="L3639" s="444">
        <f t="shared" ca="1" si="172"/>
        <v>-34259813742.223763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-34259813742.223763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-142749223.92593235</v>
      </c>
      <c r="L3640" s="444">
        <f t="shared" ca="1" si="172"/>
        <v>-34402562966.149696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-34402562966.149696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-143344012.35895705</v>
      </c>
      <c r="L3641" s="444">
        <f t="shared" ca="1" si="172"/>
        <v>-34545906978.508652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-34545906978.508652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-143941279.07711938</v>
      </c>
      <c r="L3642" s="444">
        <f t="shared" ca="1" si="172"/>
        <v>-34689848257.58577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-34689848257.58577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-144541034.40660736</v>
      </c>
      <c r="L3643" s="444">
        <f t="shared" ca="1" si="172"/>
        <v>-34834389291.992378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-34834389291.992378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-145143288.7166349</v>
      </c>
      <c r="L3644" s="444">
        <f t="shared" ca="1" si="172"/>
        <v>-34979532580.709015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-34979532580.709015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-145748052.4196209</v>
      </c>
      <c r="L3645" s="444">
        <f t="shared" ca="1" si="172"/>
        <v>-35125280633.128639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-35125280633.128639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-146355335.97136933</v>
      </c>
      <c r="L3646" s="444">
        <f t="shared" ca="1" si="172"/>
        <v>-35271635969.100006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-35271635969.100006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-146965149.87125003</v>
      </c>
      <c r="L3647" s="444">
        <f t="shared" ca="1" si="172"/>
        <v>-35418601118.971252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-35418601118.971252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-147577504.66238022</v>
      </c>
      <c r="L3648" s="444">
        <f t="shared" ca="1" si="172"/>
        <v>-35566178623.633636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-35566178623.633636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-148192410.9318068</v>
      </c>
      <c r="L3649" s="444">
        <f t="shared" ca="1" si="172"/>
        <v>-35714371034.565445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-35714371034.565445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-148809879.31068936</v>
      </c>
      <c r="L3650" s="444">
        <f t="shared" ca="1" si="172"/>
        <v>-35863180913.876137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-35863180913.876137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-149429920.47448391</v>
      </c>
      <c r="L3651" s="444">
        <f t="shared" ca="1" si="172"/>
        <v>-36012610834.350624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-36012610834.350624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-150052545.14312759</v>
      </c>
      <c r="L3652" s="444">
        <f t="shared" ca="1" si="172"/>
        <v>-36162663379.493752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-36162663379.493752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-150677764.08122396</v>
      </c>
      <c r="L3653" s="444">
        <f t="shared" ca="1" si="172"/>
        <v>-36313341143.574974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-36313341143.574974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-151305588.09822905</v>
      </c>
      <c r="L3654" s="444">
        <f t="shared" ca="1" si="172"/>
        <v>-36464646731.673203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-36464646731.673203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-151936028.04863834</v>
      </c>
      <c r="L3655" s="444">
        <f t="shared" ca="1" si="172"/>
        <v>-36616582759.72184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-36616582759.72184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-152569094.83217433</v>
      </c>
      <c r="L3656" s="444">
        <f t="shared" ca="1" si="172"/>
        <v>-36769151854.554016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-36769151854.554016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-153204799.39397508</v>
      </c>
      <c r="L3657" s="444">
        <f t="shared" ca="1" si="172"/>
        <v>-36922356653.94799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-36922356653.94799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-153843152.7247833</v>
      </c>
      <c r="L3658" s="444">
        <f t="shared" ca="1" si="172"/>
        <v>-37076199806.672775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-37076199806.672775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-154484165.86113656</v>
      </c>
      <c r="L3659" s="444">
        <f t="shared" ca="1" si="172"/>
        <v>-37230683972.533913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-37230683972.533913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-155127849.88555798</v>
      </c>
      <c r="L3660" s="444">
        <f t="shared" ca="1" si="172"/>
        <v>-37385811822.419472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-37385811822.419472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-155774215.9267478</v>
      </c>
      <c r="L3661" s="444">
        <f t="shared" ca="1" si="172"/>
        <v>-37541586038.346222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-37541586038.346222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-156423275.15977591</v>
      </c>
      <c r="L3662" s="444">
        <f t="shared" ca="1" si="172"/>
        <v>-37698009313.505997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-37698009313.505997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-157075038.80627498</v>
      </c>
      <c r="L3663" s="444">
        <f t="shared" ca="1" si="172"/>
        <v>-37855084352.312271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-37855084352.312271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-157729518.13463446</v>
      </c>
      <c r="L3664" s="444">
        <f t="shared" ca="1" si="172"/>
        <v>-38012813870.446907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-38012813870.446907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-158386724.46019545</v>
      </c>
      <c r="L3665" s="444">
        <f t="shared" ca="1" si="172"/>
        <v>-38171200594.907104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-38171200594.907104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-159046669.14544627</v>
      </c>
      <c r="L3666" s="444">
        <f t="shared" ca="1" si="172"/>
        <v>-38330247264.052551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-38330247264.052551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-159709363.60021895</v>
      </c>
      <c r="L3667" s="444">
        <f t="shared" ca="1" si="172"/>
        <v>-38489956627.652771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-38489956627.652771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-160374819.28188655</v>
      </c>
      <c r="L3668" s="444">
        <f t="shared" ca="1" si="172"/>
        <v>-38650331446.934654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-38650331446.934654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-161043047.69556105</v>
      </c>
      <c r="L3669" s="444">
        <f t="shared" ca="1" si="172"/>
        <v>-38811374494.630219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-38811374494.630219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-161714060.39429256</v>
      </c>
      <c r="L3670" s="444">
        <f t="shared" ca="1" si="172"/>
        <v>-38973088555.024513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-38973088555.024513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-162387868.97926879</v>
      </c>
      <c r="L3671" s="444">
        <f t="shared" ca="1" si="172"/>
        <v>-39135476424.003784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-39135476424.003784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-163064485.10001576</v>
      </c>
      <c r="L3672" s="444">
        <f t="shared" ca="1" si="172"/>
        <v>-39298540909.103798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-39298540909.103798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-163743920.45459914</v>
      </c>
      <c r="L3673" s="444">
        <f t="shared" ca="1" si="172"/>
        <v>-39462284829.558395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-39462284829.558395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-164426186.78982663</v>
      </c>
      <c r="L3674" s="444">
        <f t="shared" ca="1" si="172"/>
        <v>-39626711016.348221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-39626711016.348221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-165111295.90145093</v>
      </c>
      <c r="L3675" s="444">
        <f t="shared" ca="1" si="172"/>
        <v>-39791822312.249672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-39791822312.249672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-165799259.63437364</v>
      </c>
      <c r="L3676" s="444">
        <f t="shared" ca="1" si="172"/>
        <v>-39957621571.884048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-39957621571.884048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-166490089.8828502</v>
      </c>
      <c r="L3677" s="444">
        <f t="shared" ca="1" si="172"/>
        <v>-40124111661.766899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-40124111661.766899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-167183798.59069541</v>
      </c>
      <c r="L3678" s="444">
        <f t="shared" ca="1" si="172"/>
        <v>-40291295460.357597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-40291295460.357597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-167880397.75149</v>
      </c>
      <c r="L3679" s="444">
        <f t="shared" ca="1" si="172"/>
        <v>-40459175858.109085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-40459175858.109085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-168579899.40878785</v>
      </c>
      <c r="L3680" s="444">
        <f t="shared" ca="1" si="172"/>
        <v>-40627755757.517876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-40627755757.517876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-169282315.65632448</v>
      </c>
      <c r="L3681" s="444">
        <f t="shared" ca="1" si="172"/>
        <v>-40797038073.174202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-40797038073.174202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-169987658.63822585</v>
      </c>
      <c r="L3682" s="444">
        <f t="shared" ca="1" si="172"/>
        <v>-40967025731.812431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-40967025731.812431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-170695940.54921848</v>
      </c>
      <c r="L3683" s="444">
        <f t="shared" ca="1" si="172"/>
        <v>-41137721672.361649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-41137721672.361649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-171407173.63484019</v>
      </c>
      <c r="L3684" s="444">
        <f t="shared" ca="1" si="172"/>
        <v>-41309128845.99649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-41309128845.99649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-172121370.19165203</v>
      </c>
      <c r="L3685" s="444">
        <f t="shared" ca="1" si="172"/>
        <v>-41481250216.188141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-41481250216.188141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-172838542.56745058</v>
      </c>
      <c r="L3686" s="444">
        <f t="shared" ca="1" si="172"/>
        <v>-41654088758.755592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-41654088758.755592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-173558703.16148162</v>
      </c>
      <c r="L3687" s="444">
        <f t="shared" ca="1" si="172"/>
        <v>-41827647461.917076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-41827647461.917076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-174281864.42465448</v>
      </c>
      <c r="L3688" s="444">
        <f t="shared" ca="1" si="172"/>
        <v>-42001929326.341728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-42001929326.341728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-175008038.85975718</v>
      </c>
      <c r="L3689" s="444">
        <f t="shared" ca="1" si="172"/>
        <v>-42176937365.201485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-42176937365.201485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-175737239.02167284</v>
      </c>
      <c r="L3690" s="444">
        <f t="shared" ca="1" si="172"/>
        <v>-42352674604.22316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-42352674604.22316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-176469477.51759648</v>
      </c>
      <c r="L3691" s="444">
        <f t="shared" ca="1" si="172"/>
        <v>-42529144081.740753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-42529144081.740753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-177204767.00725314</v>
      </c>
      <c r="L3692" s="444">
        <f t="shared" ca="1" si="172"/>
        <v>-42706348848.748009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-42706348848.748009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-177943120.20311671</v>
      </c>
      <c r="L3693" s="444">
        <f t="shared" ca="1" si="172"/>
        <v>-42884291968.951126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-42884291968.951126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-178684549.8706297</v>
      </c>
      <c r="L3694" s="444">
        <f t="shared" ca="1" si="172"/>
        <v>-43062976518.821754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-43062976518.821754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-179429068.82842398</v>
      </c>
      <c r="L3695" s="444">
        <f t="shared" ca="1" si="172"/>
        <v>-43242405587.650177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-43242405587.650177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-180176689.94854242</v>
      </c>
      <c r="L3696" s="444">
        <f t="shared" ca="1" si="172"/>
        <v>-43422582277.598717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-43422582277.598717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-180927426.15666133</v>
      </c>
      <c r="L3697" s="444">
        <f t="shared" ca="1" si="172"/>
        <v>-43603509703.755379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-43603509703.755379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-181681290.43231407</v>
      </c>
      <c r="L3698" s="444">
        <f t="shared" ca="1" si="172"/>
        <v>-43785190994.187691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-43785190994.187691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-182438295.80911538</v>
      </c>
      <c r="L3699" s="444">
        <f t="shared" ca="1" si="172"/>
        <v>-43967629289.996803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-43967629289.996803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-183198455.37498668</v>
      </c>
      <c r="L3700" s="444">
        <f t="shared" ca="1" si="172"/>
        <v>-44150827745.371788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-44150827745.371788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-183961782.27238244</v>
      </c>
      <c r="L3701" s="444">
        <f t="shared" ca="1" si="172"/>
        <v>-44334789527.644173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-44334789527.644173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-184728289.69851738</v>
      </c>
      <c r="L3702" s="444">
        <f t="shared" ca="1" si="172"/>
        <v>-44519517817.34269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-44519517817.34269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-185497990.90559453</v>
      </c>
      <c r="L3703" s="444">
        <f t="shared" ca="1" si="172"/>
        <v>-44705015808.248283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-44705015808.248283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-186270899.20103452</v>
      </c>
      <c r="L3704" s="444">
        <f t="shared" ca="1" si="172"/>
        <v>-44891286707.449318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-44891286707.449318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-187047027.94770548</v>
      </c>
      <c r="L3705" s="444">
        <f t="shared" ca="1" si="172"/>
        <v>-45078333735.397026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-45078333735.397026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-187826390.56415427</v>
      </c>
      <c r="L3706" s="444">
        <f t="shared" ca="1" si="172"/>
        <v>-45266160125.961182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-45266160125.961182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-188609000.52483827</v>
      </c>
      <c r="L3707" s="444">
        <f t="shared" ca="1" si="172"/>
        <v>-45454769126.486023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-45454769126.486023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-189394871.36035842</v>
      </c>
      <c r="L3708" s="444">
        <f t="shared" ca="1" si="172"/>
        <v>-45644163997.846382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-45644163997.846382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-190184016.65769327</v>
      </c>
      <c r="L3709" s="444">
        <f t="shared" ca="1" si="172"/>
        <v>-45834348014.504074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-45834348014.504074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-190976450.06043363</v>
      </c>
      <c r="L3710" s="444">
        <f t="shared" ca="1" si="172"/>
        <v>-46025324464.564507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-46025324464.564507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-191772185.26901877</v>
      </c>
      <c r="L3711" s="444">
        <f t="shared" ca="1" si="172"/>
        <v>-46217096649.833527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-46217096649.833527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-192571236.04097304</v>
      </c>
      <c r="L3712" s="444">
        <f t="shared" ca="1" si="172"/>
        <v>-46409667885.874496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-46409667885.874496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-193373616.19114372</v>
      </c>
      <c r="L3713" s="444">
        <f t="shared" ca="1" si="172"/>
        <v>-46603041502.065643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-46603041502.065643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-194179339.59194016</v>
      </c>
      <c r="L3714" s="444">
        <f t="shared" ca="1" si="172"/>
        <v>-46797220841.657585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-46797220841.657585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-194988420.17357326</v>
      </c>
      <c r="L3715" s="444">
        <f t="shared" ca="1" si="172"/>
        <v>-46992209261.831161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-46992209261.831161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-195800871.9242965</v>
      </c>
      <c r="L3716" s="444">
        <f t="shared" ca="1" si="172"/>
        <v>-47188010133.755455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-47188010133.755455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-196616708.89064774</v>
      </c>
      <c r="L3717" s="444">
        <f t="shared" ca="1" si="172"/>
        <v>-47384626842.646103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-47384626842.646103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-197435945.17769209</v>
      </c>
      <c r="L3718" s="444">
        <f t="shared" ca="1" si="172"/>
        <v>-47582062787.823792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-47582062787.823792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-198258594.94926581</v>
      </c>
      <c r="L3719" s="444">
        <f t="shared" ca="1" si="172"/>
        <v>-47780321382.773056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-47780321382.773056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-199084672.42822108</v>
      </c>
      <c r="L3720" s="444">
        <f t="shared" ca="1" si="172"/>
        <v>-47979406055.201279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-47979406055.201279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-199914191.89667198</v>
      </c>
      <c r="L3721" s="444">
        <f t="shared" ca="1" si="172"/>
        <v>-48179320247.097954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-48179320247.097954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-200747167.69624147</v>
      </c>
      <c r="L3722" s="444">
        <f t="shared" ca="1" si="172"/>
        <v>-48380067414.794197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-48380067414.794197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-201583614.22830915</v>
      </c>
      <c r="L3723" s="444">
        <f t="shared" ca="1" si="172"/>
        <v>-48581651029.022507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-48581651029.022507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-202423545.95426044</v>
      </c>
      <c r="L3724" s="444">
        <f t="shared" ca="1" si="172"/>
        <v>-48784074574.976768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-48784074574.976768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-203266977.39573655</v>
      </c>
      <c r="L3725" s="444">
        <f t="shared" ca="1" si="172"/>
        <v>-48987341552.372505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-48987341552.372505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-204113923.13488543</v>
      </c>
      <c r="L3726" s="444">
        <f t="shared" ca="1" si="172"/>
        <v>-49191455475.507393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-49191455475.507393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-204964397.81461415</v>
      </c>
      <c r="L3727" s="444">
        <f t="shared" ca="1" si="172"/>
        <v>-49396419873.322006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-49396419873.322006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-205818416.13884169</v>
      </c>
      <c r="L3728" s="444">
        <f t="shared" ca="1" si="172"/>
        <v>-49602238289.460846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-49602238289.460846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-206675992.87275353</v>
      </c>
      <c r="L3729" s="444">
        <f t="shared" ca="1" si="172"/>
        <v>-49808914282.333603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-49808914282.333603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-207537142.84305668</v>
      </c>
      <c r="L3730" s="444">
        <f t="shared" ca="1" si="172"/>
        <v>-50016451425.176659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-50016451425.176659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-208401880.93823609</v>
      </c>
      <c r="L3731" s="444">
        <f t="shared" ca="1" si="172"/>
        <v>-50224853306.114891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-50224853306.114891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-209270222.10881203</v>
      </c>
      <c r="L3732" s="444">
        <f t="shared" ca="1" si="172"/>
        <v>-50434123528.223701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-50434123528.223701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-210142181.36759874</v>
      </c>
      <c r="L3733" s="444">
        <f t="shared" ca="1" si="172"/>
        <v>-50644265709.591301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-50644265709.591301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-211017773.78996375</v>
      </c>
      <c r="L3734" s="444">
        <f t="shared" ca="1" si="172"/>
        <v>-50855283483.381264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-50855283483.381264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-211897014.5140886</v>
      </c>
      <c r="L3735" s="444">
        <f t="shared" ca="1" si="172"/>
        <v>-51067180497.895355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-51067180497.895355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-212779918.74123064</v>
      </c>
      <c r="L3736" s="444">
        <f t="shared" ca="1" si="172"/>
        <v>-51279960416.636589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-51279960416.636589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-213666501.73598579</v>
      </c>
      <c r="L3737" s="444">
        <f t="shared" ca="1" si="172"/>
        <v>-51493626918.372574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-51493626918.372574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-214556778.82655239</v>
      </c>
      <c r="L3738" s="444">
        <f t="shared" ca="1" si="172"/>
        <v>-51708183697.199127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-51708183697.199127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-215450765.40499637</v>
      </c>
      <c r="L3739" s="444">
        <f t="shared" ca="1" si="172"/>
        <v>-51923634462.604126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-51923634462.604126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-216348476.92751718</v>
      </c>
      <c r="L3740" s="444">
        <f t="shared" ca="1" si="172"/>
        <v>-52139982939.531647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-52139982939.531647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-217249928.9147152</v>
      </c>
      <c r="L3741" s="444">
        <f t="shared" ca="1" si="172"/>
        <v>-52357232868.446365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-52357232868.446365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-218155136.95185986</v>
      </c>
      <c r="L3742" s="444">
        <f t="shared" ca="1" si="172"/>
        <v>-52575388005.398224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-52575388005.398224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-219064116.68915927</v>
      </c>
      <c r="L3743" s="444">
        <f t="shared" ca="1" si="172"/>
        <v>-52794452122.087379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-52794452122.087379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-219976883.84203073</v>
      </c>
      <c r="L3744" s="444">
        <f t="shared" ca="1" si="172"/>
        <v>-53014429005.929413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-53014429005.929413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-220893454.19137254</v>
      </c>
      <c r="L3745" s="444">
        <f t="shared" ca="1" si="172"/>
        <v>-53235322460.120789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-53235322460.120789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-221813843.58383662</v>
      </c>
      <c r="L3746" s="444">
        <f t="shared" ca="1" si="172"/>
        <v>-53457136303.704628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-53457136303.704628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-222738067.93210262</v>
      </c>
      <c r="L3747" s="444">
        <f t="shared" ca="1" si="172"/>
        <v>-53679874371.636734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-53679874371.636734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-223666143.2151531</v>
      </c>
      <c r="L3748" s="444">
        <f t="shared" ca="1" si="172"/>
        <v>-53903540514.851891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-53903540514.851891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-224598085.47854954</v>
      </c>
      <c r="L3749" s="444">
        <f t="shared" ca="1" si="172"/>
        <v>-54128138600.330437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-54128138600.330437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-225533910.83471012</v>
      </c>
      <c r="L3750" s="444">
        <f t="shared" ca="1" si="172"/>
        <v>-54353672511.165146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-54353672511.165146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-226473635.46318811</v>
      </c>
      <c r="L3751" s="444">
        <f t="shared" ca="1" si="172"/>
        <v>-54580146146.628334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-54580146146.628334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-227417275.61095139</v>
      </c>
      <c r="L3752" s="444">
        <f t="shared" ca="1" si="172"/>
        <v>-54807563422.239288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-54807563422.239288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-228364847.59266371</v>
      </c>
      <c r="L3753" s="444">
        <f t="shared" ca="1" si="172"/>
        <v>-55035928269.831955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-55035928269.831955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-229316367.79096648</v>
      </c>
      <c r="L3754" s="444">
        <f t="shared" ca="1" si="172"/>
        <v>-55265244637.622925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-55265244637.622925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-230271852.65676218</v>
      </c>
      <c r="L3755" s="444">
        <f t="shared" ca="1" si="172"/>
        <v>-55495516490.279686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-55495516490.279686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-231231318.70949864</v>
      </c>
      <c r="L3756" s="444">
        <f t="shared" ca="1" si="172"/>
        <v>-55726747808.989182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-55726747808.989182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-232194782.53745493</v>
      </c>
      <c r="L3757" s="444">
        <f t="shared" ca="1" si="172"/>
        <v>-55958942591.526634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-55958942591.526634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-233162260.79802763</v>
      </c>
      <c r="L3758" s="444">
        <f t="shared" ca="1" si="172"/>
        <v>-56192104852.324661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-56192104852.324661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-234133770.21801946</v>
      </c>
      <c r="L3759" s="444">
        <f t="shared" ca="1" si="172"/>
        <v>-56426238622.542679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-56426238622.542679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-235109327.5939278</v>
      </c>
      <c r="L3760" s="444">
        <f t="shared" ca="1" si="172"/>
        <v>-56661347950.136604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-56661347950.136604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-236088949.79223585</v>
      </c>
      <c r="L3761" s="444">
        <f t="shared" ca="1" si="172"/>
        <v>-56897436899.928841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-56897436899.928841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-237072653.7497035</v>
      </c>
      <c r="L3762" s="444">
        <f t="shared" ca="1" si="172"/>
        <v>-57134509553.678543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-57134509553.678543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-238060456.47366056</v>
      </c>
      <c r="L3763" s="444">
        <f t="shared" ca="1" si="172"/>
        <v>-57372570010.152206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-57372570010.152206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-239052375.04230085</v>
      </c>
      <c r="L3764" s="444">
        <f t="shared" ca="1" si="172"/>
        <v>-57611622385.194504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-57611622385.194504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-240048426.60497713</v>
      </c>
      <c r="L3765" s="444">
        <f t="shared" ca="1" si="172"/>
        <v>-57851670811.799484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-57851670811.799484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-241048628.38249785</v>
      </c>
      <c r="L3766" s="444">
        <f t="shared" ca="1" si="172"/>
        <v>-58092719440.181984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-58092719440.181984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-242052997.66742492</v>
      </c>
      <c r="L3767" s="444">
        <f t="shared" ca="1" si="172"/>
        <v>-58334772437.849411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-58334772437.849411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-243061551.8243725</v>
      </c>
      <c r="L3768" s="444">
        <f t="shared" ca="1" si="172"/>
        <v>-58577833989.673782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-58577833989.673782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-244074308.29030743</v>
      </c>
      <c r="L3769" s="444">
        <f t="shared" ca="1" si="172"/>
        <v>-58821908297.964088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-58821908297.964088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-245091284.57485035</v>
      </c>
      <c r="L3770" s="444">
        <f t="shared" ca="1" si="172"/>
        <v>-59066999582.53894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-59066999582.53894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-246112498.2605789</v>
      </c>
      <c r="L3771" s="444">
        <f t="shared" ca="1" si="172"/>
        <v>-59313112080.799522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-59313112080.799522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-247137967.00333133</v>
      </c>
      <c r="L3772" s="444">
        <f t="shared" ca="1" si="172"/>
        <v>-59560250047.802856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-59560250047.802856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-248167708.53251189</v>
      </c>
      <c r="L3773" s="444">
        <f t="shared" ca="1" si="172"/>
        <v>-59808417756.335365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-59808417756.335365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-249201740.65139735</v>
      </c>
      <c r="L3774" s="444">
        <f t="shared" ca="1" si="172"/>
        <v>-60057619496.986763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-60057619496.986763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-250240081.23744485</v>
      </c>
      <c r="L3775" s="444">
        <f t="shared" ca="1" si="172"/>
        <v>-60307859578.224205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-60307859578.224205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-251282748.24260086</v>
      </c>
      <c r="L3776" s="444">
        <f t="shared" ca="1" si="172"/>
        <v>-60559142326.466805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-60559142326.466805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-252329759.69361168</v>
      </c>
      <c r="L3777" s="444">
        <f t="shared" ca="1" si="172"/>
        <v>-60811472086.160416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-60811472086.160416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-253381133.69233507</v>
      </c>
      <c r="L3778" s="444">
        <f t="shared" ca="1" si="172"/>
        <v>-61064853219.852753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-61064853219.852753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-254436888.41605315</v>
      </c>
      <c r="L3779" s="444">
        <f t="shared" ca="1" si="172"/>
        <v>-61319290108.268806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-61319290108.268806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-255497042.11778665</v>
      </c>
      <c r="L3780" s="444">
        <f t="shared" ca="1" si="172"/>
        <v>-61574787150.386597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-61574787150.386597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-256561613.12661082</v>
      </c>
      <c r="L3781" s="444">
        <f t="shared" ca="1" si="172"/>
        <v>-61831348763.513206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-61831348763.513206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-257630619.84797171</v>
      </c>
      <c r="L3782" s="444">
        <f t="shared" ca="1" si="172"/>
        <v>-62088979383.361176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-62088979383.361176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-258704080.76400492</v>
      </c>
      <c r="L3783" s="444">
        <f t="shared" ca="1" si="172"/>
        <v>-62347683464.125183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-62347683464.125183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-259782014.43385497</v>
      </c>
      <c r="L3784" s="444">
        <f t="shared" ca="1" si="172"/>
        <v>-62607465478.559036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-62607465478.559036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-260864439.49399599</v>
      </c>
      <c r="L3785" s="444">
        <f t="shared" ca="1" si="172"/>
        <v>-62868329918.053032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-62868329918.053032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-261951374.65855429</v>
      </c>
      <c r="L3786" s="444">
        <f t="shared" ca="1" si="172"/>
        <v>-63130281292.711586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-63130281292.711586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-263042838.71963158</v>
      </c>
      <c r="L3787" s="444">
        <f t="shared" ca="1" si="172"/>
        <v>-63393324131.431221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-63393324131.431221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-264138850.5476301</v>
      </c>
      <c r="L3788" s="444">
        <f t="shared" ca="1" si="172"/>
        <v>-63657462981.978851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-63657462981.978851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-265239429.09157854</v>
      </c>
      <c r="L3789" s="444">
        <f t="shared" ca="1" si="172"/>
        <v>-63922702411.070427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-63922702411.070427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-266344593.3794601</v>
      </c>
      <c r="L3790" s="444">
        <f t="shared" ca="1" si="172"/>
        <v>-64189047004.44989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-64189047004.44989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-267454362.51854122</v>
      </c>
      <c r="L3791" s="444">
        <f t="shared" ca="1" si="172"/>
        <v>-64456501366.96843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-64456501366.96843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-268568755.69570178</v>
      </c>
      <c r="L3792" s="444">
        <f t="shared" ca="1" si="172"/>
        <v>-64725070122.664131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-64725070122.664131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-269687792.17776722</v>
      </c>
      <c r="L3793" s="444">
        <f t="shared" ca="1" si="172"/>
        <v>-64994757914.841896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-64994757914.841896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-270811491.31184125</v>
      </c>
      <c r="L3794" s="444">
        <f t="shared" ca="1" si="172"/>
        <v>-65265569406.15374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-65265569406.15374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-271939872.52564061</v>
      </c>
      <c r="L3795" s="444">
        <f t="shared" ca="1" si="172"/>
        <v>-65537509278.679382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-65537509278.679382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-273072955.32783073</v>
      </c>
      <c r="L3796" s="444">
        <f t="shared" ca="1" si="172"/>
        <v>-65810582234.00721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-65810582234.00721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-274210759.30836338</v>
      </c>
      <c r="L3797" s="444">
        <f t="shared" ca="1" si="172"/>
        <v>-66084792993.315575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-66084792993.315575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-275353304.13881487</v>
      </c>
      <c r="L3798" s="444">
        <f t="shared" ca="1" si="172"/>
        <v>-66360146297.454391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-66360146297.454391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-276500609.57272661</v>
      </c>
      <c r="L3799" s="444">
        <f t="shared" ca="1" si="172"/>
        <v>-66636646907.027115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-66636646907.027115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-277652695.44594628</v>
      </c>
      <c r="L3800" s="444">
        <f t="shared" ca="1" si="172"/>
        <v>-66914299602.473061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-66914299602.473061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-278809581.67697108</v>
      </c>
      <c r="L3801" s="444">
        <f t="shared" ca="1" si="172"/>
        <v>-67193109184.150032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-67193109184.150032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-279971288.26729184</v>
      </c>
      <c r="L3802" s="444">
        <f t="shared" ca="1" si="172"/>
        <v>-67473080472.41732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-67473080472.41732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-281137835.30173886</v>
      </c>
      <c r="L3803" s="444">
        <f t="shared" ca="1" si="172"/>
        <v>-67754218307.719063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-67754218307.719063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-282309242.94882947</v>
      </c>
      <c r="L3804" s="444">
        <f t="shared" ca="1" si="172"/>
        <v>-68036527550.667892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-68036527550.667892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-283485531.46111625</v>
      </c>
      <c r="L3805" s="444">
        <f t="shared" ca="1" si="172"/>
        <v>-68320013082.129005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-68320013082.129005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-284666721.17553753</v>
      </c>
      <c r="L3806" s="444">
        <f t="shared" ca="1" si="172"/>
        <v>-68604679803.304543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-68604679803.304543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-285852832.51376891</v>
      </c>
      <c r="L3807" s="444">
        <f t="shared" ca="1" si="172"/>
        <v>-68890532635.818314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-68890532635.818314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-287043885.98257631</v>
      </c>
      <c r="L3808" s="444">
        <f t="shared" ca="1" si="172"/>
        <v>-69177576521.800888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-69177576521.800888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-288239902.17417037</v>
      </c>
      <c r="L3809" s="444">
        <f t="shared" ca="1" si="172"/>
        <v>-69465816423.975052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-69465816423.975052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-289440901.7665627</v>
      </c>
      <c r="L3810" s="444">
        <f t="shared" ca="1" si="172"/>
        <v>-69755257325.741608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-69755257325.741608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-290646905.52392334</v>
      </c>
      <c r="L3811" s="444">
        <f t="shared" ca="1" si="172"/>
        <v>-70045904231.265533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-70045904231.265533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-291857934.29693973</v>
      </c>
      <c r="L3812" s="444">
        <f t="shared" ca="1" si="172"/>
        <v>-70337762165.562469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-70337762165.562469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-293074009.02317697</v>
      </c>
      <c r="L3813" s="444">
        <f t="shared" ca="1" si="172"/>
        <v>-70630836174.585648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-70630836174.585648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-294295150.72744018</v>
      </c>
      <c r="L3814" s="444">
        <f t="shared" ca="1" si="172"/>
        <v>-70925131325.313095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-70925131325.313095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-295521380.52213788</v>
      </c>
      <c r="L3815" s="444">
        <f t="shared" ca="1" si="172"/>
        <v>-71220652705.835236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-71220652705.835236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-296752719.60764682</v>
      </c>
      <c r="L3816" s="444">
        <f t="shared" ca="1" si="172"/>
        <v>-71517405425.442886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-71517405425.442886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-297989189.27267867</v>
      </c>
      <c r="L3817" s="444">
        <f t="shared" ca="1" si="172"/>
        <v>-71815394614.715561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-71815394614.715561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-299230810.89464819</v>
      </c>
      <c r="L3818" s="444">
        <f t="shared" ca="1" si="172"/>
        <v>-72114625425.610214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-72114625425.610214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-300477605.94004256</v>
      </c>
      <c r="L3819" s="444">
        <f t="shared" ca="1" si="172"/>
        <v>-72415103031.550262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-72415103031.550262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-301729595.96479273</v>
      </c>
      <c r="L3820" s="444">
        <f t="shared" ca="1" si="172"/>
        <v>-72716832627.51506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-72716832627.51506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-302986802.61464608</v>
      </c>
      <c r="L3821" s="444">
        <f t="shared" ca="1" si="172"/>
        <v>-73019819430.1297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-73019819430.1297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-304249247.62554044</v>
      </c>
      <c r="L3822" s="444">
        <f t="shared" ca="1" si="172"/>
        <v>-73324068677.755234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-73324068677.755234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-305516952.82398015</v>
      </c>
      <c r="L3823" s="444">
        <f t="shared" ca="1" si="172"/>
        <v>-73629585630.579208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-73629585630.579208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-306789940.12741339</v>
      </c>
      <c r="L3824" s="444">
        <f t="shared" ca="1" si="172"/>
        <v>-73936375570.706619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-73936375570.706619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-308068231.54461092</v>
      </c>
      <c r="L3825" s="444">
        <f t="shared" ca="1" si="172"/>
        <v>-74244443802.251236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-74244443802.251236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-309351849.17604679</v>
      </c>
      <c r="L3826" s="444">
        <f t="shared" ca="1" si="172"/>
        <v>-74553795651.427277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-74553795651.427277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-310640815.21428031</v>
      </c>
      <c r="L3827" s="444">
        <f t="shared" ca="1" si="172"/>
        <v>-74864436466.641556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-74864436466.641556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-311935151.94433981</v>
      </c>
      <c r="L3828" s="444">
        <f t="shared" ca="1" si="172"/>
        <v>-75176371618.585892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-75176371618.585892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-313234881.7441079</v>
      </c>
      <c r="L3829" s="444">
        <f t="shared" ca="1" si="172"/>
        <v>-75489606500.330002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-75489606500.330002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-314540027.08470833</v>
      </c>
      <c r="L3830" s="444">
        <f t="shared" ca="1" si="172"/>
        <v>-75804146527.414703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-75804146527.414703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-315850610.53089458</v>
      </c>
      <c r="L3831" s="444">
        <f t="shared" ca="1" si="172"/>
        <v>-76119997137.945602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-76119997137.945602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-317166654.74144</v>
      </c>
      <c r="L3832" s="444">
        <f t="shared" ca="1" si="172"/>
        <v>-76437163792.687042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-76437163792.687042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-318488182.46952933</v>
      </c>
      <c r="L3833" s="444">
        <f t="shared" ref="L3833:L4087" ca="1" si="177">I3833-J3833+K3833</f>
        <v>-76755651975.15657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-76755651975.15657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-319815216.56315237</v>
      </c>
      <c r="L3834" s="444">
        <f t="shared" ca="1" si="177"/>
        <v>-77075467191.719727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-77075467191.719727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-321147779.96549886</v>
      </c>
      <c r="L3835" s="444">
        <f t="shared" ca="1" si="177"/>
        <v>-77396614971.685226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-77396614971.685226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-322485895.7153551</v>
      </c>
      <c r="L3836" s="444">
        <f t="shared" ca="1" si="177"/>
        <v>-77719100867.400589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-77719100867.400589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-323829586.94750243</v>
      </c>
      <c r="L3837" s="444">
        <f t="shared" ca="1" si="177"/>
        <v>-78042930454.348099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-78042930454.348099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-325178876.89311707</v>
      </c>
      <c r="L3838" s="444">
        <f t="shared" ca="1" si="177"/>
        <v>-78368109331.241211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-78368109331.241211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-326533788.88017172</v>
      </c>
      <c r="L3839" s="444">
        <f t="shared" ca="1" si="177"/>
        <v>-78694643120.121384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-78694643120.121384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-327894346.33383912</v>
      </c>
      <c r="L3840" s="444">
        <f t="shared" ca="1" si="177"/>
        <v>-79022537466.455215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-79022537466.455215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-329260572.77689672</v>
      </c>
      <c r="L3841" s="444">
        <f t="shared" ca="1" si="177"/>
        <v>-79351798039.232117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-79351798039.232117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-330632491.8301338</v>
      </c>
      <c r="L3842" s="444">
        <f t="shared" ca="1" si="177"/>
        <v>-79682430531.062256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-79682430531.062256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-332010127.21275938</v>
      </c>
      <c r="L3843" s="444">
        <f t="shared" ca="1" si="177"/>
        <v>-80014440658.275009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-80014440658.275009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-333393502.74281251</v>
      </c>
      <c r="L3844" s="444">
        <f t="shared" ca="1" si="177"/>
        <v>-80347834161.017822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-80347834161.017822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-334782642.33757424</v>
      </c>
      <c r="L3845" s="444">
        <f t="shared" ca="1" si="177"/>
        <v>-80682616803.355392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-80682616803.355392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-336177570.01398081</v>
      </c>
      <c r="L3846" s="444">
        <f t="shared" ca="1" si="177"/>
        <v>-81018794373.36937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-81018794373.36937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-337578309.88903904</v>
      </c>
      <c r="L3847" s="444">
        <f t="shared" ca="1" si="177"/>
        <v>-81356372683.258408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-81356372683.258408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-338984886.18024337</v>
      </c>
      <c r="L3848" s="444">
        <f t="shared" ca="1" si="177"/>
        <v>-81695357569.438644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-81695357569.438644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-340397323.20599437</v>
      </c>
      <c r="L3849" s="444">
        <f t="shared" ca="1" si="177"/>
        <v>-82035754892.644638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-82035754892.644638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-341815645.38601935</v>
      </c>
      <c r="L3850" s="444">
        <f t="shared" ca="1" si="177"/>
        <v>-82377570538.030655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-82377570538.030655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-343239877.24179441</v>
      </c>
      <c r="L3851" s="444">
        <f t="shared" ca="1" si="177"/>
        <v>-82720810415.272446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-82720810415.272446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-344670043.39696854</v>
      </c>
      <c r="L3852" s="444">
        <f t="shared" ca="1" si="177"/>
        <v>-83065480458.669418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-83065480458.669418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-346106168.57778925</v>
      </c>
      <c r="L3853" s="444">
        <f t="shared" ca="1" si="177"/>
        <v>-83411586627.247208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-83411586627.247208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-347548277.61353004</v>
      </c>
      <c r="L3854" s="444">
        <f t="shared" ca="1" si="177"/>
        <v>-83759134904.860733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-83759134904.860733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-348996395.43691969</v>
      </c>
      <c r="L3855" s="444">
        <f t="shared" ca="1" si="177"/>
        <v>-84108131300.297653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-84108131300.297653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-350450547.08457357</v>
      </c>
      <c r="L3856" s="444">
        <f t="shared" ca="1" si="177"/>
        <v>-84458581847.382233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-84458581847.382233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-351910757.69742596</v>
      </c>
      <c r="L3857" s="444">
        <f t="shared" ca="1" si="177"/>
        <v>-84810492605.079666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-84810492605.079666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-353377052.52116525</v>
      </c>
      <c r="L3858" s="444">
        <f t="shared" ca="1" si="177"/>
        <v>-85163869657.60083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-85163869657.60083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-354849456.90667009</v>
      </c>
      <c r="L3859" s="444">
        <f t="shared" ca="1" si="177"/>
        <v>-85518719114.507507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-85518719114.507507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-356327996.31044793</v>
      </c>
      <c r="L3860" s="444">
        <f t="shared" ca="1" si="177"/>
        <v>-85875047110.817963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-85875047110.817963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-357812696.29507482</v>
      </c>
      <c r="L3861" s="444">
        <f t="shared" ca="1" si="177"/>
        <v>-86232859807.113037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-86232859807.113037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-359303582.52963763</v>
      </c>
      <c r="L3862" s="444">
        <f t="shared" ca="1" si="177"/>
        <v>-86592163389.64267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-86592163389.64267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-360800680.79017776</v>
      </c>
      <c r="L3863" s="444">
        <f t="shared" ca="1" si="177"/>
        <v>-86952964070.432846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-86952964070.432846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-362304016.96013683</v>
      </c>
      <c r="L3864" s="444">
        <f t="shared" ca="1" si="177"/>
        <v>-87315268087.39299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-87315268087.39299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-363813617.0308041</v>
      </c>
      <c r="L3865" s="444">
        <f t="shared" ca="1" si="177"/>
        <v>-87679081704.423798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-87679081704.423798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-365329507.10176581</v>
      </c>
      <c r="L3866" s="444">
        <f t="shared" ca="1" si="177"/>
        <v>-88044411211.525558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-88044411211.525558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-366851713.38135648</v>
      </c>
      <c r="L3867" s="444">
        <f t="shared" ca="1" si="177"/>
        <v>-88411262924.906921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-88411262924.906921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-368380262.18711215</v>
      </c>
      <c r="L3868" s="444">
        <f t="shared" ca="1" si="177"/>
        <v>-88779643187.09404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-88779643187.09404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-369915179.94622517</v>
      </c>
      <c r="L3869" s="444">
        <f t="shared" ca="1" si="177"/>
        <v>-89149558367.040268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-89149558367.040268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-371456493.19600111</v>
      </c>
      <c r="L3870" s="444">
        <f t="shared" ca="1" si="177"/>
        <v>-89521014860.236267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-89521014860.236267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-373004228.5843178</v>
      </c>
      <c r="L3871" s="444">
        <f t="shared" ca="1" si="177"/>
        <v>-89894019088.820587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-89894019088.820587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-374558412.87008578</v>
      </c>
      <c r="L3872" s="444">
        <f t="shared" ca="1" si="177"/>
        <v>-90268577501.690674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-90268577501.690674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-376119072.92371112</v>
      </c>
      <c r="L3873" s="444">
        <f t="shared" ca="1" si="177"/>
        <v>-90644696574.61438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-90644696574.61438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-377686235.72755992</v>
      </c>
      <c r="L3874" s="444">
        <f t="shared" ca="1" si="177"/>
        <v>-91022382810.341934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-91022382810.341934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-379259928.37642473</v>
      </c>
      <c r="L3875" s="444">
        <f t="shared" ca="1" si="177"/>
        <v>-91401642738.718353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-91401642738.718353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-380840178.07799315</v>
      </c>
      <c r="L3876" s="444">
        <f t="shared" ca="1" si="177"/>
        <v>-91782482916.796341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-91782482916.796341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-382427012.15331811</v>
      </c>
      <c r="L3877" s="444">
        <f t="shared" ca="1" si="177"/>
        <v>-92164909928.949661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-92164909928.949661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-384020458.03729028</v>
      </c>
      <c r="L3878" s="444">
        <f t="shared" ca="1" si="177"/>
        <v>-92548930386.986954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-92548930386.986954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-385620543.27911228</v>
      </c>
      <c r="L3879" s="444">
        <f t="shared" ca="1" si="177"/>
        <v>-92934550930.266068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-92934550930.266068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-387227295.54277527</v>
      </c>
      <c r="L3880" s="444">
        <f t="shared" ca="1" si="177"/>
        <v>-93321778225.808838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-93321778225.808838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-388840742.60753679</v>
      </c>
      <c r="L3881" s="444">
        <f t="shared" ca="1" si="177"/>
        <v>-93710618968.416382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-93710618968.416382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-390460912.36840159</v>
      </c>
      <c r="L3882" s="444">
        <f t="shared" ca="1" si="177"/>
        <v>-94101079880.78479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-94101079880.78479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-392087832.83660328</v>
      </c>
      <c r="L3883" s="444">
        <f t="shared" ca="1" si="177"/>
        <v>-94493167713.621399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-94493167713.621399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-393721532.14008915</v>
      </c>
      <c r="L3884" s="444">
        <f t="shared" ca="1" si="177"/>
        <v>-94886889245.76149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-94886889245.76149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-395362038.52400619</v>
      </c>
      <c r="L3885" s="444">
        <f t="shared" ca="1" si="177"/>
        <v>-95282251284.285492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-95282251284.285492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-397009380.35118955</v>
      </c>
      <c r="L3886" s="444">
        <f t="shared" ca="1" si="177"/>
        <v>-95679260664.636688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-95679260664.636688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-398663586.10265285</v>
      </c>
      <c r="L3887" s="444">
        <f t="shared" ca="1" si="177"/>
        <v>-96077924250.739334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-96077924250.739334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-400324684.37808055</v>
      </c>
      <c r="L3888" s="444">
        <f t="shared" ca="1" si="177"/>
        <v>-96478248935.117416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-96478248935.117416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-401992703.89632255</v>
      </c>
      <c r="L3889" s="444">
        <f t="shared" ca="1" si="177"/>
        <v>-96880241639.013733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-96880241639.013733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-403667673.49589056</v>
      </c>
      <c r="L3890" s="444">
        <f t="shared" ca="1" si="177"/>
        <v>-97283909312.509628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-97283909312.509628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-405349622.1354568</v>
      </c>
      <c r="L3891" s="444">
        <f t="shared" ca="1" si="177"/>
        <v>-97689258934.645081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-97689258934.645081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-407038578.89435452</v>
      </c>
      <c r="L3892" s="444">
        <f t="shared" ca="1" si="177"/>
        <v>-98096297513.539429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-98096297513.539429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-408734572.97308093</v>
      </c>
      <c r="L3893" s="444">
        <f t="shared" ca="1" si="177"/>
        <v>-98505032086.512512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-98505032086.512512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-410437633.69380212</v>
      </c>
      <c r="L3894" s="444">
        <f t="shared" ca="1" si="177"/>
        <v>-98915469720.206314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-98915469720.206314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-412147790.50085962</v>
      </c>
      <c r="L3895" s="444">
        <f t="shared" ca="1" si="177"/>
        <v>-99327617510.707169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-99327617510.707169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-413865072.96127987</v>
      </c>
      <c r="L3896" s="444">
        <f t="shared" ca="1" si="177"/>
        <v>-99741482583.668442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-99741482583.668442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-415589510.76528519</v>
      </c>
      <c r="L3897" s="444">
        <f t="shared" ca="1" si="177"/>
        <v>-100157072094.43373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-100157072094.43373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-417321133.72680724</v>
      </c>
      <c r="L3898" s="444">
        <f t="shared" ca="1" si="177"/>
        <v>-100574393228.16054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-100574393228.16054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-419059971.78400224</v>
      </c>
      <c r="L3899" s="444">
        <f t="shared" ca="1" si="177"/>
        <v>-100993453199.94453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-100993453199.94453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-420806054.99976891</v>
      </c>
      <c r="L3900" s="444">
        <f t="shared" ca="1" si="177"/>
        <v>-101414259254.94431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-101414259254.94431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-422559413.56226796</v>
      </c>
      <c r="L3901" s="444">
        <f t="shared" ca="1" si="177"/>
        <v>-101836818668.50658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-101836818668.50658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-424320077.78544408</v>
      </c>
      <c r="L3902" s="444">
        <f t="shared" ca="1" si="177"/>
        <v>-102261138746.29202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-102261138746.29202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-426088078.10955012</v>
      </c>
      <c r="L3903" s="444">
        <f t="shared" ca="1" si="177"/>
        <v>-102687226824.40157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-102687226824.40157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-427863445.10167319</v>
      </c>
      <c r="L3904" s="444">
        <f t="shared" ca="1" si="177"/>
        <v>-103115090269.50323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-103115090269.50323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-429646209.45626348</v>
      </c>
      <c r="L3905" s="444">
        <f t="shared" ca="1" si="177"/>
        <v>-103544736478.9595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-103544736478.9595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-431436401.9956646</v>
      </c>
      <c r="L3906" s="444">
        <f t="shared" ca="1" si="177"/>
        <v>-103976172880.95517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-103976172880.95517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-433234053.67064655</v>
      </c>
      <c r="L3907" s="444">
        <f t="shared" ca="1" si="177"/>
        <v>-104409406934.62581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-104409406934.62581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-435039195.56094086</v>
      </c>
      <c r="L3908" s="444">
        <f t="shared" ca="1" si="177"/>
        <v>-104844446130.18675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-104844446130.18675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-436851858.87577814</v>
      </c>
      <c r="L3909" s="444">
        <f t="shared" ca="1" si="177"/>
        <v>-105281297989.06253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-105281297989.06253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-438672074.95442718</v>
      </c>
      <c r="L3910" s="444">
        <f t="shared" ca="1" si="177"/>
        <v>-105719970064.01695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-105719970064.01695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-440499875.26673728</v>
      </c>
      <c r="L3911" s="444">
        <f t="shared" ca="1" si="177"/>
        <v>-106160469939.28369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-106160469939.28369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-442335291.41368204</v>
      </c>
      <c r="L3912" s="444">
        <f t="shared" ca="1" si="177"/>
        <v>-106602805230.69737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-106602805230.69737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-444178355.12790573</v>
      </c>
      <c r="L3913" s="444">
        <f t="shared" ca="1" si="177"/>
        <v>-107046983585.82527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-107046983585.82527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-446029098.27427197</v>
      </c>
      <c r="L3914" s="444">
        <f t="shared" ca="1" si="177"/>
        <v>-107493012684.09955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-107493012684.09955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-447887552.85041475</v>
      </c>
      <c r="L3915" s="444">
        <f t="shared" ca="1" si="177"/>
        <v>-107940900236.94997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-107940900236.94997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-449753750.98729151</v>
      </c>
      <c r="L3916" s="444">
        <f t="shared" ca="1" si="177"/>
        <v>-108390653987.93726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-108390653987.93726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-451627724.9497385</v>
      </c>
      <c r="L3917" s="444">
        <f t="shared" ca="1" si="177"/>
        <v>-108842281712.88699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-108842281712.88699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-453509507.13702911</v>
      </c>
      <c r="L3918" s="444">
        <f t="shared" ca="1" si="177"/>
        <v>-109295791220.02402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-109295791220.02402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-455399130.08343345</v>
      </c>
      <c r="L3919" s="444">
        <f t="shared" ca="1" si="177"/>
        <v>-109751190350.10745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-109751190350.10745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-457296626.45878106</v>
      </c>
      <c r="L3920" s="444">
        <f t="shared" ca="1" si="177"/>
        <v>-110208486976.56624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-110208486976.56624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-459202029.06902593</v>
      </c>
      <c r="L3921" s="444">
        <f t="shared" ca="1" si="177"/>
        <v>-110667689005.63527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-110667689005.63527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-461115370.85681361</v>
      </c>
      <c r="L3922" s="444">
        <f t="shared" ca="1" si="177"/>
        <v>-111128804376.49208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-111128804376.49208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-463036684.90205032</v>
      </c>
      <c r="L3923" s="444">
        <f t="shared" ca="1" si="177"/>
        <v>-111591841061.39413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-111591841061.39413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-464966004.42247564</v>
      </c>
      <c r="L3924" s="444">
        <f t="shared" ca="1" si="177"/>
        <v>-112056807065.8166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-112056807065.8166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-466903362.77423579</v>
      </c>
      <c r="L3925" s="444">
        <f t="shared" ca="1" si="177"/>
        <v>-112523710428.59084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-112523710428.59084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-468848793.45246178</v>
      </c>
      <c r="L3926" s="444">
        <f t="shared" ca="1" si="177"/>
        <v>-112992559222.0433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-112992559222.0433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-470802330.09184712</v>
      </c>
      <c r="L3927" s="444">
        <f t="shared" ca="1" si="177"/>
        <v>-113463361552.13515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-113463361552.13515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-472764006.46722972</v>
      </c>
      <c r="L3928" s="444">
        <f t="shared" ca="1" si="177"/>
        <v>-113936125558.60237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-113936125558.60237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-474733856.49417657</v>
      </c>
      <c r="L3929" s="444">
        <f t="shared" ca="1" si="177"/>
        <v>-114410859415.09654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-114410859415.09654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-476711914.22956884</v>
      </c>
      <c r="L3930" s="444">
        <f t="shared" ca="1" si="177"/>
        <v>-114887571329.32611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-114887571329.32611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-478698213.87219208</v>
      </c>
      <c r="L3931" s="444">
        <f t="shared" ca="1" si="177"/>
        <v>-115366269543.1983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-115366269543.1983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-480692789.76332635</v>
      </c>
      <c r="L3932" s="444">
        <f t="shared" ca="1" si="177"/>
        <v>-115846962332.96162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-115846962332.96162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-482695676.38734007</v>
      </c>
      <c r="L3933" s="444">
        <f t="shared" ca="1" si="177"/>
        <v>-116329658009.34897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-116329658009.34897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-484706908.37228733</v>
      </c>
      <c r="L3934" s="444">
        <f t="shared" ca="1" si="177"/>
        <v>-116814364917.72125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-116814364917.72125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-486726520.49050516</v>
      </c>
      <c r="L3935" s="444">
        <f t="shared" ca="1" si="177"/>
        <v>-117301091438.21176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-117301091438.21176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-488754547.65921563</v>
      </c>
      <c r="L3936" s="444">
        <f t="shared" ca="1" si="177"/>
        <v>-117789845985.87097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-117789845985.87097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-490791024.94112897</v>
      </c>
      <c r="L3937" s="444">
        <f t="shared" ca="1" si="177"/>
        <v>-118280637010.8121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-118280637010.8121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-492835987.54505044</v>
      </c>
      <c r="L3938" s="444">
        <f t="shared" ca="1" si="177"/>
        <v>-118773472998.35715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-118773472998.35715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-494889470.82648802</v>
      </c>
      <c r="L3939" s="444">
        <f t="shared" ca="1" si="177"/>
        <v>-119268362469.18364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-119268362469.18364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-496951510.28826517</v>
      </c>
      <c r="L3940" s="444">
        <f t="shared" ca="1" si="177"/>
        <v>-119765313979.47191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-119765313979.47191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-499022141.58113295</v>
      </c>
      <c r="L3941" s="444">
        <f t="shared" ca="1" si="177"/>
        <v>-120264336121.05304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-120264336121.05304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-501101400.50438768</v>
      </c>
      <c r="L3942" s="444">
        <f t="shared" ca="1" si="177"/>
        <v>-120765437521.55743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-120765437521.55743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-503189323.00648928</v>
      </c>
      <c r="L3943" s="444">
        <f t="shared" ca="1" si="177"/>
        <v>-121268626844.56392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-121268626844.56392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-505285945.18568295</v>
      </c>
      <c r="L3944" s="444">
        <f t="shared" ca="1" si="177"/>
        <v>-121773912789.7496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-121773912789.7496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-507391303.29062343</v>
      </c>
      <c r="L3945" s="444">
        <f t="shared" ca="1" si="177"/>
        <v>-122281304093.04022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-122281304093.04022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-509505433.72100091</v>
      </c>
      <c r="L3946" s="444">
        <f t="shared" ca="1" si="177"/>
        <v>-122790809526.76123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-122790809526.76123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-511628373.02817184</v>
      </c>
      <c r="L3947" s="444">
        <f t="shared" ca="1" si="177"/>
        <v>-123302437899.7894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-123302437899.7894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-513760157.91578913</v>
      </c>
      <c r="L3948" s="444">
        <f t="shared" ca="1" si="177"/>
        <v>-123816198057.70518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-123816198057.70518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-515900825.24043828</v>
      </c>
      <c r="L3949" s="444">
        <f t="shared" ca="1" si="177"/>
        <v>-124332098882.94562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-124332098882.94562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-518050412.01227331</v>
      </c>
      <c r="L3950" s="444">
        <f t="shared" ca="1" si="177"/>
        <v>-124850149294.95789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-124850149294.95789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-520208955.39565784</v>
      </c>
      <c r="L3951" s="444">
        <f t="shared" ca="1" si="177"/>
        <v>-125370358250.35355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-125370358250.35355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-522376492.70980644</v>
      </c>
      <c r="L3952" s="444">
        <f t="shared" ca="1" si="177"/>
        <v>-125892734743.06335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-125892734743.06335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-524553061.42943054</v>
      </c>
      <c r="L3953" s="444">
        <f t="shared" ca="1" si="177"/>
        <v>-126417287804.49278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-126417287804.49278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-526738699.1853866</v>
      </c>
      <c r="L3954" s="444">
        <f t="shared" ca="1" si="177"/>
        <v>-126944026503.67816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-126944026503.67816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-528933443.76532567</v>
      </c>
      <c r="L3955" s="444">
        <f t="shared" ca="1" si="177"/>
        <v>-127472959947.44348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-127472959947.44348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-531137333.11434782</v>
      </c>
      <c r="L3956" s="444">
        <f t="shared" ca="1" si="177"/>
        <v>-128004097280.55783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-128004097280.55783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-533350405.3356576</v>
      </c>
      <c r="L3957" s="444">
        <f t="shared" ca="1" si="177"/>
        <v>-128537447685.89349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-128537447685.89349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-535572698.69122285</v>
      </c>
      <c r="L3958" s="444">
        <f t="shared" ca="1" si="177"/>
        <v>-129073020384.58472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-129073020384.58472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-537804251.6024363</v>
      </c>
      <c r="L3959" s="444">
        <f t="shared" ca="1" si="177"/>
        <v>-129610824636.18715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-129610824636.18715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-540045102.65077984</v>
      </c>
      <c r="L3960" s="444">
        <f t="shared" ca="1" si="177"/>
        <v>-130150869738.83794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-130150869738.83794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-542295290.57849133</v>
      </c>
      <c r="L3961" s="444">
        <f t="shared" ca="1" si="177"/>
        <v>-130693165029.41643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-130693165029.41643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-544554854.28923512</v>
      </c>
      <c r="L3962" s="444">
        <f t="shared" ca="1" si="177"/>
        <v>-131237719883.70566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-131237719883.70566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-546823832.8487736</v>
      </c>
      <c r="L3963" s="444">
        <f t="shared" ca="1" si="177"/>
        <v>-131784543716.55443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-131784543716.55443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-549102265.48564339</v>
      </c>
      <c r="L3964" s="444">
        <f t="shared" ca="1" si="177"/>
        <v>-132333645982.04007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-132333645982.04007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-551390191.59183359</v>
      </c>
      <c r="L3965" s="444">
        <f t="shared" ca="1" si="177"/>
        <v>-132885036173.6319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-132885036173.6319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-553687650.72346628</v>
      </c>
      <c r="L3966" s="444">
        <f t="shared" ca="1" si="177"/>
        <v>-133438723824.35536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-133438723824.35536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-555994682.6014806</v>
      </c>
      <c r="L3967" s="444">
        <f t="shared" ca="1" si="177"/>
        <v>-133994718506.95685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-133994718506.95685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-558311327.11232018</v>
      </c>
      <c r="L3968" s="444">
        <f t="shared" ca="1" si="177"/>
        <v>-134553029834.06917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-134553029834.06917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-560637624.30862164</v>
      </c>
      <c r="L3969" s="444">
        <f t="shared" ca="1" si="177"/>
        <v>-135113667458.37779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-135113667458.37779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-562973614.40990746</v>
      </c>
      <c r="L3970" s="444">
        <f t="shared" ca="1" si="177"/>
        <v>-135676641072.7877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-135676641072.7877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-565319337.80328214</v>
      </c>
      <c r="L3971" s="444">
        <f t="shared" ca="1" si="177"/>
        <v>-136241960410.59099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-136241960410.59099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-567674835.04412913</v>
      </c>
      <c r="L3972" s="444">
        <f t="shared" ca="1" si="177"/>
        <v>-136809635245.63512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-136809635245.63512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-570040146.85681295</v>
      </c>
      <c r="L3973" s="444">
        <f t="shared" ca="1" si="177"/>
        <v>-137379675392.49193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-137379675392.49193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-572415314.13538301</v>
      </c>
      <c r="L3974" s="444">
        <f t="shared" ca="1" si="177"/>
        <v>-137952090706.62732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-137952090706.62732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-574800377.94428051</v>
      </c>
      <c r="L3975" s="444">
        <f t="shared" ca="1" si="177"/>
        <v>-138526891084.57159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-138526891084.57159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-577195379.51904833</v>
      </c>
      <c r="L3976" s="444">
        <f t="shared" ca="1" si="177"/>
        <v>-139104086464.09064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-139104086464.09064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-579600360.26704431</v>
      </c>
      <c r="L3977" s="444">
        <f t="shared" ca="1" si="177"/>
        <v>-139683686824.3577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-139683686824.3577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-582015361.76815701</v>
      </c>
      <c r="L3978" s="444">
        <f t="shared" ca="1" si="177"/>
        <v>-140265702186.12585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-140265702186.12585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-584440425.77552438</v>
      </c>
      <c r="L3979" s="444">
        <f t="shared" ca="1" si="177"/>
        <v>-140850142611.90137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-140850142611.90137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-586875594.21625566</v>
      </c>
      <c r="L3980" s="444">
        <f t="shared" ca="1" si="177"/>
        <v>-141437018206.11761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-141437018206.11761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-589320909.19215667</v>
      </c>
      <c r="L3981" s="444">
        <f t="shared" ca="1" si="177"/>
        <v>-142026339115.30978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-142026339115.30978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-591776412.98045743</v>
      </c>
      <c r="L3982" s="444">
        <f t="shared" ca="1" si="177"/>
        <v>-142618115528.29025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-142618115528.29025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-594242148.03454268</v>
      </c>
      <c r="L3983" s="444">
        <f t="shared" ca="1" si="177"/>
        <v>-143212357676.3248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-143212357676.3248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-596718156.98468661</v>
      </c>
      <c r="L3984" s="444">
        <f t="shared" ca="1" si="177"/>
        <v>-143809075833.30948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-143809075833.30948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-599204482.63878953</v>
      </c>
      <c r="L3985" s="444">
        <f t="shared" ca="1" si="177"/>
        <v>-144408280315.94827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-144408280315.94827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-601701167.98311782</v>
      </c>
      <c r="L3986" s="444">
        <f t="shared" ca="1" si="177"/>
        <v>-145009981483.9314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-145009981483.9314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-604208256.18304753</v>
      </c>
      <c r="L3987" s="444">
        <f t="shared" ca="1" si="177"/>
        <v>-145614189740.11444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-145614189740.11444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-606725790.58381021</v>
      </c>
      <c r="L3988" s="444">
        <f t="shared" ca="1" si="177"/>
        <v>-146220915530.69824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-146220915530.69824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-609253814.71124268</v>
      </c>
      <c r="L3989" s="444">
        <f t="shared" ca="1" si="177"/>
        <v>-146830169345.40948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-146830169345.40948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-611792372.2725395</v>
      </c>
      <c r="L3990" s="444">
        <f t="shared" ca="1" si="177"/>
        <v>-147441961717.68204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-147441961717.68204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-614341507.15700853</v>
      </c>
      <c r="L3991" s="444">
        <f t="shared" ca="1" si="177"/>
        <v>-148056303224.83905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-148056303224.83905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-616901263.43682933</v>
      </c>
      <c r="L3992" s="444">
        <f t="shared" ca="1" si="177"/>
        <v>-148673204488.27588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-148673204488.27588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-619471685.36781621</v>
      </c>
      <c r="L3993" s="444">
        <f t="shared" ca="1" si="177"/>
        <v>-149292676173.64371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-149292676173.64371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-622052817.39018214</v>
      </c>
      <c r="L3994" s="444">
        <f t="shared" ca="1" si="177"/>
        <v>-149914728991.03387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-149914728991.03387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-624644704.12930775</v>
      </c>
      <c r="L3995" s="444">
        <f t="shared" ca="1" si="177"/>
        <v>-150539373695.16318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-150539373695.16318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-627247390.39651322</v>
      </c>
      <c r="L3996" s="444">
        <f t="shared" ca="1" si="177"/>
        <v>-151166621085.55969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-151166621085.55969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-629860921.18983209</v>
      </c>
      <c r="L3997" s="444">
        <f t="shared" ca="1" si="177"/>
        <v>-151796482006.74951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-151796482006.74951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-632485341.69478965</v>
      </c>
      <c r="L3998" s="444">
        <f t="shared" ca="1" si="177"/>
        <v>-152428967348.44431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-152428967348.44431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-635120697.28518462</v>
      </c>
      <c r="L3999" s="444">
        <f t="shared" ca="1" si="177"/>
        <v>-153064088045.72949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-153064088045.72949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-637767033.52387285</v>
      </c>
      <c r="L4000" s="444">
        <f t="shared" ca="1" si="177"/>
        <v>-153701855079.25336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-153701855079.25336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-640424396.16355562</v>
      </c>
      <c r="L4001" s="444">
        <f t="shared" ca="1" si="177"/>
        <v>-154342279475.4169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-154342279475.4169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-643092831.14757037</v>
      </c>
      <c r="L4002" s="444">
        <f t="shared" ca="1" si="177"/>
        <v>-154985372306.56448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-154985372306.56448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-645772384.61068535</v>
      </c>
      <c r="L4003" s="444">
        <f t="shared" ca="1" si="177"/>
        <v>-155631144691.17517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-155631144691.17517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-648463102.87989652</v>
      </c>
      <c r="L4004" s="444">
        <f t="shared" ca="1" si="177"/>
        <v>-156279607794.05505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-156279607794.05505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-651165032.47522938</v>
      </c>
      <c r="L4005" s="444">
        <f t="shared" ca="1" si="177"/>
        <v>-156930772826.53027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-156930772826.53027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-653878220.11054277</v>
      </c>
      <c r="L4006" s="444">
        <f t="shared" ca="1" si="177"/>
        <v>-157584651046.64081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-157584651046.64081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-656602712.69433665</v>
      </c>
      <c r="L4007" s="444">
        <f t="shared" ca="1" si="177"/>
        <v>-158241253759.33514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-158241253759.33514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-659338557.33056307</v>
      </c>
      <c r="L4008" s="444">
        <f t="shared" ca="1" si="177"/>
        <v>-158900592316.66571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-158900592316.66571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-662085801.31944048</v>
      </c>
      <c r="L4009" s="444">
        <f t="shared" ca="1" si="177"/>
        <v>-159562678117.98514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-159562678117.98514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-664844492.15827143</v>
      </c>
      <c r="L4010" s="444">
        <f t="shared" ca="1" si="177"/>
        <v>-160227522610.1434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-160227522610.1434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-667614677.54226422</v>
      </c>
      <c r="L4011" s="444">
        <f t="shared" ca="1" si="177"/>
        <v>-160895137287.68567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-160895137287.68567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-670396405.36535692</v>
      </c>
      <c r="L4012" s="444">
        <f t="shared" ca="1" si="177"/>
        <v>-161565533693.05103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-161565533693.05103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-673189723.72104597</v>
      </c>
      <c r="L4013" s="444">
        <f t="shared" ca="1" si="177"/>
        <v>-162238723416.77206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-162238723416.77206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-675994680.90321696</v>
      </c>
      <c r="L4014" s="444">
        <f t="shared" ca="1" si="177"/>
        <v>-162914718097.67529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-162914718097.67529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-678811325.4069804</v>
      </c>
      <c r="L4015" s="444">
        <f t="shared" ca="1" si="177"/>
        <v>-163593529423.08228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-163593529423.08228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-681639705.92950952</v>
      </c>
      <c r="L4016" s="444">
        <f t="shared" ca="1" si="177"/>
        <v>-164275169129.01178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-164275169129.01178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-684479871.37088239</v>
      </c>
      <c r="L4017" s="444">
        <f t="shared" ca="1" si="177"/>
        <v>-164959649000.38266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-164959649000.38266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-687331870.8349278</v>
      </c>
      <c r="L4018" s="444">
        <f t="shared" ca="1" si="177"/>
        <v>-165646980871.21759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-165646980871.21759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-690195753.63007331</v>
      </c>
      <c r="L4019" s="444">
        <f t="shared" ca="1" si="177"/>
        <v>-166337176624.84766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-166337176624.84766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-693071569.27019858</v>
      </c>
      <c r="L4020" s="444">
        <f t="shared" ca="1" si="177"/>
        <v>-167030248194.11786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-167030248194.11786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-695959367.47549105</v>
      </c>
      <c r="L4021" s="444">
        <f t="shared" ca="1" si="177"/>
        <v>-167726207561.59335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-167726207561.59335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-698859198.17330563</v>
      </c>
      <c r="L4022" s="444">
        <f t="shared" ca="1" si="177"/>
        <v>-168425066759.76666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-168425066759.76666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-701771111.49902773</v>
      </c>
      <c r="L4023" s="444">
        <f t="shared" ca="1" si="177"/>
        <v>-169126837871.26569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-169126837871.26569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-704695157.79694033</v>
      </c>
      <c r="L4024" s="444">
        <f t="shared" ca="1" si="177"/>
        <v>-169831533029.06262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-169831533029.06262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-707631387.62109423</v>
      </c>
      <c r="L4025" s="444">
        <f t="shared" ca="1" si="177"/>
        <v>-170539164416.68372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-170539164416.68372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-710579851.73618209</v>
      </c>
      <c r="L4026" s="444">
        <f t="shared" ca="1" si="177"/>
        <v>-171249744268.41989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-171249744268.41989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-713540601.11841619</v>
      </c>
      <c r="L4027" s="444">
        <f t="shared" ca="1" si="177"/>
        <v>-171963284869.5383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-171963284869.5383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-716513686.95640957</v>
      </c>
      <c r="L4028" s="444">
        <f t="shared" ca="1" si="177"/>
        <v>-172679798556.49472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-172679798556.49472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-719499160.65206134</v>
      </c>
      <c r="L4029" s="444">
        <f t="shared" ca="1" si="177"/>
        <v>-173399297717.14679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-173399297717.14679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-722497073.82144499</v>
      </c>
      <c r="L4030" s="444">
        <f t="shared" ca="1" si="177"/>
        <v>-174121794790.96823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-174121794790.96823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-725507478.29570091</v>
      </c>
      <c r="L4031" s="444">
        <f t="shared" ca="1" si="177"/>
        <v>-174847302269.26395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-174847302269.26395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-728530426.1219331</v>
      </c>
      <c r="L4032" s="444">
        <f t="shared" ca="1" si="177"/>
        <v>-175575832695.38589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-175575832695.38589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-731565969.56410789</v>
      </c>
      <c r="L4033" s="444">
        <f t="shared" ca="1" si="177"/>
        <v>-176307398664.95001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-176307398664.95001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-734614161.10395837</v>
      </c>
      <c r="L4034" s="444">
        <f t="shared" ca="1" si="177"/>
        <v>-177042012826.05399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-177042012826.05399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-737675053.44189155</v>
      </c>
      <c r="L4035" s="444">
        <f t="shared" ca="1" si="177"/>
        <v>-177779687879.49588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-177779687879.49588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-740748699.49789953</v>
      </c>
      <c r="L4036" s="444">
        <f t="shared" ca="1" si="177"/>
        <v>-178520436578.99377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-178520436578.99377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-743835152.41247404</v>
      </c>
      <c r="L4037" s="444">
        <f t="shared" ca="1" si="177"/>
        <v>-179264271731.40625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-179264271731.40625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-746934465.547526</v>
      </c>
      <c r="L4038" s="444">
        <f t="shared" ca="1" si="177"/>
        <v>-180011206196.95377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-180011206196.95377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-750046692.48730731</v>
      </c>
      <c r="L4039" s="444">
        <f t="shared" ca="1" si="177"/>
        <v>-180761252889.44107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-180761252889.44107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-753171887.03933775</v>
      </c>
      <c r="L4040" s="444">
        <f t="shared" ca="1" si="177"/>
        <v>-181514424776.48041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-181514424776.48041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-756310103.23533499</v>
      </c>
      <c r="L4041" s="444">
        <f t="shared" ca="1" si="177"/>
        <v>-182270734879.71573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-182270734879.71573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-759461395.33214891</v>
      </c>
      <c r="L4042" s="444">
        <f t="shared" ca="1" si="177"/>
        <v>-183030196275.04788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-183030196275.04788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-762625817.81269956</v>
      </c>
      <c r="L4043" s="444">
        <f t="shared" ca="1" si="177"/>
        <v>-183792822092.8606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-183792822092.8606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-765803425.38691914</v>
      </c>
      <c r="L4044" s="444">
        <f t="shared" ca="1" si="177"/>
        <v>-184558625518.24753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-184558625518.24753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-768994272.99269807</v>
      </c>
      <c r="L4045" s="444">
        <f t="shared" ca="1" si="177"/>
        <v>-185327619791.24023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-185327619791.24023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-772198415.79683435</v>
      </c>
      <c r="L4046" s="444">
        <f t="shared" ca="1" si="177"/>
        <v>-186099818207.03708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-186099818207.03708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-775415909.19598782</v>
      </c>
      <c r="L4047" s="444">
        <f t="shared" ca="1" si="177"/>
        <v>-186875234116.23306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-186875234116.23306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-778646808.8176378</v>
      </c>
      <c r="L4048" s="444">
        <f t="shared" ca="1" si="177"/>
        <v>-187653880925.05069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-187653880925.05069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-781891170.52104449</v>
      </c>
      <c r="L4049" s="444">
        <f t="shared" ca="1" si="177"/>
        <v>-188435772095.57175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-188435772095.57175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-785149050.39821565</v>
      </c>
      <c r="L4050" s="444">
        <f t="shared" ca="1" si="177"/>
        <v>-189220921145.96997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-189220921145.96997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-788420504.77487493</v>
      </c>
      <c r="L4051" s="444">
        <f t="shared" ca="1" si="177"/>
        <v>-190009341650.74484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-190009341650.74484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-791705590.21143687</v>
      </c>
      <c r="L4052" s="444">
        <f t="shared" ca="1" si="177"/>
        <v>-190801047240.95627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-190801047240.95627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-795004363.50398445</v>
      </c>
      <c r="L4053" s="444">
        <f t="shared" ca="1" si="177"/>
        <v>-191596051604.46027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-191596051604.46027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-798316881.68525112</v>
      </c>
      <c r="L4054" s="444">
        <f t="shared" ca="1" si="177"/>
        <v>-192394368486.14551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-192394368486.14551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-801643202.02560627</v>
      </c>
      <c r="L4055" s="444">
        <f t="shared" ca="1" si="177"/>
        <v>-193196011688.17111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-193196011688.17111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-804983382.03404629</v>
      </c>
      <c r="L4056" s="444">
        <f t="shared" ca="1" si="177"/>
        <v>-194000995070.20517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-194000995070.20517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-808337479.45918822</v>
      </c>
      <c r="L4057" s="444">
        <f t="shared" ca="1" si="177"/>
        <v>-194809332549.66437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-194809332549.66437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-811705552.29026818</v>
      </c>
      <c r="L4058" s="444">
        <f t="shared" ca="1" si="177"/>
        <v>-195621038101.95465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-195621038101.95465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-815087658.75814438</v>
      </c>
      <c r="L4059" s="444">
        <f t="shared" ca="1" si="177"/>
        <v>-196436125760.7128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-196436125760.7128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-818483857.33630335</v>
      </c>
      <c r="L4060" s="444">
        <f t="shared" ca="1" si="177"/>
        <v>-197254609618.0491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-197254609618.0491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-821894206.74187124</v>
      </c>
      <c r="L4061" s="444">
        <f t="shared" ca="1" si="177"/>
        <v>-198076503824.79099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-198076503824.79099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-825318765.93662906</v>
      </c>
      <c r="L4062" s="444">
        <f t="shared" ca="1" si="177"/>
        <v>-198901822590.7276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-198901822590.7276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-828757594.12803161</v>
      </c>
      <c r="L4063" s="444">
        <f t="shared" ca="1" si="177"/>
        <v>-199730580184.85562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-199730580184.85562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-832210750.77023172</v>
      </c>
      <c r="L4064" s="444">
        <f t="shared" ca="1" si="177"/>
        <v>-200562790935.62585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-200562790935.62585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-835678295.5651077</v>
      </c>
      <c r="L4065" s="444">
        <f t="shared" ca="1" si="177"/>
        <v>-201398469231.19095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-201398469231.19095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-839160288.46329558</v>
      </c>
      <c r="L4066" s="444">
        <f t="shared" ca="1" si="177"/>
        <v>-202237629519.65424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-202237629519.65424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-842656789.66522598</v>
      </c>
      <c r="L4067" s="444">
        <f t="shared" ca="1" si="177"/>
        <v>-203080286309.31946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-203080286309.31946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-846167859.62216437</v>
      </c>
      <c r="L4068" s="444">
        <f t="shared" ca="1" si="177"/>
        <v>-203926454168.94162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-203926454168.94162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-849693559.03725672</v>
      </c>
      <c r="L4069" s="444">
        <f t="shared" ca="1" si="177"/>
        <v>-204776147727.97888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-204776147727.97888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-853233948.8665787</v>
      </c>
      <c r="L4070" s="444">
        <f t="shared" ca="1" si="177"/>
        <v>-205629381676.84546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-205629381676.84546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-856789090.32018936</v>
      </c>
      <c r="L4071" s="444">
        <f t="shared" ca="1" si="177"/>
        <v>-206486170767.16565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-206486170767.16565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-860359044.86319017</v>
      </c>
      <c r="L4072" s="444">
        <f t="shared" ca="1" si="177"/>
        <v>-207346529812.02884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-207346529812.02884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-863943874.21678686</v>
      </c>
      <c r="L4073" s="444">
        <f t="shared" ca="1" si="177"/>
        <v>-208210473686.24564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-208210473686.24564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-867543640.35935676</v>
      </c>
      <c r="L4074" s="444">
        <f t="shared" ca="1" si="177"/>
        <v>-209078017326.60498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-209078017326.60498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-871158405.52752078</v>
      </c>
      <c r="L4075" s="444">
        <f t="shared" ca="1" si="177"/>
        <v>-209949175732.13251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-209949175732.13251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-874788232.21721876</v>
      </c>
      <c r="L4076" s="444">
        <f t="shared" ca="1" si="177"/>
        <v>-210823963964.34973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-210823963964.34973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-878433183.18479049</v>
      </c>
      <c r="L4077" s="444">
        <f t="shared" ca="1" si="177"/>
        <v>-211702397147.53452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-211702397147.53452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-882093321.44806051</v>
      </c>
      <c r="L4078" s="444">
        <f t="shared" ca="1" si="177"/>
        <v>-212584490468.98257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-212584490468.98257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-885768710.28742743</v>
      </c>
      <c r="L4079" s="444">
        <f t="shared" ca="1" si="177"/>
        <v>-213470259179.26999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-213470259179.26999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-889459413.24695826</v>
      </c>
      <c r="L4080" s="444">
        <f t="shared" ca="1" si="177"/>
        <v>-214359718592.51694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-214359718592.51694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-893165494.1354872</v>
      </c>
      <c r="L4081" s="444">
        <f t="shared" ca="1" si="177"/>
        <v>-215252884086.65244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-215252884086.65244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-896887017.02771831</v>
      </c>
      <c r="L4082" s="444">
        <f t="shared" ca="1" si="177"/>
        <v>-216149771103.68015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-216149771103.68015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-900624046.26533389</v>
      </c>
      <c r="L4083" s="444">
        <f t="shared" ca="1" si="177"/>
        <v>-217050395149.94547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-217050395149.94547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-904376646.45810616</v>
      </c>
      <c r="L4084" s="444">
        <f t="shared" ca="1" si="177"/>
        <v>-217954771796.40356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-217954771796.40356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-908144882.48501468</v>
      </c>
      <c r="L4085" s="444">
        <f t="shared" ca="1" si="177"/>
        <v>-218862916678.88858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-218862916678.88858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-911928819.49536908</v>
      </c>
      <c r="L4086" s="444">
        <f t="shared" ca="1" si="177"/>
        <v>-219774845498.38394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-219774845498.38394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-915728522.90993309</v>
      </c>
      <c r="L4087" s="444">
        <f t="shared" ca="1" si="177"/>
        <v>-220690574021.29388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-220690574021.29388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-919544058.42205787</v>
      </c>
      <c r="L4088" s="444">
        <f t="shared" ref="L4088:L4342" ca="1" si="182">I4088-J4088+K4088</f>
        <v>-221610118079.71594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-221610118079.71594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-923375491.99881637</v>
      </c>
      <c r="L4089" s="444">
        <f t="shared" ca="1" si="182"/>
        <v>-222533493571.71475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-222533493571.71475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-927222889.88214481</v>
      </c>
      <c r="L4090" s="444">
        <f t="shared" ca="1" si="182"/>
        <v>-223460716461.59689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-223460716461.59689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-931086318.58998716</v>
      </c>
      <c r="L4091" s="444">
        <f t="shared" ca="1" si="182"/>
        <v>-224391802780.18689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-224391802780.18689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-934965844.9174453</v>
      </c>
      <c r="L4092" s="444">
        <f t="shared" ca="1" si="182"/>
        <v>-225326768625.10434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-225326768625.10434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-938861535.93793476</v>
      </c>
      <c r="L4093" s="444">
        <f t="shared" ca="1" si="182"/>
        <v>-226265630161.04227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-226265630161.04227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-942773459.00434279</v>
      </c>
      <c r="L4094" s="444">
        <f t="shared" ca="1" si="182"/>
        <v>-227208403620.0466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-227208403620.0466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-946701681.75019419</v>
      </c>
      <c r="L4095" s="444">
        <f t="shared" ca="1" si="182"/>
        <v>-228155105301.79678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-228155105301.79678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-950646272.09081995</v>
      </c>
      <c r="L4096" s="444">
        <f t="shared" ca="1" si="182"/>
        <v>-229105751573.8876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-229105751573.8876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-954607298.22453165</v>
      </c>
      <c r="L4097" s="444">
        <f t="shared" ca="1" si="182"/>
        <v>-230060358872.11212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-230060358872.11212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-958584828.63380051</v>
      </c>
      <c r="L4098" s="444">
        <f t="shared" ca="1" si="182"/>
        <v>-231018943700.74591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-231018943700.74591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-962578932.08644128</v>
      </c>
      <c r="L4099" s="444">
        <f t="shared" ca="1" si="182"/>
        <v>-231981522632.83237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-231981522632.83237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-966589677.63680136</v>
      </c>
      <c r="L4100" s="444">
        <f t="shared" ca="1" si="182"/>
        <v>-232948112310.46918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-232948112310.46918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-970617134.62695491</v>
      </c>
      <c r="L4101" s="444">
        <f t="shared" ca="1" si="182"/>
        <v>-233918729445.09613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-233918729445.09613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-974661372.68790054</v>
      </c>
      <c r="L4102" s="444">
        <f t="shared" ca="1" si="182"/>
        <v>-234893390817.78403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-234893390817.78403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-978722461.74076676</v>
      </c>
      <c r="L4103" s="444">
        <f t="shared" ca="1" si="182"/>
        <v>-235872113279.52478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-235872113279.52478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-982800471.99801981</v>
      </c>
      <c r="L4104" s="444">
        <f t="shared" ca="1" si="182"/>
        <v>-236854913751.5228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-236854913751.5228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-986895473.96467829</v>
      </c>
      <c r="L4105" s="444">
        <f t="shared" ca="1" si="182"/>
        <v>-237841809225.48749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-237841809225.48749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-991007538.43953121</v>
      </c>
      <c r="L4106" s="444">
        <f t="shared" ca="1" si="182"/>
        <v>-238832816763.92703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-238832816763.92703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-995136736.51636255</v>
      </c>
      <c r="L4107" s="444">
        <f t="shared" ca="1" si="182"/>
        <v>-239827953500.44339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-239827953500.44339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-999283139.58518076</v>
      </c>
      <c r="L4108" s="444">
        <f t="shared" ca="1" si="182"/>
        <v>-240827236640.02856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-240827236640.02856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-1003446819.3334523</v>
      </c>
      <c r="L4109" s="444">
        <f t="shared" ca="1" si="182"/>
        <v>-241830683459.36203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-241830683459.36203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-1007627847.7473416</v>
      </c>
      <c r="L4110" s="444">
        <f t="shared" ca="1" si="182"/>
        <v>-242838311307.10938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-242838311307.10938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-1011826297.1129557</v>
      </c>
      <c r="L4111" s="444">
        <f t="shared" ca="1" si="182"/>
        <v>-243850137604.22232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-243850137604.22232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-1016042240.017593</v>
      </c>
      <c r="L4112" s="444">
        <f t="shared" ca="1" si="182"/>
        <v>-244866179844.2399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-244866179844.2399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-1020275749.3509996</v>
      </c>
      <c r="L4113" s="444">
        <f t="shared" ca="1" si="182"/>
        <v>-245886455593.59091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-245886455593.59091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-1024526898.3066288</v>
      </c>
      <c r="L4114" s="444">
        <f t="shared" ca="1" si="182"/>
        <v>-246910982491.89755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-246910982491.89755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-1028795760.3829063</v>
      </c>
      <c r="L4115" s="444">
        <f t="shared" ca="1" si="182"/>
        <v>-247939778252.28046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-247939778252.28046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-1033082409.3845019</v>
      </c>
      <c r="L4116" s="444">
        <f t="shared" ca="1" si="182"/>
        <v>-248972860661.66495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-248972860661.66495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-1037386919.423604</v>
      </c>
      <c r="L4117" s="444">
        <f t="shared" ca="1" si="182"/>
        <v>-250010247581.08856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-250010247581.08856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-1041709364.9212023</v>
      </c>
      <c r="L4118" s="444">
        <f t="shared" ca="1" si="182"/>
        <v>-251051956946.00977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-251051956946.00977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-1046049820.6083739</v>
      </c>
      <c r="L4119" s="444">
        <f t="shared" ca="1" si="182"/>
        <v>-252098006766.61813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-252098006766.61813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-1050408361.5275755</v>
      </c>
      <c r="L4120" s="444">
        <f t="shared" ca="1" si="182"/>
        <v>-253148415128.14572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-253148415128.14572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-1054785063.0339404</v>
      </c>
      <c r="L4121" s="444">
        <f t="shared" ca="1" si="182"/>
        <v>-254203200191.17966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-254203200191.17966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-1059180000.7965817</v>
      </c>
      <c r="L4122" s="444">
        <f t="shared" ca="1" si="182"/>
        <v>-255262380191.97623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-255262380191.97623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-1063593250.7999009</v>
      </c>
      <c r="L4123" s="444">
        <f t="shared" ca="1" si="182"/>
        <v>-256325973442.77612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-256325973442.77612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-1068024889.3449005</v>
      </c>
      <c r="L4124" s="444">
        <f t="shared" ca="1" si="182"/>
        <v>-257393998332.12103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-257393998332.12103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-1072474993.0505044</v>
      </c>
      <c r="L4125" s="444">
        <f t="shared" ca="1" si="182"/>
        <v>-258466473325.17154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-258466473325.17154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-1076943638.8548813</v>
      </c>
      <c r="L4126" s="444">
        <f t="shared" ca="1" si="182"/>
        <v>-259543416964.02643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-259543416964.02643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-1081430904.0167768</v>
      </c>
      <c r="L4127" s="444">
        <f t="shared" ca="1" si="182"/>
        <v>-260624847868.04321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-260624847868.04321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-1085936866.1168468</v>
      </c>
      <c r="L4128" s="444">
        <f t="shared" ca="1" si="182"/>
        <v>-261710784734.16006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-261710784734.16006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-1090461603.0590003</v>
      </c>
      <c r="L4129" s="444">
        <f t="shared" ca="1" si="182"/>
        <v>-262801246337.21906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-262801246337.21906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-1095005193.0717461</v>
      </c>
      <c r="L4130" s="444">
        <f t="shared" ca="1" si="182"/>
        <v>-263896251530.2908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-263896251530.2908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-1099567714.7095449</v>
      </c>
      <c r="L4131" s="444">
        <f t="shared" ca="1" si="182"/>
        <v>-264995819245.00034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-264995819245.00034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-1104149246.8541679</v>
      </c>
      <c r="L4132" s="444">
        <f t="shared" ca="1" si="182"/>
        <v>-266099968491.85449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-266099968491.85449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-1108749868.7160602</v>
      </c>
      <c r="L4133" s="444">
        <f t="shared" ca="1" si="182"/>
        <v>-267208718360.57056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-267208718360.57056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-1113369659.8357105</v>
      </c>
      <c r="L4134" s="444">
        <f t="shared" ca="1" si="182"/>
        <v>-268322088020.40628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-268322088020.40628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-1118008700.085026</v>
      </c>
      <c r="L4135" s="444">
        <f t="shared" ca="1" si="182"/>
        <v>-269440096720.4913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-269440096720.4913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-1122667069.6687136</v>
      </c>
      <c r="L4136" s="444">
        <f t="shared" ca="1" si="182"/>
        <v>-270562763790.16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-270562763790.16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-1127344849.1256666</v>
      </c>
      <c r="L4137" s="444">
        <f t="shared" ca="1" si="182"/>
        <v>-271690108639.28568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-271690108639.28568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-1132042119.3303571</v>
      </c>
      <c r="L4138" s="444">
        <f t="shared" ca="1" si="182"/>
        <v>-272822150758.61603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-272822150758.61603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-1136758961.4942334</v>
      </c>
      <c r="L4139" s="444">
        <f t="shared" ca="1" si="182"/>
        <v>-273958909720.11026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-273958909720.11026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-1141495457.1671262</v>
      </c>
      <c r="L4140" s="444">
        <f t="shared" ca="1" si="182"/>
        <v>-275100405177.2774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-275100405177.2774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-1146251688.2386558</v>
      </c>
      <c r="L4141" s="444">
        <f t="shared" ca="1" si="182"/>
        <v>-276246656865.51605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-276246656865.51605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-1151027736.9396503</v>
      </c>
      <c r="L4142" s="444">
        <f t="shared" ca="1" si="182"/>
        <v>-277397684602.45569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-277397684602.45569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-1155823685.8435655</v>
      </c>
      <c r="L4143" s="444">
        <f t="shared" ca="1" si="182"/>
        <v>-278553508288.29926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-278553508288.29926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-1160639617.8679135</v>
      </c>
      <c r="L4144" s="444">
        <f t="shared" ca="1" si="182"/>
        <v>-279714147906.16718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-279714147906.16718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-1165475616.2756965</v>
      </c>
      <c r="L4145" s="444">
        <f t="shared" ca="1" si="182"/>
        <v>-280879623522.44287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-280879623522.44287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-1170331764.6768453</v>
      </c>
      <c r="L4146" s="444">
        <f t="shared" ca="1" si="182"/>
        <v>-282049955287.11969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-282049955287.11969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-1175208147.0296655</v>
      </c>
      <c r="L4147" s="444">
        <f t="shared" ca="1" si="182"/>
        <v>-283225163434.14935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-283225163434.14935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-1180104847.6422889</v>
      </c>
      <c r="L4148" s="444">
        <f t="shared" ca="1" si="182"/>
        <v>-284405268281.79163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-284405268281.79163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-1185021951.1741319</v>
      </c>
      <c r="L4149" s="444">
        <f t="shared" ca="1" si="182"/>
        <v>-285590290232.96576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-285590290232.96576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-1189959542.6373572</v>
      </c>
      <c r="L4150" s="444">
        <f t="shared" ca="1" si="182"/>
        <v>-286780249775.60309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-286780249775.60309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-1194917707.3983462</v>
      </c>
      <c r="L4151" s="444">
        <f t="shared" ca="1" si="182"/>
        <v>-287975167483.00146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-287975167483.00146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-1199896531.1791728</v>
      </c>
      <c r="L4152" s="444">
        <f t="shared" ca="1" si="182"/>
        <v>-289175064014.18066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-289175064014.18066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-1204896100.0590861</v>
      </c>
      <c r="L4153" s="444">
        <f t="shared" ca="1" si="182"/>
        <v>-290379960114.23975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-290379960114.23975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-1209916500.4759989</v>
      </c>
      <c r="L4154" s="444">
        <f t="shared" ca="1" si="182"/>
        <v>-291589876614.71576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-291589876614.71576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-1214957819.2279823</v>
      </c>
      <c r="L4155" s="444">
        <f t="shared" ca="1" si="182"/>
        <v>-292804834433.94373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-292804834433.94373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-1220020143.4747655</v>
      </c>
      <c r="L4156" s="444">
        <f t="shared" ca="1" si="182"/>
        <v>-294024854577.41852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-294024854577.41852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-1225103560.7392437</v>
      </c>
      <c r="L4157" s="444">
        <f t="shared" ca="1" si="182"/>
        <v>-295249958138.15778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-295249958138.15778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-1230208158.9089906</v>
      </c>
      <c r="L4158" s="444">
        <f t="shared" ca="1" si="182"/>
        <v>-296480166297.06677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-296480166297.06677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-1235334026.2377782</v>
      </c>
      <c r="L4159" s="444">
        <f t="shared" ca="1" si="182"/>
        <v>-297715500323.30457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-297715500323.30457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-1240481251.3471024</v>
      </c>
      <c r="L4160" s="444">
        <f t="shared" ca="1" si="182"/>
        <v>-298955981574.65167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-298955981574.65167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-1245649923.2277153</v>
      </c>
      <c r="L4161" s="444">
        <f t="shared" ca="1" si="182"/>
        <v>-300201631497.87939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-300201631497.87939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-1250840131.2411642</v>
      </c>
      <c r="L4162" s="444">
        <f t="shared" ca="1" si="182"/>
        <v>-301452471629.12054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-301452471629.12054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-1256051965.1213355</v>
      </c>
      <c r="L4163" s="444">
        <f t="shared" ca="1" si="182"/>
        <v>-302708523594.24188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-302708523594.24188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-1261285514.9760079</v>
      </c>
      <c r="L4164" s="444">
        <f t="shared" ca="1" si="182"/>
        <v>-303969809109.2179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-303969809109.2179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-1266540871.2884078</v>
      </c>
      <c r="L4165" s="444">
        <f t="shared" ca="1" si="182"/>
        <v>-305236349980.50629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-305236349980.50629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-1271818124.9187763</v>
      </c>
      <c r="L4166" s="444">
        <f t="shared" ca="1" si="182"/>
        <v>-306508168105.42505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-306508168105.42505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-1277117367.1059377</v>
      </c>
      <c r="L4167" s="444">
        <f t="shared" ca="1" si="182"/>
        <v>-307785285472.53101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-307785285472.53101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-1282438689.4688792</v>
      </c>
      <c r="L4168" s="444">
        <f t="shared" ca="1" si="182"/>
        <v>-309067724161.99988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-309067724161.99988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-1287782184.0083327</v>
      </c>
      <c r="L4169" s="444">
        <f t="shared" ca="1" si="182"/>
        <v>-310355506346.00824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-310355506346.00824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-1293147943.1083677</v>
      </c>
      <c r="L4170" s="444">
        <f t="shared" ca="1" si="182"/>
        <v>-311648654289.11658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-311648654289.11658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-1298536059.5379858</v>
      </c>
      <c r="L4171" s="444">
        <f t="shared" ca="1" si="182"/>
        <v>-312947190348.65454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-312947190348.65454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-1303946626.4527273</v>
      </c>
      <c r="L4172" s="444">
        <f t="shared" ca="1" si="182"/>
        <v>-314251136975.10724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-314251136975.10724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-1309379737.3962801</v>
      </c>
      <c r="L4173" s="444">
        <f t="shared" ca="1" si="182"/>
        <v>-315560516712.50354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-315560516712.50354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-1314835486.302098</v>
      </c>
      <c r="L4174" s="444">
        <f t="shared" ca="1" si="182"/>
        <v>-316875352198.80566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-316875352198.80566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-1320313967.4950235</v>
      </c>
      <c r="L4175" s="444">
        <f t="shared" ca="1" si="182"/>
        <v>-318195666166.30066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-318195666166.30066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-1325815275.6929195</v>
      </c>
      <c r="L4176" s="444">
        <f t="shared" ca="1" si="182"/>
        <v>-319521481441.99359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-319521481441.99359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-1331339506.0083065</v>
      </c>
      <c r="L4177" s="444">
        <f t="shared" ca="1" si="182"/>
        <v>-320852820948.00189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-320852820948.00189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-1336886753.9500079</v>
      </c>
      <c r="L4178" s="444">
        <f t="shared" ca="1" si="182"/>
        <v>-322189707701.9519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-322189707701.9519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-1342457115.4247997</v>
      </c>
      <c r="L4179" s="444">
        <f t="shared" ca="1" si="182"/>
        <v>-323532164817.37671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-323532164817.37671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-1348050686.7390697</v>
      </c>
      <c r="L4180" s="444">
        <f t="shared" ca="1" si="182"/>
        <v>-324880215504.11578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-324880215504.11578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-1353667564.6004825</v>
      </c>
      <c r="L4181" s="444">
        <f t="shared" ca="1" si="182"/>
        <v>-326233883068.71625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-326233883068.71625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-1359307846.1196511</v>
      </c>
      <c r="L4182" s="444">
        <f t="shared" ca="1" si="182"/>
        <v>-327593190914.83588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-327593190914.83588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-1364971628.8118162</v>
      </c>
      <c r="L4183" s="444">
        <f t="shared" ca="1" si="182"/>
        <v>-328958162543.64771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-328958162543.64771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-1370659010.5985322</v>
      </c>
      <c r="L4184" s="444">
        <f t="shared" ca="1" si="182"/>
        <v>-330328821554.24622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-330328821554.24622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-1376370089.8093593</v>
      </c>
      <c r="L4185" s="444">
        <f t="shared" ca="1" si="182"/>
        <v>-331705191644.0556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-331705191644.0556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-1382104965.1835649</v>
      </c>
      <c r="L4186" s="444">
        <f t="shared" ca="1" si="182"/>
        <v>-333087296609.2392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-333087296609.2392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-1387863735.87183</v>
      </c>
      <c r="L4187" s="444">
        <f t="shared" ca="1" si="182"/>
        <v>-334475160345.11102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-334475160345.11102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-1393646501.4379625</v>
      </c>
      <c r="L4188" s="444">
        <f t="shared" ca="1" si="182"/>
        <v>-335868806846.54901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-335868806846.54901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-1399453361.860621</v>
      </c>
      <c r="L4189" s="444">
        <f t="shared" ca="1" si="182"/>
        <v>-337268260208.40961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-337268260208.40961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-1405284417.5350399</v>
      </c>
      <c r="L4190" s="444">
        <f t="shared" ca="1" si="182"/>
        <v>-338673544625.94464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-338673544625.94464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-1411139769.2747693</v>
      </c>
      <c r="L4191" s="444">
        <f t="shared" ca="1" si="182"/>
        <v>-340084684395.21942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-340084684395.21942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-1417019518.3134143</v>
      </c>
      <c r="L4192" s="444">
        <f t="shared" ca="1" si="182"/>
        <v>-341501703913.53284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-341501703913.53284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-1422923766.3063867</v>
      </c>
      <c r="L4193" s="444">
        <f t="shared" ca="1" si="182"/>
        <v>-342924627679.83923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-342924627679.83923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-1428852615.3326635</v>
      </c>
      <c r="L4194" s="444">
        <f t="shared" ca="1" si="182"/>
        <v>-344353480295.17188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-344353480295.17188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-1434806167.8965495</v>
      </c>
      <c r="L4195" s="444">
        <f t="shared" ca="1" si="182"/>
        <v>-345788286463.06842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-345788286463.06842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-1440784526.9294517</v>
      </c>
      <c r="L4196" s="444">
        <f t="shared" ca="1" si="182"/>
        <v>-347229070989.99786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-347229070989.99786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-1446787795.7916577</v>
      </c>
      <c r="L4197" s="444">
        <f t="shared" ca="1" si="182"/>
        <v>-348675858785.78955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-348675858785.78955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-1452816078.2741232</v>
      </c>
      <c r="L4198" s="444">
        <f t="shared" ca="1" si="182"/>
        <v>-350128674864.06366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-350128674864.06366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-1458869478.6002653</v>
      </c>
      <c r="L4199" s="444">
        <f t="shared" ca="1" si="182"/>
        <v>-351587544342.66394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-351587544342.66394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-1464948101.4277663</v>
      </c>
      <c r="L4200" s="444">
        <f t="shared" ca="1" si="182"/>
        <v>-353052492444.09174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-353052492444.09174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-1471052051.8503823</v>
      </c>
      <c r="L4201" s="444">
        <f t="shared" ca="1" si="182"/>
        <v>-354523544495.94214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-354523544495.94214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-1477181435.3997588</v>
      </c>
      <c r="L4202" s="444">
        <f t="shared" ca="1" si="182"/>
        <v>-356000725931.34192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-356000725931.34192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-1483336358.0472579</v>
      </c>
      <c r="L4203" s="444">
        <f t="shared" ca="1" si="182"/>
        <v>-357484062289.38916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-357484062289.38916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-1489516926.2057881</v>
      </c>
      <c r="L4204" s="444">
        <f t="shared" ca="1" si="182"/>
        <v>-358973579215.59497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-358973579215.59497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-1495723246.7316456</v>
      </c>
      <c r="L4205" s="444">
        <f t="shared" ca="1" si="182"/>
        <v>-360469302462.3266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-360469302462.3266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-1501955426.9263608</v>
      </c>
      <c r="L4206" s="444">
        <f t="shared" ca="1" si="182"/>
        <v>-361971257889.25293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-361971257889.25293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-1508213574.538554</v>
      </c>
      <c r="L4207" s="444">
        <f t="shared" ca="1" si="182"/>
        <v>-363479471463.7915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-363479471463.7915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-1514497797.7657979</v>
      </c>
      <c r="L4208" s="444">
        <f t="shared" ca="1" si="182"/>
        <v>-364993969261.55731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-364993969261.55731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-1520808205.2564888</v>
      </c>
      <c r="L4209" s="444">
        <f t="shared" ca="1" si="182"/>
        <v>-366514777466.81378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-366514777466.81378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-1527144906.1117241</v>
      </c>
      <c r="L4210" s="444">
        <f t="shared" ca="1" si="182"/>
        <v>-368041922372.92548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-368041922372.92548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-1533508009.8871894</v>
      </c>
      <c r="L4211" s="444">
        <f t="shared" ca="1" si="182"/>
        <v>-369575430382.81268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-369575430382.81268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-1539897626.5950527</v>
      </c>
      <c r="L4212" s="444">
        <f t="shared" ca="1" si="182"/>
        <v>-371115328009.40771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-371115328009.40771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-1546313866.7058654</v>
      </c>
      <c r="L4213" s="444">
        <f t="shared" ca="1" si="182"/>
        <v>-372661641876.11359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-372661641876.11359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-1552756841.1504734</v>
      </c>
      <c r="L4214" s="444">
        <f t="shared" ca="1" si="182"/>
        <v>-374214398717.26404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-374214398717.26404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-1559226661.3219335</v>
      </c>
      <c r="L4215" s="444">
        <f t="shared" ca="1" si="182"/>
        <v>-375773625378.586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-375773625378.586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-1565723439.0774417</v>
      </c>
      <c r="L4216" s="444">
        <f t="shared" ca="1" si="182"/>
        <v>-377339348817.66345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-377339348817.66345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-1572247286.7402644</v>
      </c>
      <c r="L4217" s="444">
        <f t="shared" ca="1" si="182"/>
        <v>-378911596104.40369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-378911596104.40369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-1578798317.1016819</v>
      </c>
      <c r="L4218" s="444">
        <f t="shared" ca="1" si="182"/>
        <v>-380490394421.50537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-380490394421.50537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-1585376643.4229391</v>
      </c>
      <c r="L4219" s="444">
        <f t="shared" ca="1" si="182"/>
        <v>-382075771064.92828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-382075771064.92828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-1591982379.4372013</v>
      </c>
      <c r="L4220" s="444">
        <f t="shared" ca="1" si="182"/>
        <v>-383667753444.36548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-383667753444.36548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-1598615639.3515229</v>
      </c>
      <c r="L4221" s="444">
        <f t="shared" ca="1" si="182"/>
        <v>-385266369083.71698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-385266369083.71698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-1605276537.8488207</v>
      </c>
      <c r="L4222" s="444">
        <f t="shared" ca="1" si="182"/>
        <v>-386871645621.5658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-386871645621.5658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-1611965190.0898576</v>
      </c>
      <c r="L4223" s="444">
        <f t="shared" ca="1" si="182"/>
        <v>-388483610811.65564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-388483610811.65564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-1618681711.7152319</v>
      </c>
      <c r="L4224" s="444">
        <f t="shared" ca="1" si="182"/>
        <v>-390102292523.37085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-390102292523.37085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-1625426218.8473785</v>
      </c>
      <c r="L4225" s="444">
        <f t="shared" ca="1" si="182"/>
        <v>-391727718742.2182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-391727718742.2182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-1632198828.0925758</v>
      </c>
      <c r="L4226" s="444">
        <f t="shared" ca="1" si="182"/>
        <v>-393359917570.31079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-393359917570.31079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-1638999656.5429616</v>
      </c>
      <c r="L4227" s="444">
        <f t="shared" ca="1" si="182"/>
        <v>-394998917226.85376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-394998917226.85376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-1645828821.7785573</v>
      </c>
      <c r="L4228" s="444">
        <f t="shared" ca="1" si="182"/>
        <v>-396644746048.63232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-396644746048.63232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-1652686441.8693013</v>
      </c>
      <c r="L4229" s="444">
        <f t="shared" ca="1" si="182"/>
        <v>-398297432490.50165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-398297432490.50165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-1659572635.3770902</v>
      </c>
      <c r="L4230" s="444">
        <f t="shared" ca="1" si="182"/>
        <v>-399957005125.87872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-399957005125.87872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-1666487521.3578279</v>
      </c>
      <c r="L4231" s="444">
        <f t="shared" ca="1" si="182"/>
        <v>-401623492647.23657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-401623492647.23657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-1673431219.3634858</v>
      </c>
      <c r="L4232" s="444">
        <f t="shared" ca="1" si="182"/>
        <v>-403296923866.60004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-403296923866.60004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-1680403849.4441669</v>
      </c>
      <c r="L4233" s="444">
        <f t="shared" ca="1" si="182"/>
        <v>-404977327716.04419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-404977327716.04419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-1687405532.1501842</v>
      </c>
      <c r="L4234" s="444">
        <f t="shared" ca="1" si="182"/>
        <v>-406664733248.1944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-406664733248.1944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-1694436388.5341432</v>
      </c>
      <c r="L4235" s="444">
        <f t="shared" ca="1" si="182"/>
        <v>-408359169636.72852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-408359169636.72852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-1701496540.1530354</v>
      </c>
      <c r="L4236" s="444">
        <f t="shared" ca="1" si="182"/>
        <v>-410060666176.88153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-410060666176.88153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-1708586109.0703397</v>
      </c>
      <c r="L4237" s="444">
        <f t="shared" ca="1" si="182"/>
        <v>-411769252285.95184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-411769252285.95184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-1715705217.8581326</v>
      </c>
      <c r="L4238" s="444">
        <f t="shared" ca="1" si="182"/>
        <v>-413484957503.81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-413484957503.81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-1722853989.5992084</v>
      </c>
      <c r="L4239" s="444">
        <f t="shared" ca="1" si="182"/>
        <v>-415207811493.40918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-415207811493.40918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-1730032547.889205</v>
      </c>
      <c r="L4240" s="444">
        <f t="shared" ca="1" si="182"/>
        <v>-416937844041.2984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-416937844041.2984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-1737241016.8387432</v>
      </c>
      <c r="L4241" s="444">
        <f t="shared" ca="1" si="182"/>
        <v>-418675085058.13715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-418675085058.13715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-1744479521.0755713</v>
      </c>
      <c r="L4242" s="444">
        <f t="shared" ca="1" si="182"/>
        <v>-420419564579.21271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-420419564579.21271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-1751748185.7467196</v>
      </c>
      <c r="L4243" s="444">
        <f t="shared" ca="1" si="182"/>
        <v>-422171312764.95941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-422171312764.95941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-1759047136.5206642</v>
      </c>
      <c r="L4244" s="444">
        <f t="shared" ca="1" si="182"/>
        <v>-423930359901.4801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-423930359901.4801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-1766376499.5895004</v>
      </c>
      <c r="L4245" s="444">
        <f t="shared" ca="1" si="182"/>
        <v>-425696736401.06958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-425696736401.06958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-1773736401.6711233</v>
      </c>
      <c r="L4246" s="444">
        <f t="shared" ca="1" si="182"/>
        <v>-427470472802.74072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-427470472802.74072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-1781126970.0114195</v>
      </c>
      <c r="L4247" s="444">
        <f t="shared" ca="1" si="182"/>
        <v>-429251599772.75214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-429251599772.75214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-1788548332.3864672</v>
      </c>
      <c r="L4248" s="444">
        <f t="shared" ca="1" si="182"/>
        <v>-431040148105.13861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-431040148105.13861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-1796000617.1047442</v>
      </c>
      <c r="L4249" s="444">
        <f t="shared" ca="1" si="182"/>
        <v>-432836148722.24335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-432836148722.24335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-1803483953.0093472</v>
      </c>
      <c r="L4250" s="444">
        <f t="shared" ca="1" si="182"/>
        <v>-434639632675.25269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-434639632675.25269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-1810998469.4802198</v>
      </c>
      <c r="L4251" s="444">
        <f t="shared" ca="1" si="182"/>
        <v>-436450631144.73291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-436450631144.73291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-1818544296.4363868</v>
      </c>
      <c r="L4252" s="444">
        <f t="shared" ca="1" si="182"/>
        <v>-438269175441.16931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-438269175441.16931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-1826121564.3382053</v>
      </c>
      <c r="L4253" s="444">
        <f t="shared" ca="1" si="182"/>
        <v>-440095297005.50751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-440095297005.50751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-1833730404.1896143</v>
      </c>
      <c r="L4254" s="444">
        <f t="shared" ca="1" si="182"/>
        <v>-441929027409.69714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-441929027409.69714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-1841370947.5404048</v>
      </c>
      <c r="L4255" s="444">
        <f t="shared" ca="1" si="182"/>
        <v>-443770398357.23755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-443770398357.23755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-1849043326.4884899</v>
      </c>
      <c r="L4256" s="444">
        <f t="shared" ca="1" si="182"/>
        <v>-445619441683.72601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-445619441683.72601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-1856747673.6821916</v>
      </c>
      <c r="L4257" s="444">
        <f t="shared" ca="1" si="182"/>
        <v>-447476189357.4082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-447476189357.4082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-1864484122.3225343</v>
      </c>
      <c r="L4258" s="444">
        <f t="shared" ca="1" si="182"/>
        <v>-449340673479.73071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-449340673479.73071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-1872252806.1655445</v>
      </c>
      <c r="L4259" s="444">
        <f t="shared" ca="1" si="182"/>
        <v>-451212926285.89624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-451212926285.89624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-1880053859.5245674</v>
      </c>
      <c r="L4260" s="444">
        <f t="shared" ca="1" si="182"/>
        <v>-453092980145.42084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-453092980145.42084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-1887887417.2725868</v>
      </c>
      <c r="L4261" s="444">
        <f t="shared" ca="1" si="182"/>
        <v>-454980867562.69342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-454980867562.69342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-1895753614.8445559</v>
      </c>
      <c r="L4262" s="444">
        <f t="shared" ca="1" si="182"/>
        <v>-456876621177.53796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-456876621177.53796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-1903652588.2397416</v>
      </c>
      <c r="L4263" s="444">
        <f t="shared" ca="1" si="182"/>
        <v>-458780273765.77771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-458780273765.77771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-1911584474.0240736</v>
      </c>
      <c r="L4264" s="444">
        <f t="shared" ca="1" si="182"/>
        <v>-460691858239.80176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-460691858239.80176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-1919549409.3325074</v>
      </c>
      <c r="L4265" s="444">
        <f t="shared" ca="1" si="182"/>
        <v>-462611407649.13428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-462611407649.13428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-1927547531.8713927</v>
      </c>
      <c r="L4266" s="444">
        <f t="shared" ca="1" si="182"/>
        <v>-464538955181.00568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-464538955181.00568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-1935578979.9208567</v>
      </c>
      <c r="L4267" s="444">
        <f t="shared" ca="1" si="182"/>
        <v>-466474534160.92651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-466474534160.92651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-1943643892.3371937</v>
      </c>
      <c r="L4268" s="444">
        <f t="shared" ca="1" si="182"/>
        <v>-468418178053.26373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-468418178053.26373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-1951742408.5552654</v>
      </c>
      <c r="L4269" s="444">
        <f t="shared" ca="1" si="182"/>
        <v>-470369920461.81897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-470369920461.81897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-1959874668.5909123</v>
      </c>
      <c r="L4270" s="444">
        <f t="shared" ca="1" si="182"/>
        <v>-472329795130.40991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-472329795130.40991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-1968040813.0433745</v>
      </c>
      <c r="L4271" s="444">
        <f t="shared" ca="1" si="182"/>
        <v>-474297835943.45331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-474297835943.45331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-1976240983.0977221</v>
      </c>
      <c r="L4272" s="444">
        <f t="shared" ca="1" si="182"/>
        <v>-476274076926.55103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-476274076926.55103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-1984475320.5272958</v>
      </c>
      <c r="L4273" s="444">
        <f t="shared" ca="1" si="182"/>
        <v>-478258552247.07831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-478258552247.07831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-1992743967.6961596</v>
      </c>
      <c r="L4274" s="444">
        <f t="shared" ca="1" si="182"/>
        <v>-480251296214.77448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-480251296214.77448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-2001047067.5615599</v>
      </c>
      <c r="L4275" s="444">
        <f t="shared" ca="1" si="182"/>
        <v>-482252343282.33606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-482252343282.33606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-2009384763.6764002</v>
      </c>
      <c r="L4276" s="444">
        <f t="shared" ca="1" si="182"/>
        <v>-484261728046.01245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-484261728046.01245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-2017757200.1917186</v>
      </c>
      <c r="L4277" s="444">
        <f t="shared" ca="1" si="182"/>
        <v>-486279485246.20416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-486279485246.20416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-2026164521.8591843</v>
      </c>
      <c r="L4278" s="444">
        <f t="shared" ca="1" si="182"/>
        <v>-488305649768.06335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-488305649768.06335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-2034606874.0335972</v>
      </c>
      <c r="L4279" s="444">
        <f t="shared" ca="1" si="182"/>
        <v>-490340256642.09692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-490340256642.09692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-2043084402.6754038</v>
      </c>
      <c r="L4280" s="444">
        <f t="shared" ca="1" si="182"/>
        <v>-492383341044.77234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-492383341044.77234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-2051597254.3532178</v>
      </c>
      <c r="L4281" s="444">
        <f t="shared" ca="1" si="182"/>
        <v>-494434938299.12555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-494434938299.12555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-2060145576.2463565</v>
      </c>
      <c r="L4282" s="444">
        <f t="shared" ca="1" si="182"/>
        <v>-496495083875.37189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-496495083875.37189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-2068729516.1473827</v>
      </c>
      <c r="L4283" s="444">
        <f t="shared" ca="1" si="182"/>
        <v>-498563813391.51929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-498563813391.51929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-2077349222.464664</v>
      </c>
      <c r="L4284" s="444">
        <f t="shared" ca="1" si="182"/>
        <v>-500641162613.98395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-500641162613.98395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-2086004844.2249331</v>
      </c>
      <c r="L4285" s="444">
        <f t="shared" ca="1" si="182"/>
        <v>-502727167458.20886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-502727167458.20886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-2094696531.0758703</v>
      </c>
      <c r="L4286" s="444">
        <f t="shared" ca="1" si="182"/>
        <v>-504821863989.28473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-504821863989.28473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-2103424433.2886863</v>
      </c>
      <c r="L4287" s="444">
        <f t="shared" ca="1" si="182"/>
        <v>-506925288422.57343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-506925288422.57343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-2112188701.7607226</v>
      </c>
      <c r="L4288" s="444">
        <f t="shared" ca="1" si="182"/>
        <v>-509037477124.33417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-509037477124.33417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-2120989488.0180593</v>
      </c>
      <c r="L4289" s="444">
        <f t="shared" ca="1" si="182"/>
        <v>-511158466612.35223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-511158466612.35223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-2129826944.2181342</v>
      </c>
      <c r="L4290" s="444">
        <f t="shared" ca="1" si="182"/>
        <v>-513288293556.57037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-513288293556.57037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-2138701223.1523764</v>
      </c>
      <c r="L4291" s="444">
        <f t="shared" ca="1" si="182"/>
        <v>-515426994779.72278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-515426994779.72278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-2147612478.2488451</v>
      </c>
      <c r="L4292" s="444">
        <f t="shared" ca="1" si="182"/>
        <v>-517574607257.97162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-517574607257.97162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-2156560863.5748816</v>
      </c>
      <c r="L4293" s="444">
        <f t="shared" ca="1" si="182"/>
        <v>-519731168121.54651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-519731168121.54651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-2165546533.839777</v>
      </c>
      <c r="L4294" s="444">
        <f t="shared" ca="1" si="182"/>
        <v>-521896714655.38629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-521896714655.38629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-2174569644.3974428</v>
      </c>
      <c r="L4295" s="444">
        <f t="shared" ca="1" si="182"/>
        <v>-524071284299.78375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-524071284299.78375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-2183630351.2490988</v>
      </c>
      <c r="L4296" s="444">
        <f t="shared" ca="1" si="182"/>
        <v>-526254914651.03284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-526254914651.03284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-2192728811.04597</v>
      </c>
      <c r="L4297" s="444">
        <f t="shared" ca="1" si="182"/>
        <v>-528447643462.0788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-528447643462.0788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-2201865181.0919948</v>
      </c>
      <c r="L4298" s="444">
        <f t="shared" ca="1" si="182"/>
        <v>-530649508643.17078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-530649508643.17078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-2211039619.3465447</v>
      </c>
      <c r="L4299" s="444">
        <f t="shared" ca="1" si="182"/>
        <v>-532860548262.51733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-532860548262.51733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-2220252284.427156</v>
      </c>
      <c r="L4300" s="444">
        <f t="shared" ca="1" si="182"/>
        <v>-535080800546.94452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-535080800546.94452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-2229503335.6122689</v>
      </c>
      <c r="L4301" s="444">
        <f t="shared" ca="1" si="182"/>
        <v>-537310303882.55676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-537310303882.55676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-2238792932.843986</v>
      </c>
      <c r="L4302" s="444">
        <f t="shared" ca="1" si="182"/>
        <v>-539549096815.40076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-539549096815.40076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-2248121236.7308364</v>
      </c>
      <c r="L4303" s="444">
        <f t="shared" ca="1" si="182"/>
        <v>-541797218052.13159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-541797218052.13159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-2257488408.5505481</v>
      </c>
      <c r="L4304" s="444">
        <f t="shared" ca="1" si="182"/>
        <v>-544054706460.68213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-544054706460.68213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-2266894610.2528424</v>
      </c>
      <c r="L4305" s="444">
        <f t="shared" ca="1" si="182"/>
        <v>-546321601070.935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-546321601070.935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-2276340004.4622293</v>
      </c>
      <c r="L4306" s="444">
        <f t="shared" ca="1" si="182"/>
        <v>-548597941075.39722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-548597941075.39722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-2285824754.4808216</v>
      </c>
      <c r="L4307" s="444">
        <f t="shared" ca="1" si="182"/>
        <v>-550883765829.87805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-550883765829.87805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-2295349024.2911587</v>
      </c>
      <c r="L4308" s="444">
        <f t="shared" ca="1" si="182"/>
        <v>-553179114854.16919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-553179114854.16919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-2304912978.5590382</v>
      </c>
      <c r="L4309" s="444">
        <f t="shared" ca="1" si="182"/>
        <v>-555484027832.72827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-555484027832.72827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-2314516782.6363678</v>
      </c>
      <c r="L4310" s="444">
        <f t="shared" ca="1" si="182"/>
        <v>-557798544615.36462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-557798544615.36462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-2324160602.5640192</v>
      </c>
      <c r="L4311" s="444">
        <f t="shared" ca="1" si="182"/>
        <v>-560122705217.92859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-560122705217.92859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-2333844605.0747023</v>
      </c>
      <c r="L4312" s="444">
        <f t="shared" ca="1" si="182"/>
        <v>-562456549823.0033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-562456549823.0033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-2343568957.5958471</v>
      </c>
      <c r="L4313" s="444">
        <f t="shared" ca="1" si="182"/>
        <v>-564800118780.59912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-564800118780.59912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-2353333828.2524962</v>
      </c>
      <c r="L4314" s="444">
        <f t="shared" ca="1" si="182"/>
        <v>-567153452608.85156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-567153452608.85156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-2363139385.8702149</v>
      </c>
      <c r="L4315" s="444">
        <f t="shared" ca="1" si="182"/>
        <v>-569516591994.7218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-569516591994.7218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-2372985799.9780073</v>
      </c>
      <c r="L4316" s="444">
        <f t="shared" ca="1" si="182"/>
        <v>-571889577794.69983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-571889577794.69983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-2382873240.8112493</v>
      </c>
      <c r="L4317" s="444">
        <f t="shared" ca="1" si="182"/>
        <v>-574272451035.51111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-574272451035.51111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-2392801879.3146296</v>
      </c>
      <c r="L4318" s="444">
        <f t="shared" ca="1" si="182"/>
        <v>-576665252914.82568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-576665252914.82568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-2402771887.1451068</v>
      </c>
      <c r="L4319" s="444">
        <f t="shared" ca="1" si="182"/>
        <v>-579068024801.97083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-579068024801.97083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-2412783436.6748786</v>
      </c>
      <c r="L4320" s="444">
        <f t="shared" ca="1" si="182"/>
        <v>-581480808238.64575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-581480808238.64575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-2422836700.9943571</v>
      </c>
      <c r="L4321" s="444">
        <f t="shared" ca="1" si="182"/>
        <v>-583903644939.64014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-583903644939.64014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-2432931853.9151673</v>
      </c>
      <c r="L4322" s="444">
        <f t="shared" ca="1" si="182"/>
        <v>-586336576793.5553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-586336576793.5553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-2443069069.9731469</v>
      </c>
      <c r="L4323" s="444">
        <f t="shared" ca="1" si="182"/>
        <v>-588779645863.52844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-588779645863.52844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-2453248524.4313684</v>
      </c>
      <c r="L4324" s="444">
        <f t="shared" ca="1" si="182"/>
        <v>-591232894387.95984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-591232894387.95984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-2463470393.2831659</v>
      </c>
      <c r="L4325" s="444">
        <f t="shared" ca="1" si="182"/>
        <v>-593696364781.24304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-593696364781.24304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-2473734853.2551794</v>
      </c>
      <c r="L4326" s="444">
        <f t="shared" ca="1" si="182"/>
        <v>-596170099634.49817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-596170099634.49817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-2484042081.8104091</v>
      </c>
      <c r="L4327" s="444">
        <f t="shared" ca="1" si="182"/>
        <v>-598654141716.30859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-598654141716.30859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-2494392257.1512856</v>
      </c>
      <c r="L4328" s="444">
        <f t="shared" ca="1" si="182"/>
        <v>-601148533973.45984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-601148533973.45984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-2504785558.2227492</v>
      </c>
      <c r="L4329" s="444">
        <f t="shared" ca="1" si="182"/>
        <v>-603653319531.68262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-603653319531.68262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-2515222164.7153444</v>
      </c>
      <c r="L4330" s="444">
        <f t="shared" ca="1" si="182"/>
        <v>-606168541696.39795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-606168541696.39795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-2525702257.0683246</v>
      </c>
      <c r="L4331" s="444">
        <f t="shared" ca="1" si="182"/>
        <v>-608694243953.46631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-608694243953.46631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-2536226016.4727764</v>
      </c>
      <c r="L4332" s="444">
        <f t="shared" ca="1" si="182"/>
        <v>-611230469969.93909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-611230469969.93909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-2546793624.8747463</v>
      </c>
      <c r="L4333" s="444">
        <f t="shared" ca="1" si="182"/>
        <v>-613777263594.81384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-613777263594.81384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-2557405264.9783912</v>
      </c>
      <c r="L4334" s="444">
        <f t="shared" ca="1" si="182"/>
        <v>-616334668859.79224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-616334668859.79224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-2568061120.2491341</v>
      </c>
      <c r="L4335" s="444">
        <f t="shared" ca="1" si="182"/>
        <v>-618902729980.04138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-618902729980.04138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-2578761374.9168391</v>
      </c>
      <c r="L4336" s="444">
        <f t="shared" ca="1" si="182"/>
        <v>-621481491354.95825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-621481491354.95825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-2589506213.9789925</v>
      </c>
      <c r="L4337" s="444">
        <f t="shared" ca="1" si="182"/>
        <v>-624070997568.93726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-624070997568.93726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-2600295823.2039051</v>
      </c>
      <c r="L4338" s="444">
        <f t="shared" ca="1" si="182"/>
        <v>-626671293392.14111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-626671293392.14111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-2611130389.1339211</v>
      </c>
      <c r="L4339" s="444">
        <f t="shared" ca="1" si="182"/>
        <v>-629282423781.27502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-629282423781.27502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-2622010099.0886459</v>
      </c>
      <c r="L4340" s="444">
        <f t="shared" ca="1" si="182"/>
        <v>-631904433880.36365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-631904433880.36365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-2632935141.1681819</v>
      </c>
      <c r="L4341" s="444">
        <f t="shared" ca="1" si="182"/>
        <v>-634537369021.53186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-634537369021.53186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-2643905704.2563829</v>
      </c>
      <c r="L4342" s="444">
        <f t="shared" ca="1" si="182"/>
        <v>-637181274725.78821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-637181274725.78821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-2654921978.0241175</v>
      </c>
      <c r="L4343" s="444">
        <f t="shared" ref="L4343:L4597" ca="1" si="187">I4343-J4343+K4343</f>
        <v>-639836196703.81238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-639836196703.81238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-2665984152.9325514</v>
      </c>
      <c r="L4344" s="444">
        <f t="shared" ca="1" si="187"/>
        <v>-642502180856.74487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-642502180856.74487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-2677092420.2364368</v>
      </c>
      <c r="L4345" s="444">
        <f t="shared" ca="1" si="187"/>
        <v>-645179273276.98132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-645179273276.98132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-2688246971.987422</v>
      </c>
      <c r="L4346" s="444">
        <f t="shared" ca="1" si="187"/>
        <v>-647867520248.96875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-647867520248.96875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-2699448001.0373697</v>
      </c>
      <c r="L4347" s="444">
        <f t="shared" ca="1" si="187"/>
        <v>-650566968250.0061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-650566968250.0061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-2710695701.0416923</v>
      </c>
      <c r="L4348" s="444">
        <f t="shared" ca="1" si="187"/>
        <v>-653277663951.04785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-653277663951.04785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-2721990266.4626994</v>
      </c>
      <c r="L4349" s="444">
        <f t="shared" ca="1" si="187"/>
        <v>-655999654217.5105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-655999654217.5105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-2733331892.5729604</v>
      </c>
      <c r="L4350" s="444">
        <f t="shared" ca="1" si="187"/>
        <v>-658732986110.0835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-658732986110.0835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-2744720775.4586811</v>
      </c>
      <c r="L4351" s="444">
        <f t="shared" ca="1" si="187"/>
        <v>-661477706885.54224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-661477706885.54224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-2756157112.0230927</v>
      </c>
      <c r="L4352" s="444">
        <f t="shared" ca="1" si="187"/>
        <v>-664233863997.56531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-664233863997.56531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-2767641099.9898553</v>
      </c>
      <c r="L4353" s="444">
        <f t="shared" ca="1" si="187"/>
        <v>-667001505097.55518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-667001505097.55518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-2779172937.9064798</v>
      </c>
      <c r="L4354" s="444">
        <f t="shared" ca="1" si="187"/>
        <v>-669780678035.46167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-669780678035.46167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-2790752825.1477571</v>
      </c>
      <c r="L4355" s="444">
        <f t="shared" ca="1" si="187"/>
        <v>-672571430860.60938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-672571430860.60938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-2802380961.9192057</v>
      </c>
      <c r="L4356" s="444">
        <f t="shared" ca="1" si="187"/>
        <v>-675373811822.52856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-675373811822.52856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-2814057549.2605357</v>
      </c>
      <c r="L4357" s="444">
        <f t="shared" ca="1" si="187"/>
        <v>-678187869371.78906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-678187869371.78906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-2825782789.0491209</v>
      </c>
      <c r="L4358" s="444">
        <f t="shared" ca="1" si="187"/>
        <v>-681013652160.83813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-681013652160.83813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-2837556884.0034924</v>
      </c>
      <c r="L4359" s="444">
        <f t="shared" ca="1" si="187"/>
        <v>-683851209044.84167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-683851209044.84167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-2849380037.6868401</v>
      </c>
      <c r="L4360" s="444">
        <f t="shared" ca="1" si="187"/>
        <v>-686700589082.52856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-686700589082.52856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-2861252454.5105357</v>
      </c>
      <c r="L4361" s="444">
        <f t="shared" ca="1" si="187"/>
        <v>-689561841537.03906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-689561841537.03906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-2873174339.7376628</v>
      </c>
      <c r="L4362" s="444">
        <f t="shared" ca="1" si="187"/>
        <v>-692435015876.77673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-692435015876.77673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-2885145899.4865699</v>
      </c>
      <c r="L4363" s="444">
        <f t="shared" ca="1" si="187"/>
        <v>-695320161776.26331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-695320161776.26331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-2897167340.7344303</v>
      </c>
      <c r="L4364" s="444">
        <f t="shared" ca="1" si="187"/>
        <v>-698217329116.99768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-698217329116.99768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-2909238871.3208237</v>
      </c>
      <c r="L4365" s="444">
        <f t="shared" ca="1" si="187"/>
        <v>-701126567988.31848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-701126567988.31848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-2921360699.9513268</v>
      </c>
      <c r="L4366" s="444">
        <f t="shared" ca="1" si="187"/>
        <v>-704047928688.26978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-704047928688.26978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-2933533036.2011242</v>
      </c>
      <c r="L4367" s="444">
        <f t="shared" ca="1" si="187"/>
        <v>-706981461724.47095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-706981461724.47095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-2945756090.5186291</v>
      </c>
      <c r="L4368" s="444">
        <f t="shared" ca="1" si="187"/>
        <v>-709927217814.98962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-709927217814.98962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-2958030074.2291236</v>
      </c>
      <c r="L4369" s="444">
        <f t="shared" ca="1" si="187"/>
        <v>-712885247889.21875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-712885247889.21875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-2970355199.5384116</v>
      </c>
      <c r="L4370" s="444">
        <f t="shared" ca="1" si="187"/>
        <v>-715855603088.7572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-715855603088.7572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-2982731679.5364885</v>
      </c>
      <c r="L4371" s="444">
        <f t="shared" ca="1" si="187"/>
        <v>-718838334768.2937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-718838334768.2937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-2995159728.2012239</v>
      </c>
      <c r="L4372" s="444">
        <f t="shared" ca="1" si="187"/>
        <v>-721833494496.49487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-721833494496.49487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-3007639560.4020619</v>
      </c>
      <c r="L4373" s="444">
        <f t="shared" ca="1" si="187"/>
        <v>-724841134056.89697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-724841134056.89697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-3020171391.9037375</v>
      </c>
      <c r="L4374" s="444">
        <f t="shared" ca="1" si="187"/>
        <v>-727861305448.80066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-727861305448.80066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-3032755439.3700027</v>
      </c>
      <c r="L4375" s="444">
        <f t="shared" ca="1" si="187"/>
        <v>-730894060888.17065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-730894060888.17065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-3045391920.3673778</v>
      </c>
      <c r="L4376" s="444">
        <f t="shared" ca="1" si="187"/>
        <v>-733939452808.53809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-733939452808.53809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-3058081053.3689089</v>
      </c>
      <c r="L4377" s="444">
        <f t="shared" ca="1" si="187"/>
        <v>-736997533861.90698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-736997533861.90698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-3070823057.7579455</v>
      </c>
      <c r="L4378" s="444">
        <f t="shared" ca="1" si="187"/>
        <v>-740068356919.66492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-740068356919.66492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-3083618153.8319373</v>
      </c>
      <c r="L4379" s="444">
        <f t="shared" ca="1" si="187"/>
        <v>-743151975073.49683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-743151975073.49683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-3096466562.8062367</v>
      </c>
      <c r="L4380" s="444">
        <f t="shared" ca="1" si="187"/>
        <v>-746248441636.3031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-746248441636.3031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-3109368506.8179297</v>
      </c>
      <c r="L4381" s="444">
        <f t="shared" ca="1" si="187"/>
        <v>-749357810143.12097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-749357810143.12097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-3122324208.9296708</v>
      </c>
      <c r="L4382" s="444">
        <f t="shared" ca="1" si="187"/>
        <v>-752480134352.05066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-752480134352.05066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-3135333893.1335444</v>
      </c>
      <c r="L4383" s="444">
        <f t="shared" ca="1" si="187"/>
        <v>-755615468245.1842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-755615468245.1842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-3148397784.3549342</v>
      </c>
      <c r="L4384" s="444">
        <f t="shared" ca="1" si="187"/>
        <v>-758763866029.53918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-758763866029.53918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-3161516108.4564133</v>
      </c>
      <c r="L4385" s="444">
        <f t="shared" ca="1" si="187"/>
        <v>-761925382137.99561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-761925382137.99561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-3174689092.2416482</v>
      </c>
      <c r="L4386" s="444">
        <f t="shared" ca="1" si="187"/>
        <v>-765100071230.2373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-765100071230.2373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-3187916963.459322</v>
      </c>
      <c r="L4387" s="444">
        <f t="shared" ca="1" si="187"/>
        <v>-768287988193.69666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-768287988193.69666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-3201199950.8070693</v>
      </c>
      <c r="L4388" s="444">
        <f t="shared" ca="1" si="187"/>
        <v>-771489188144.50378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-771489188144.50378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-3214538283.9354324</v>
      </c>
      <c r="L4389" s="444">
        <f t="shared" ca="1" si="187"/>
        <v>-774703726428.43921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-774703726428.43921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-3227932193.4518299</v>
      </c>
      <c r="L4390" s="444">
        <f t="shared" ca="1" si="187"/>
        <v>-777931658621.89099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-777931658621.89099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-3241381910.9245458</v>
      </c>
      <c r="L4391" s="444">
        <f t="shared" ca="1" si="187"/>
        <v>-781173040532.81555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-781173040532.81555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-3254887668.8867316</v>
      </c>
      <c r="L4392" s="444">
        <f t="shared" ca="1" si="187"/>
        <v>-784427928201.70227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-784427928201.70227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-3268449700.840426</v>
      </c>
      <c r="L4393" s="444">
        <f t="shared" ca="1" si="187"/>
        <v>-787696377902.54272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-787696377902.54272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-3282068241.2605948</v>
      </c>
      <c r="L4394" s="444">
        <f t="shared" ca="1" si="187"/>
        <v>-790978446143.80334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-790978446143.80334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-3295743525.5991807</v>
      </c>
      <c r="L4395" s="444">
        <f t="shared" ca="1" si="187"/>
        <v>-794274189669.40247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-794274189669.40247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-3309475790.2891769</v>
      </c>
      <c r="L4396" s="444">
        <f t="shared" ca="1" si="187"/>
        <v>-797583665459.69165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-797583665459.69165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-3323265272.7487154</v>
      </c>
      <c r="L4397" s="444">
        <f t="shared" ca="1" si="187"/>
        <v>-800906930732.44031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-800906930732.44031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-3337112211.3851681</v>
      </c>
      <c r="L4398" s="444">
        <f t="shared" ca="1" si="187"/>
        <v>-804244042943.82544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-804244042943.82544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-3351016845.5992727</v>
      </c>
      <c r="L4399" s="444">
        <f t="shared" ca="1" si="187"/>
        <v>-807595059789.42468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-807595059789.42468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-3364979415.7892694</v>
      </c>
      <c r="L4400" s="444">
        <f t="shared" ca="1" si="187"/>
        <v>-810960039205.21399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-810960039205.21399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-3379000163.3550582</v>
      </c>
      <c r="L4401" s="444">
        <f t="shared" ca="1" si="187"/>
        <v>-814339039368.56909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-814339039368.56909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-3393079330.7023711</v>
      </c>
      <c r="L4402" s="444">
        <f t="shared" ca="1" si="187"/>
        <v>-817732118699.27148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-817732118699.27148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-3407217161.2469645</v>
      </c>
      <c r="L4403" s="444">
        <f t="shared" ca="1" si="187"/>
        <v>-821139335860.51843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-821139335860.51843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-3421413899.4188266</v>
      </c>
      <c r="L4404" s="444">
        <f t="shared" ca="1" si="187"/>
        <v>-824560749759.93726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-824560749759.93726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-3435669790.6664052</v>
      </c>
      <c r="L4405" s="444">
        <f t="shared" ca="1" si="187"/>
        <v>-827996419550.60364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-827996419550.60364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-3449985081.4608483</v>
      </c>
      <c r="L4406" s="444">
        <f t="shared" ca="1" si="187"/>
        <v>-831446404632.06445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-831446404632.06445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-3464360019.3002687</v>
      </c>
      <c r="L4407" s="444">
        <f t="shared" ca="1" si="187"/>
        <v>-834910764651.36475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-834910764651.36475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-3478794852.7140198</v>
      </c>
      <c r="L4408" s="444">
        <f t="shared" ca="1" si="187"/>
        <v>-838389559504.07874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-838389559504.07874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-3493289831.2669945</v>
      </c>
      <c r="L4409" s="444">
        <f t="shared" ca="1" si="187"/>
        <v>-841882849335.3457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-841882849335.3457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-3507845205.5639405</v>
      </c>
      <c r="L4410" s="444">
        <f t="shared" ca="1" si="187"/>
        <v>-845390694540.90967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-845390694540.90967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-3522461227.2537904</v>
      </c>
      <c r="L4411" s="444">
        <f t="shared" ca="1" si="187"/>
        <v>-848913155768.16345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-848913155768.16345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-3537138149.0340142</v>
      </c>
      <c r="L4412" s="444">
        <f t="shared" ca="1" si="187"/>
        <v>-852450293917.19751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-852450293917.19751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-3551876224.6549897</v>
      </c>
      <c r="L4413" s="444">
        <f t="shared" ca="1" si="187"/>
        <v>-856002170141.85254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-856002170141.85254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-3566675708.9243855</v>
      </c>
      <c r="L4414" s="444">
        <f t="shared" ca="1" si="187"/>
        <v>-859568845850.77698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-859568845850.77698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-3581536857.7115707</v>
      </c>
      <c r="L4415" s="444">
        <f t="shared" ca="1" si="187"/>
        <v>-863150382708.48853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-863150382708.48853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-3596459927.952035</v>
      </c>
      <c r="L4416" s="444">
        <f t="shared" ca="1" si="187"/>
        <v>-866746842636.44055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-866746842636.44055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-3611445177.6518354</v>
      </c>
      <c r="L4417" s="444">
        <f t="shared" ca="1" si="187"/>
        <v>-870358287814.09241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-870358287814.09241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-3626492865.8920517</v>
      </c>
      <c r="L4418" s="444">
        <f t="shared" ca="1" si="187"/>
        <v>-873984780679.9845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-873984780679.9845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-3641603252.8332686</v>
      </c>
      <c r="L4419" s="444">
        <f t="shared" ca="1" si="187"/>
        <v>-877626383932.81775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-877626383932.81775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-3656776599.7200732</v>
      </c>
      <c r="L4420" s="444">
        <f t="shared" ca="1" si="187"/>
        <v>-881283160532.53784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-881283160532.53784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-3672013168.8855743</v>
      </c>
      <c r="L4421" s="444">
        <f t="shared" ca="1" si="187"/>
        <v>-884955173701.42346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-884955173701.42346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-3687313223.7559309</v>
      </c>
      <c r="L4422" s="444">
        <f t="shared" ca="1" si="187"/>
        <v>-888642486925.17944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-888642486925.17944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-3702677028.8549142</v>
      </c>
      <c r="L4423" s="444">
        <f t="shared" ca="1" si="187"/>
        <v>-892345163954.0343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-892345163954.0343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-3718104849.8084769</v>
      </c>
      <c r="L4424" s="444">
        <f t="shared" ca="1" si="187"/>
        <v>-896063268803.84277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-896063268803.84277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-3733596953.3493443</v>
      </c>
      <c r="L4425" s="444">
        <f t="shared" ca="1" si="187"/>
        <v>-899796865757.19214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-899796865757.19214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-3749153607.3216338</v>
      </c>
      <c r="L4426" s="444">
        <f t="shared" ca="1" si="187"/>
        <v>-903546019364.51379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-903546019364.51379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-3764775080.6854739</v>
      </c>
      <c r="L4427" s="444">
        <f t="shared" ca="1" si="187"/>
        <v>-907310794445.19922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-907310794445.19922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-3780461643.5216632</v>
      </c>
      <c r="L4428" s="444">
        <f t="shared" ca="1" si="187"/>
        <v>-911091256088.72083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-911091256088.72083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-3796213567.0363369</v>
      </c>
      <c r="L4429" s="444">
        <f t="shared" ca="1" si="187"/>
        <v>-914887469655.7572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-914887469655.7572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-3812031123.5656543</v>
      </c>
      <c r="L4430" s="444">
        <f t="shared" ca="1" si="187"/>
        <v>-918699500779.32288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-918699500779.32288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-3827914586.580512</v>
      </c>
      <c r="L4431" s="444">
        <f t="shared" ca="1" si="187"/>
        <v>-922527415365.90344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-922527415365.90344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-3843864230.6912642</v>
      </c>
      <c r="L4432" s="444">
        <f t="shared" ca="1" si="187"/>
        <v>-926371279596.59473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-926371279596.59473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-3859880331.6524777</v>
      </c>
      <c r="L4433" s="444">
        <f t="shared" ca="1" si="187"/>
        <v>-930231159928.24719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-930231159928.24719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-3875963166.3676968</v>
      </c>
      <c r="L4434" s="444">
        <f t="shared" ca="1" si="187"/>
        <v>-934107123094.61487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-934107123094.61487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-3892113012.894228</v>
      </c>
      <c r="L4435" s="444">
        <f t="shared" ca="1" si="187"/>
        <v>-937999236107.50916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-937999236107.50916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-3908330150.4479542</v>
      </c>
      <c r="L4436" s="444">
        <f t="shared" ca="1" si="187"/>
        <v>-941907566257.95715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-941907566257.95715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-3924614859.408155</v>
      </c>
      <c r="L4437" s="444">
        <f t="shared" ca="1" si="187"/>
        <v>-945832181117.36536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-945832181117.36536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-3940967421.3223553</v>
      </c>
      <c r="L4438" s="444">
        <f t="shared" ca="1" si="187"/>
        <v>-949773148538.68774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-949773148538.68774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-3957388118.9111991</v>
      </c>
      <c r="L4439" s="444">
        <f t="shared" ca="1" si="187"/>
        <v>-953730536657.599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-953730536657.599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-3973877236.0733294</v>
      </c>
      <c r="L4440" s="444">
        <f t="shared" ca="1" si="187"/>
        <v>-957704413893.67236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-957704413893.67236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-3990435057.8903012</v>
      </c>
      <c r="L4441" s="444">
        <f t="shared" ca="1" si="187"/>
        <v>-961694848951.56262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-961694848951.56262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-4007061870.6315107</v>
      </c>
      <c r="L4442" s="444">
        <f t="shared" ca="1" si="187"/>
        <v>-965701910822.19409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-965701910822.19409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-4023757961.7591419</v>
      </c>
      <c r="L4443" s="444">
        <f t="shared" ca="1" si="187"/>
        <v>-969725668783.95325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-969725668783.95325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-4040523619.9331384</v>
      </c>
      <c r="L4444" s="444">
        <f t="shared" ca="1" si="187"/>
        <v>-973766192403.88635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-973766192403.88635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-4057359135.0161924</v>
      </c>
      <c r="L4445" s="444">
        <f t="shared" ca="1" si="187"/>
        <v>-977823551538.90259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-977823551538.90259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-4074264798.0787601</v>
      </c>
      <c r="L4446" s="444">
        <f t="shared" ca="1" si="187"/>
        <v>-981897816336.98132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-981897816336.98132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-4091240901.404089</v>
      </c>
      <c r="L4447" s="444">
        <f t="shared" ca="1" si="187"/>
        <v>-985989057238.38538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-985989057238.38538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-4108287738.4932728</v>
      </c>
      <c r="L4448" s="444">
        <f t="shared" ca="1" si="187"/>
        <v>-990097344976.87866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-990097344976.87866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-4125405604.0703273</v>
      </c>
      <c r="L4449" s="444">
        <f t="shared" ca="1" si="187"/>
        <v>-994222750580.94897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-994222750580.94897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-4142594794.0872874</v>
      </c>
      <c r="L4450" s="444">
        <f t="shared" ca="1" si="187"/>
        <v>-998365345375.03625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-998365345375.03625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-4159855605.7293177</v>
      </c>
      <c r="L4451" s="444">
        <f t="shared" ca="1" si="187"/>
        <v>-1002525200980.7656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-1002525200980.7656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-4177188337.4198561</v>
      </c>
      <c r="L4452" s="444">
        <f t="shared" ca="1" si="187"/>
        <v>-1006702389318.1854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-1006702389318.1854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-4194593288.8257728</v>
      </c>
      <c r="L4453" s="444">
        <f t="shared" ca="1" si="187"/>
        <v>-1010896982607.0112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-1010896982607.0112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-4212070760.8625474</v>
      </c>
      <c r="L4454" s="444">
        <f t="shared" ca="1" si="187"/>
        <v>-1015109053367.8738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-1015109053367.8738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-4229621055.6994734</v>
      </c>
      <c r="L4455" s="444">
        <f t="shared" ca="1" si="187"/>
        <v>-1019338674423.5732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-1019338674423.5732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-4247244476.7648883</v>
      </c>
      <c r="L4456" s="444">
        <f t="shared" ca="1" si="187"/>
        <v>-1023585918900.3381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-1023585918900.3381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-4264941328.7514091</v>
      </c>
      <c r="L4457" s="444">
        <f t="shared" ca="1" si="187"/>
        <v>-1027850860229.0896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-1027850860229.0896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-4282711917.6212063</v>
      </c>
      <c r="L4458" s="444">
        <f t="shared" ca="1" si="187"/>
        <v>-1032133572146.7108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-1032133572146.7108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-4300556550.6112947</v>
      </c>
      <c r="L4459" s="444">
        <f t="shared" ca="1" si="187"/>
        <v>-1036434128697.3221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-1036434128697.3221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-4318475536.238842</v>
      </c>
      <c r="L4460" s="444">
        <f t="shared" ca="1" si="187"/>
        <v>-1040752604233.561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-1040752604233.561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-4336469184.3065042</v>
      </c>
      <c r="L4461" s="444">
        <f t="shared" ca="1" si="187"/>
        <v>-1045089073417.8676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-1045089073417.8676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-4354537805.9077806</v>
      </c>
      <c r="L4462" s="444">
        <f t="shared" ca="1" si="187"/>
        <v>-1049443611223.7754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-1049443611223.7754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-4372681713.4323978</v>
      </c>
      <c r="L4463" s="444">
        <f t="shared" ca="1" si="187"/>
        <v>-1053816292937.2078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-1053816292937.2078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-4390901220.5716991</v>
      </c>
      <c r="L4464" s="444">
        <f t="shared" ca="1" si="187"/>
        <v>-1058207194157.7794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-1058207194157.7794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-4409196642.3240805</v>
      </c>
      <c r="L4465" s="444">
        <f t="shared" ca="1" si="187"/>
        <v>-1062616390800.1035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-1062616390800.1035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-4427568295.0004311</v>
      </c>
      <c r="L4466" s="444">
        <f t="shared" ca="1" si="187"/>
        <v>-1067043959095.104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-1067043959095.104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-4446016496.2296</v>
      </c>
      <c r="L4467" s="444">
        <f t="shared" ca="1" si="187"/>
        <v>-1071489975591.3336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-1071489975591.3336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-4464541564.9638901</v>
      </c>
      <c r="L4468" s="444">
        <f t="shared" ca="1" si="187"/>
        <v>-1075954517156.2975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-1075954517156.2975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-4483143821.4845724</v>
      </c>
      <c r="L4469" s="444">
        <f t="shared" ca="1" si="187"/>
        <v>-1080437660977.7821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-1080437660977.7821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-4501823587.4074249</v>
      </c>
      <c r="L4470" s="444">
        <f t="shared" ca="1" si="187"/>
        <v>-1084939484565.1896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-1084939484565.1896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-4520581185.6882896</v>
      </c>
      <c r="L4471" s="444">
        <f t="shared" ca="1" si="187"/>
        <v>-1089460065750.8778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-1089460065750.8778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-4539416940.6286573</v>
      </c>
      <c r="L4472" s="444">
        <f t="shared" ca="1" si="187"/>
        <v>-1093999482691.5065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-1093999482691.5065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-4558331177.8812771</v>
      </c>
      <c r="L4473" s="444">
        <f t="shared" ca="1" si="187"/>
        <v>-1098557813869.3877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-1098557813869.3877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-4577324224.4557819</v>
      </c>
      <c r="L4474" s="444">
        <f t="shared" ca="1" si="187"/>
        <v>-1103135138093.8435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-1103135138093.8435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-4596396408.7243481</v>
      </c>
      <c r="L4475" s="444">
        <f t="shared" ca="1" si="187"/>
        <v>-1107731534502.5679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-1107731534502.5679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-4615548060.4273663</v>
      </c>
      <c r="L4476" s="444">
        <f t="shared" ca="1" si="187"/>
        <v>-1112347082562.9951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-1112347082562.9951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-4634779510.6791458</v>
      </c>
      <c r="L4477" s="444">
        <f t="shared" ca="1" si="187"/>
        <v>-1116981862073.6743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-1116981862073.6743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-4654091091.9736433</v>
      </c>
      <c r="L4478" s="444">
        <f t="shared" ca="1" si="187"/>
        <v>-1121635953165.6479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-1121635953165.6479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-4673483138.1901999</v>
      </c>
      <c r="L4479" s="444">
        <f t="shared" ca="1" si="187"/>
        <v>-1126309436303.8381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-1126309436303.8381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-4692955984.5993252</v>
      </c>
      <c r="L4480" s="444">
        <f t="shared" ca="1" si="187"/>
        <v>-1131002392288.4375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-1131002392288.4375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-4712509967.8684893</v>
      </c>
      <c r="L4481" s="444">
        <f t="shared" ca="1" si="187"/>
        <v>-1135714902256.3059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-1135714902256.3059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-4732145426.0679417</v>
      </c>
      <c r="L4482" s="444">
        <f t="shared" ca="1" si="187"/>
        <v>-1140447047682.3738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-1140447047682.3738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-4751862698.6765575</v>
      </c>
      <c r="L4483" s="444">
        <f t="shared" ca="1" si="187"/>
        <v>-1145198910381.0503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-1145198910381.0503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-4771662126.5877094</v>
      </c>
      <c r="L4484" s="444">
        <f t="shared" ca="1" si="187"/>
        <v>-1149970572507.6379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-1149970572507.6379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-4791544052.1151581</v>
      </c>
      <c r="L4485" s="444">
        <f t="shared" ca="1" si="187"/>
        <v>-1154762116559.7532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-1154762116559.7532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-4811508818.9989719</v>
      </c>
      <c r="L4486" s="444">
        <f t="shared" ca="1" si="187"/>
        <v>-1159573625378.7522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-1159573625378.7522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-4831556772.4114676</v>
      </c>
      <c r="L4487" s="444">
        <f t="shared" ca="1" si="187"/>
        <v>-1164405182151.1636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-1164405182151.1636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-4851688258.9631815</v>
      </c>
      <c r="L4488" s="444">
        <f t="shared" ca="1" si="187"/>
        <v>-1169256870410.1267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-1169256870410.1267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-4871903626.7088614</v>
      </c>
      <c r="L4489" s="444">
        <f t="shared" ca="1" si="187"/>
        <v>-1174128774036.8354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-1174128774036.8354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-4892203225.1534805</v>
      </c>
      <c r="L4490" s="444">
        <f t="shared" ca="1" si="187"/>
        <v>-1179020977261.989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-1179020977261.989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-4912587405.2582874</v>
      </c>
      <c r="L4491" s="444">
        <f t="shared" ca="1" si="187"/>
        <v>-1183933564667.2473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-1183933564667.2473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-4933056519.4468641</v>
      </c>
      <c r="L4492" s="444">
        <f t="shared" ca="1" si="187"/>
        <v>-1188866621186.6941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-1188866621186.6941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-4953610921.6112251</v>
      </c>
      <c r="L4493" s="444">
        <f t="shared" ca="1" si="187"/>
        <v>-1193820232108.3054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-1193820232108.3054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-4974250967.117939</v>
      </c>
      <c r="L4494" s="444">
        <f t="shared" ca="1" si="187"/>
        <v>-1198794483075.4233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-1198794483075.4233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-4994977012.8142643</v>
      </c>
      <c r="L4495" s="444">
        <f t="shared" ca="1" si="187"/>
        <v>-1203789460088.2375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-1203789460088.2375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-5015789417.0343227</v>
      </c>
      <c r="L4496" s="444">
        <f t="shared" ca="1" si="187"/>
        <v>-1208805249505.272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-1208805249505.272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-5036688539.6052999</v>
      </c>
      <c r="L4497" s="444">
        <f t="shared" ca="1" si="187"/>
        <v>-1213841938044.8772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-1213841938044.8772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-5057674741.8536549</v>
      </c>
      <c r="L4498" s="444">
        <f t="shared" ca="1" si="187"/>
        <v>-1218899612786.731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-1218899612786.731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-5078748386.6113787</v>
      </c>
      <c r="L4499" s="444">
        <f t="shared" ca="1" si="187"/>
        <v>-1223978361173.3423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-1223978361173.3423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-5099909838.2222595</v>
      </c>
      <c r="L4500" s="444">
        <f t="shared" ca="1" si="187"/>
        <v>-1229078271011.5645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-1229078271011.5645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-5121159462.5481853</v>
      </c>
      <c r="L4501" s="444">
        <f t="shared" ca="1" si="187"/>
        <v>-1234199430474.1125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-1234199430474.1125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-5142497626.9754686</v>
      </c>
      <c r="L4502" s="444">
        <f t="shared" ca="1" si="187"/>
        <v>-1239341928101.0881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-1239341928101.0881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-5163924700.4212008</v>
      </c>
      <c r="L4503" s="444">
        <f t="shared" ca="1" si="187"/>
        <v>-1244505852801.5093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-1244505852801.5093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-5185441053.3396215</v>
      </c>
      <c r="L4504" s="444">
        <f t="shared" ca="1" si="187"/>
        <v>-1249691293854.8489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-1249691293854.8489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-5207047057.7285366</v>
      </c>
      <c r="L4505" s="444">
        <f t="shared" ca="1" si="187"/>
        <v>-1254898340912.5774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-1254898340912.5774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-5228743087.1357393</v>
      </c>
      <c r="L4506" s="444">
        <f t="shared" ca="1" si="187"/>
        <v>-1260127083999.7131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-1260127083999.7131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-5250529516.6654711</v>
      </c>
      <c r="L4507" s="444">
        <f t="shared" ca="1" si="187"/>
        <v>-1265377613516.3787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-1265377613516.3787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-5272406722.984911</v>
      </c>
      <c r="L4508" s="444">
        <f t="shared" ca="1" si="187"/>
        <v>-1270650020239.3635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-1270650020239.3635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-5294375084.3306808</v>
      </c>
      <c r="L4509" s="444">
        <f t="shared" ca="1" si="187"/>
        <v>-1275944395323.6941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-1275944395323.6941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-5316434980.5153923</v>
      </c>
      <c r="L4510" s="444">
        <f t="shared" ca="1" si="187"/>
        <v>-1281260830304.2095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-1281260830304.2095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-5338586792.934206</v>
      </c>
      <c r="L4511" s="444">
        <f t="shared" ca="1" si="187"/>
        <v>-1286599417097.1438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-1286599417097.1438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-5360830904.5714321</v>
      </c>
      <c r="L4512" s="444">
        <f t="shared" ca="1" si="187"/>
        <v>-1291960248001.7153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-1291960248001.7153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-5383167700.0071468</v>
      </c>
      <c r="L4513" s="444">
        <f t="shared" ca="1" si="187"/>
        <v>-1297343415701.7224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-1297343415701.7224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-5405597565.4238434</v>
      </c>
      <c r="L4514" s="444">
        <f t="shared" ca="1" si="187"/>
        <v>-1302749013267.1462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-1302749013267.1462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-5428120888.6131096</v>
      </c>
      <c r="L4515" s="444">
        <f t="shared" ca="1" si="187"/>
        <v>-1308177134155.7593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-1308177134155.7593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-5450738058.9823303</v>
      </c>
      <c r="L4516" s="444">
        <f t="shared" ca="1" si="187"/>
        <v>-1313627872214.7417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-1313627872214.7417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-5473449467.5614233</v>
      </c>
      <c r="L4517" s="444">
        <f t="shared" ca="1" si="187"/>
        <v>-1319101321682.3032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-1319101321682.3032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-5496255507.0095968</v>
      </c>
      <c r="L4518" s="444">
        <f t="shared" ca="1" si="187"/>
        <v>-1324597577189.3127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-1324597577189.3127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-5519156571.6221361</v>
      </c>
      <c r="L4519" s="444">
        <f t="shared" ca="1" si="187"/>
        <v>-1330116733760.9348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-1330116733760.9348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-5542153057.3372288</v>
      </c>
      <c r="L4520" s="444">
        <f t="shared" ca="1" si="187"/>
        <v>-1335658886818.272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-1335658886818.272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-5565245361.7427998</v>
      </c>
      <c r="L4521" s="444">
        <f t="shared" ca="1" si="187"/>
        <v>-1341224132180.0149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-1341224132180.0149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-5588433884.083395</v>
      </c>
      <c r="L4522" s="444">
        <f t="shared" ca="1" si="187"/>
        <v>-1346812566064.0984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-1346812566064.0984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-5611719025.2670765</v>
      </c>
      <c r="L4523" s="444">
        <f t="shared" ca="1" si="187"/>
        <v>-1352424285089.3655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-1352424285089.3655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-5635101187.8723564</v>
      </c>
      <c r="L4524" s="444">
        <f t="shared" ca="1" si="187"/>
        <v>-1358059386277.2378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-1358059386277.2378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-5658580776.1551571</v>
      </c>
      <c r="L4525" s="444">
        <f t="shared" ca="1" si="187"/>
        <v>-1363717967053.3931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-1363717967053.3931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-5682158196.0558043</v>
      </c>
      <c r="L4526" s="444">
        <f t="shared" ca="1" si="187"/>
        <v>-1369400125249.449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-1369400125249.449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-5705833855.2060375</v>
      </c>
      <c r="L4527" s="444">
        <f t="shared" ca="1" si="187"/>
        <v>-1375105959104.655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-1375105959104.655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-5729608162.9360628</v>
      </c>
      <c r="L4528" s="444">
        <f t="shared" ca="1" si="187"/>
        <v>-1380835567267.5911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-1380835567267.5911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-5753481530.2816296</v>
      </c>
      <c r="L4529" s="444">
        <f t="shared" ca="1" si="187"/>
        <v>-1386589048797.8728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-1386589048797.8728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-5777454369.9911366</v>
      </c>
      <c r="L4530" s="444">
        <f t="shared" ca="1" si="187"/>
        <v>-1392366503167.864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-1392366503167.864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-5801527096.5327663</v>
      </c>
      <c r="L4531" s="444">
        <f t="shared" ca="1" si="187"/>
        <v>-1398168030264.3967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-1398168030264.3967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-5825700126.1016531</v>
      </c>
      <c r="L4532" s="444">
        <f t="shared" ca="1" si="187"/>
        <v>-1403993730390.4983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-1403993730390.4983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-5849973876.6270761</v>
      </c>
      <c r="L4533" s="444">
        <f t="shared" ca="1" si="187"/>
        <v>-1409843704267.1255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-1409843704267.1255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-5874348767.7796898</v>
      </c>
      <c r="L4534" s="444">
        <f t="shared" ca="1" si="187"/>
        <v>-1415718053034.9053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-1415718053034.9053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-5898825220.9787722</v>
      </c>
      <c r="L4535" s="444">
        <f t="shared" ca="1" si="187"/>
        <v>-1421616878255.884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-1421616878255.884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-5923403659.3995171</v>
      </c>
      <c r="L4536" s="444">
        <f t="shared" ca="1" si="187"/>
        <v>-1427540281915.2834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-1427540281915.2834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-5948084507.9803476</v>
      </c>
      <c r="L4537" s="444">
        <f t="shared" ca="1" si="187"/>
        <v>-1433488366423.2639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-1433488366423.2639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-5972868193.4302664</v>
      </c>
      <c r="L4538" s="444">
        <f t="shared" ca="1" si="187"/>
        <v>-1439461234616.6941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-1439461234616.6941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-5997755144.2362251</v>
      </c>
      <c r="L4539" s="444">
        <f t="shared" ca="1" si="187"/>
        <v>-1445458989760.9304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-1445458989760.9304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-6022745790.6705437</v>
      </c>
      <c r="L4540" s="444">
        <f t="shared" ca="1" si="187"/>
        <v>-1451481735551.6011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-1451481735551.6011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-6047840564.7983379</v>
      </c>
      <c r="L4541" s="444">
        <f t="shared" ca="1" si="187"/>
        <v>-1457529576116.3994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-1457529576116.3994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-6073039900.4849977</v>
      </c>
      <c r="L4542" s="444">
        <f t="shared" ca="1" si="187"/>
        <v>-1463602616016.8845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-1463602616016.8845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-6098344233.4036856</v>
      </c>
      <c r="L4543" s="444">
        <f t="shared" ca="1" si="187"/>
        <v>-1469700960250.2881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-1469700960250.2881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-6123754001.0428667</v>
      </c>
      <c r="L4544" s="444">
        <f t="shared" ca="1" si="187"/>
        <v>-1475824714251.3311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-1475824714251.3311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-6149269642.7138796</v>
      </c>
      <c r="L4545" s="444">
        <f t="shared" ca="1" si="187"/>
        <v>-1481973983894.0449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-1481973983894.0449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-6174891599.5585203</v>
      </c>
      <c r="L4546" s="444">
        <f t="shared" ca="1" si="187"/>
        <v>-1488148875493.6035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-1488148875493.6035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-6200620314.5566816</v>
      </c>
      <c r="L4547" s="444">
        <f t="shared" ca="1" si="187"/>
        <v>-1494349495808.1602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-1494349495808.1602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-6226456232.5340004</v>
      </c>
      <c r="L4548" s="444">
        <f t="shared" ca="1" si="187"/>
        <v>-1500575952040.6941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-1500575952040.6941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-6252399800.1695585</v>
      </c>
      <c r="L4549" s="444">
        <f t="shared" ca="1" si="187"/>
        <v>-1506828351840.8638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-1506828351840.8638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-6278451466.0035992</v>
      </c>
      <c r="L4550" s="444">
        <f t="shared" ca="1" si="187"/>
        <v>-1513106803306.8674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-1513106803306.8674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-6304611680.445281</v>
      </c>
      <c r="L4551" s="444">
        <f t="shared" ca="1" si="187"/>
        <v>-1519411414987.3127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-1519411414987.3127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-6330880895.7804699</v>
      </c>
      <c r="L4552" s="444">
        <f t="shared" ca="1" si="187"/>
        <v>-1525742295883.0933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-1525742295883.0933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-6357259566.1795549</v>
      </c>
      <c r="L4553" s="444">
        <f t="shared" ca="1" si="187"/>
        <v>-1532099555449.2727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-1532099555449.2727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-6383748147.7053032</v>
      </c>
      <c r="L4554" s="444">
        <f t="shared" ca="1" si="187"/>
        <v>-1538483303596.978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-1538483303596.978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-6410347098.3207417</v>
      </c>
      <c r="L4555" s="444">
        <f t="shared" ca="1" si="187"/>
        <v>-1544893650695.2988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-1544893650695.2988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-6437056877.8970785</v>
      </c>
      <c r="L4556" s="444">
        <f t="shared" ca="1" si="187"/>
        <v>-1551330707573.1958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-1551330707573.1958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-6463877948.2216492</v>
      </c>
      <c r="L4557" s="444">
        <f t="shared" ca="1" si="187"/>
        <v>-1557794585521.4175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-1557794585521.4175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-6490810773.0059061</v>
      </c>
      <c r="L4558" s="444">
        <f t="shared" ca="1" si="187"/>
        <v>-1564285396294.4233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-1564285396294.4233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-6517855817.8934307</v>
      </c>
      <c r="L4559" s="444">
        <f t="shared" ca="1" si="187"/>
        <v>-1570803252112.3167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-1570803252112.3167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-6545013550.4679861</v>
      </c>
      <c r="L4560" s="444">
        <f t="shared" ca="1" si="187"/>
        <v>-1577348265662.7847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-1577348265662.7847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-6572284440.2616024</v>
      </c>
      <c r="L4561" s="444">
        <f t="shared" ca="1" si="187"/>
        <v>-1583920550103.0464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-1583920550103.0464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-6599668958.7626934</v>
      </c>
      <c r="L4562" s="444">
        <f t="shared" ca="1" si="187"/>
        <v>-1590520219061.8091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-1590520219061.8091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-6627167579.4242048</v>
      </c>
      <c r="L4563" s="444">
        <f t="shared" ca="1" si="187"/>
        <v>-1597147386641.2334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-1597147386641.2334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-6654780777.6718054</v>
      </c>
      <c r="L4564" s="444">
        <f t="shared" ca="1" si="187"/>
        <v>-1603802167418.9053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-1603802167418.9053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-6682509030.9121056</v>
      </c>
      <c r="L4565" s="444">
        <f t="shared" ca="1" si="187"/>
        <v>-1610484676449.8174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-1610484676449.8174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-6710352818.540906</v>
      </c>
      <c r="L4566" s="444">
        <f t="shared" ca="1" si="187"/>
        <v>-1617195029268.3584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-1617195029268.3584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-6738312621.9514933</v>
      </c>
      <c r="L4567" s="444">
        <f t="shared" ca="1" si="187"/>
        <v>-1623933341890.3098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-1623933341890.3098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-6766388924.5429573</v>
      </c>
      <c r="L4568" s="444">
        <f t="shared" ca="1" si="187"/>
        <v>-1630699730814.8528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-1630699730814.8528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-6794582211.7285528</v>
      </c>
      <c r="L4569" s="444">
        <f t="shared" ca="1" si="187"/>
        <v>-1637494313026.5813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-1637494313026.5813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-6822892970.9440889</v>
      </c>
      <c r="L4570" s="444">
        <f t="shared" ca="1" si="187"/>
        <v>-1644317205997.5254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-1644317205997.5254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-6851321691.6563559</v>
      </c>
      <c r="L4571" s="444">
        <f t="shared" ca="1" si="187"/>
        <v>-1651168527689.1816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-1651168527689.1816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-6879868865.3715897</v>
      </c>
      <c r="L4572" s="444">
        <f t="shared" ca="1" si="187"/>
        <v>-1658048396554.5532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-1658048396554.5532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-6908534985.6439714</v>
      </c>
      <c r="L4573" s="444">
        <f t="shared" ca="1" si="187"/>
        <v>-1664956931540.1973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-1664956931540.1973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-6937320548.0841551</v>
      </c>
      <c r="L4574" s="444">
        <f t="shared" ca="1" si="187"/>
        <v>-1671894252088.2815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-1671894252088.2815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-6966226050.3678398</v>
      </c>
      <c r="L4575" s="444">
        <f t="shared" ca="1" si="187"/>
        <v>-1678860478138.6494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-1678860478138.6494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-6995251992.2443724</v>
      </c>
      <c r="L4576" s="444">
        <f t="shared" ca="1" si="187"/>
        <v>-1685855730130.8938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-1685855730130.8938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-7024398875.5453911</v>
      </c>
      <c r="L4577" s="444">
        <f t="shared" ca="1" si="187"/>
        <v>-1692880129006.4392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-1692880129006.4392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-7053667204.1934967</v>
      </c>
      <c r="L4578" s="444">
        <f t="shared" ca="1" si="187"/>
        <v>-1699933796210.6328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-1699933796210.6328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-7083057484.2109699</v>
      </c>
      <c r="L4579" s="444">
        <f t="shared" ca="1" si="187"/>
        <v>-1707016853694.8438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-1707016853694.8438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-7112570223.7285156</v>
      </c>
      <c r="L4580" s="444">
        <f t="shared" ca="1" si="187"/>
        <v>-1714129423918.5723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-1714129423918.5723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-7142205932.994051</v>
      </c>
      <c r="L4581" s="444">
        <f t="shared" ca="1" si="187"/>
        <v>-1721271629851.5664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-1721271629851.5664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-7171965124.3815269</v>
      </c>
      <c r="L4582" s="444">
        <f t="shared" ca="1" si="187"/>
        <v>-1728443594975.948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-1728443594975.948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-7201848312.3997831</v>
      </c>
      <c r="L4583" s="444">
        <f t="shared" ca="1" si="187"/>
        <v>-1735645443288.3479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-1735645443288.3479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-7231856013.7014494</v>
      </c>
      <c r="L4584" s="444">
        <f t="shared" ca="1" si="187"/>
        <v>-1742877299302.0493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-1742877299302.0493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-7261988747.0918732</v>
      </c>
      <c r="L4585" s="444">
        <f t="shared" ca="1" si="187"/>
        <v>-1750139288049.1411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-1750139288049.1411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-7292247033.5380888</v>
      </c>
      <c r="L4586" s="444">
        <f t="shared" ca="1" si="187"/>
        <v>-1757431535082.6792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-1757431535082.6792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-7322631396.1778297</v>
      </c>
      <c r="L4587" s="444">
        <f t="shared" ca="1" si="187"/>
        <v>-1764754166478.8569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-1764754166478.8569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-7353142360.3285694</v>
      </c>
      <c r="L4588" s="444">
        <f t="shared" ca="1" si="187"/>
        <v>-1772107308839.1855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-1772107308839.1855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-7383780453.4966049</v>
      </c>
      <c r="L4589" s="444">
        <f t="shared" ca="1" si="187"/>
        <v>-1779491089292.6821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-1779491089292.6821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-7414546205.3861752</v>
      </c>
      <c r="L4590" s="444">
        <f t="shared" ca="1" si="187"/>
        <v>-1786905635498.0684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-1786905635498.0684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-7445440147.908617</v>
      </c>
      <c r="L4591" s="444">
        <f t="shared" ca="1" si="187"/>
        <v>-1794351075645.9771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-1794351075645.9771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-7476462815.1915712</v>
      </c>
      <c r="L4592" s="444">
        <f t="shared" ca="1" si="187"/>
        <v>-1801827538461.1687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-1801827538461.1687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-7507614743.5882025</v>
      </c>
      <c r="L4593" s="444">
        <f t="shared" ca="1" si="187"/>
        <v>-1809335153204.7568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-1809335153204.7568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-7538896471.6864862</v>
      </c>
      <c r="L4594" s="444">
        <f t="shared" ca="1" si="187"/>
        <v>-1816874049676.4434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-1816874049676.4434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-7570308540.3185139</v>
      </c>
      <c r="L4595" s="444">
        <f t="shared" ca="1" si="187"/>
        <v>-1824444358216.762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-1824444358216.762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-7601851492.5698414</v>
      </c>
      <c r="L4596" s="444">
        <f t="shared" ca="1" si="187"/>
        <v>-1832046209709.3318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-1832046209709.3318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-7633525873.7888823</v>
      </c>
      <c r="L4597" s="444">
        <f t="shared" ca="1" si="187"/>
        <v>-1839679735583.1206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-1839679735583.1206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-7665332231.5963345</v>
      </c>
      <c r="L4598" s="444">
        <f t="shared" ref="L4598:L4852" ca="1" si="192">I4598-J4598+K4598</f>
        <v>-1847345067814.717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-1847345067814.717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-7697271115.8946543</v>
      </c>
      <c r="L4599" s="444">
        <f t="shared" ca="1" si="192"/>
        <v>-1855042338930.6118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-1855042338930.6118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-7729343078.8775492</v>
      </c>
      <c r="L4600" s="444">
        <f t="shared" ca="1" si="192"/>
        <v>-1862771682009.4893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-1862771682009.4893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-7761548675.0395384</v>
      </c>
      <c r="L4601" s="444">
        <f t="shared" ca="1" si="192"/>
        <v>-1870533230684.5288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-1870533230684.5288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-7793888461.1855354</v>
      </c>
      <c r="L4602" s="444">
        <f t="shared" ca="1" si="192"/>
        <v>-1878327119145.7144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-1878327119145.7144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-7826362996.4404774</v>
      </c>
      <c r="L4603" s="444">
        <f t="shared" ca="1" si="192"/>
        <v>-1886153482142.1548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-1886153482142.1548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-7858972842.2589779</v>
      </c>
      <c r="L4604" s="444">
        <f t="shared" ca="1" si="192"/>
        <v>-1894012454984.4138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-1894012454984.4138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-7891718562.4350586</v>
      </c>
      <c r="L4605" s="444">
        <f t="shared" ca="1" si="192"/>
        <v>-1901904173546.8489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-1901904173546.8489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-7924600723.1118698</v>
      </c>
      <c r="L4606" s="444">
        <f t="shared" ca="1" si="192"/>
        <v>-1909828774269.9607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-1909828774269.9607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-7957619892.791503</v>
      </c>
      <c r="L4607" s="444">
        <f t="shared" ca="1" si="192"/>
        <v>-1917786394162.7522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-1917786394162.7522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-7990776642.3448009</v>
      </c>
      <c r="L4608" s="444">
        <f t="shared" ca="1" si="192"/>
        <v>-1925777170805.0969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-1925777170805.0969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-8024071545.0212383</v>
      </c>
      <c r="L4609" s="444">
        <f t="shared" ca="1" si="192"/>
        <v>-1933801242350.1182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-1933801242350.1182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-8057505176.458827</v>
      </c>
      <c r="L4610" s="444">
        <f t="shared" ca="1" si="192"/>
        <v>-1941858747526.5769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-1941858747526.5769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-8091078114.6940699</v>
      </c>
      <c r="L4611" s="444">
        <f t="shared" ca="1" si="192"/>
        <v>-1949949825641.271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-1949949825641.271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-8124790940.1719627</v>
      </c>
      <c r="L4612" s="444">
        <f t="shared" ca="1" si="192"/>
        <v>-1958074616581.4429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-1958074616581.4429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-8158644235.756012</v>
      </c>
      <c r="L4613" s="444">
        <f t="shared" ca="1" si="192"/>
        <v>-1966233260817.199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-1966233260817.199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-8192638586.738328</v>
      </c>
      <c r="L4614" s="444">
        <f t="shared" ca="1" si="192"/>
        <v>-1974425899403.9373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-1974425899403.9373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-8226774580.8497381</v>
      </c>
      <c r="L4615" s="444">
        <f t="shared" ca="1" si="192"/>
        <v>-1982652673984.7871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-1982652673984.7871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-8261052808.2699471</v>
      </c>
      <c r="L4616" s="444">
        <f t="shared" ca="1" si="192"/>
        <v>-1990913726793.0571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-1990913726793.0571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-8295473861.6377382</v>
      </c>
      <c r="L4617" s="444">
        <f t="shared" ca="1" si="192"/>
        <v>-1999209200654.6948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-1999209200654.6948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-8330038336.0612288</v>
      </c>
      <c r="L4618" s="444">
        <f t="shared" ca="1" si="192"/>
        <v>-2007539238990.7561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-2007539238990.7561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-8364746829.12815</v>
      </c>
      <c r="L4619" s="444">
        <f t="shared" ca="1" si="192"/>
        <v>-2015903985819.8843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-2015903985819.8843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-8399599940.9161854</v>
      </c>
      <c r="L4620" s="444">
        <f t="shared" ca="1" si="192"/>
        <v>-2024303585760.8005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-2024303585760.8005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-8434598274.0033369</v>
      </c>
      <c r="L4621" s="444">
        <f t="shared" ca="1" si="192"/>
        <v>-2032738184034.804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-2032738184034.804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-8469742433.4783497</v>
      </c>
      <c r="L4622" s="444">
        <f t="shared" ca="1" si="192"/>
        <v>-2041207926468.2822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-2041207926468.2822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-8505033026.9511766</v>
      </c>
      <c r="L4623" s="444">
        <f t="shared" ca="1" si="192"/>
        <v>-2049712959495.2334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-2049712959495.2334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-8540470664.5634718</v>
      </c>
      <c r="L4624" s="444">
        <f t="shared" ca="1" si="192"/>
        <v>-2058253430159.7969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-2058253430159.7969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-8576055958.9991531</v>
      </c>
      <c r="L4625" s="444">
        <f t="shared" ca="1" si="192"/>
        <v>-2066829486118.7961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-2066829486118.7961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-8611789525.4949837</v>
      </c>
      <c r="L4626" s="444">
        <f t="shared" ca="1" si="192"/>
        <v>-2075441275644.291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-2075441275644.291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-8647671981.8512115</v>
      </c>
      <c r="L4627" s="444">
        <f t="shared" ca="1" si="192"/>
        <v>-2084088947626.1423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-2084088947626.1423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-8683703948.4422607</v>
      </c>
      <c r="L4628" s="444">
        <f t="shared" ca="1" si="192"/>
        <v>-2092772651574.5845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-2092772651574.5845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-8719886048.2274361</v>
      </c>
      <c r="L4629" s="444">
        <f t="shared" ca="1" si="192"/>
        <v>-2101492537622.812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-2101492537622.812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-8756218906.7617168</v>
      </c>
      <c r="L4630" s="444">
        <f t="shared" ca="1" si="192"/>
        <v>-2110248756529.5737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-2110248756529.5737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-8792703152.2065563</v>
      </c>
      <c r="L4631" s="444">
        <f t="shared" ca="1" si="192"/>
        <v>-2119041459681.7803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-2119041459681.7803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-8829339415.3407516</v>
      </c>
      <c r="L4632" s="444">
        <f t="shared" ca="1" si="192"/>
        <v>-2127870799097.1211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-2127870799097.1211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-8866128329.5713387</v>
      </c>
      <c r="L4633" s="444">
        <f t="shared" ca="1" si="192"/>
        <v>-2136736927426.6924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-2136736927426.6924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-8903070530.9445515</v>
      </c>
      <c r="L4634" s="444">
        <f t="shared" ca="1" si="192"/>
        <v>-2145639997957.637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-2145639997957.637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-8940166658.1568203</v>
      </c>
      <c r="L4635" s="444">
        <f t="shared" ca="1" si="192"/>
        <v>-2154580164615.7937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-2154580164615.7937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-8977417352.5658073</v>
      </c>
      <c r="L4636" s="444">
        <f t="shared" ca="1" si="192"/>
        <v>-2163557581968.3596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-2163557581968.3596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-9014823258.201498</v>
      </c>
      <c r="L4637" s="444">
        <f t="shared" ca="1" si="192"/>
        <v>-2172572405226.561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-2172572405226.561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-9052385021.777338</v>
      </c>
      <c r="L4638" s="444">
        <f t="shared" ca="1" si="192"/>
        <v>-2181624790248.3384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-2181624790248.3384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-9090103292.7014103</v>
      </c>
      <c r="L4639" s="444">
        <f t="shared" ca="1" si="192"/>
        <v>-2190714893541.0398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-2190714893541.0398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-9127978723.0876675</v>
      </c>
      <c r="L4640" s="444">
        <f t="shared" ca="1" si="192"/>
        <v>-2199842872264.1274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-2199842872264.1274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-9166011967.7671967</v>
      </c>
      <c r="L4641" s="444">
        <f t="shared" ca="1" si="192"/>
        <v>-2209008884231.8945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-2209008884231.8945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-9204203684.2995605</v>
      </c>
      <c r="L4642" s="444">
        <f t="shared" ca="1" si="192"/>
        <v>-2218213087916.1943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-2218213087916.1943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-9242554532.9841423</v>
      </c>
      <c r="L4643" s="444">
        <f t="shared" ca="1" si="192"/>
        <v>-2227455642449.1787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-2227455642449.1787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-9281065176.8715782</v>
      </c>
      <c r="L4644" s="444">
        <f t="shared" ca="1" si="192"/>
        <v>-2236736707626.0503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-2236736707626.0503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-9319736281.7752094</v>
      </c>
      <c r="L4645" s="444">
        <f t="shared" ca="1" si="192"/>
        <v>-2246056443907.8257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-2246056443907.8257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-9358568516.2826061</v>
      </c>
      <c r="L4646" s="444">
        <f t="shared" ca="1" si="192"/>
        <v>-2255415012424.1084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-2255415012424.1084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-9397562551.7671185</v>
      </c>
      <c r="L4647" s="444">
        <f t="shared" ca="1" si="192"/>
        <v>-2264812574975.8755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-2264812574975.8755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-9436719062.3994808</v>
      </c>
      <c r="L4648" s="444">
        <f t="shared" ca="1" si="192"/>
        <v>-2274249294038.2749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-2274249294038.2749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-9476038725.1594791</v>
      </c>
      <c r="L4649" s="444">
        <f t="shared" ca="1" si="192"/>
        <v>-2283725332763.4346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-2283725332763.4346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-9515522219.8476448</v>
      </c>
      <c r="L4650" s="444">
        <f t="shared" ca="1" si="192"/>
        <v>-2293240854983.2822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-2293240854983.2822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-9555170229.0970097</v>
      </c>
      <c r="L4651" s="444">
        <f t="shared" ca="1" si="192"/>
        <v>-2302796025212.3794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-2302796025212.3794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-9594983438.3849144</v>
      </c>
      <c r="L4652" s="444">
        <f t="shared" ca="1" si="192"/>
        <v>-2312391008650.7642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-2312391008650.7642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-9634962536.0448513</v>
      </c>
      <c r="L4653" s="444">
        <f t="shared" ca="1" si="192"/>
        <v>-2322025971186.8091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-2322025971186.8091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-9675108213.2783718</v>
      </c>
      <c r="L4654" s="444">
        <f t="shared" ca="1" si="192"/>
        <v>-2331701079400.0874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-2331701079400.0874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-9715421164.1670303</v>
      </c>
      <c r="L4655" s="444">
        <f t="shared" ca="1" si="192"/>
        <v>-2341416500564.2544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-2341416500564.2544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-9755902085.6843929</v>
      </c>
      <c r="L4656" s="444">
        <f t="shared" ca="1" si="192"/>
        <v>-2351172402649.939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-2351172402649.939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-9796551677.7080784</v>
      </c>
      <c r="L4657" s="444">
        <f t="shared" ca="1" si="192"/>
        <v>-2360968954327.647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-2360968954327.647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-9837370643.0318623</v>
      </c>
      <c r="L4658" s="444">
        <f t="shared" ca="1" si="192"/>
        <v>-2370806324970.6787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-2370806324970.6787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-9878359687.3778286</v>
      </c>
      <c r="L4659" s="444">
        <f t="shared" ca="1" si="192"/>
        <v>-2380684684658.0566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-2380684684658.0566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-9919519519.4085693</v>
      </c>
      <c r="L4660" s="444">
        <f t="shared" ca="1" si="192"/>
        <v>-2390604204177.4653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-2390604204177.4653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-9960850850.739439</v>
      </c>
      <c r="L4661" s="444">
        <f t="shared" ca="1" si="192"/>
        <v>-2400565055028.2046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-2400565055028.2046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-10002354395.950851</v>
      </c>
      <c r="L4662" s="444">
        <f t="shared" ca="1" si="192"/>
        <v>-2410567409424.1553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-2410567409424.1553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-10044030872.600647</v>
      </c>
      <c r="L4663" s="444">
        <f t="shared" ca="1" si="192"/>
        <v>-2420611440296.7559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-2420611440296.7559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-10085881001.236483</v>
      </c>
      <c r="L4664" s="444">
        <f t="shared" ca="1" si="192"/>
        <v>-2430697321297.9922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-2430697321297.9922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-10127905505.4083</v>
      </c>
      <c r="L4665" s="444">
        <f t="shared" ca="1" si="192"/>
        <v>-2440825226803.4004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-2440825226803.4004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-10170105111.680836</v>
      </c>
      <c r="L4666" s="444">
        <f t="shared" ca="1" si="192"/>
        <v>-2450995331915.0811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-2450995331915.0811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-10212480549.646172</v>
      </c>
      <c r="L4667" s="444">
        <f t="shared" ca="1" si="192"/>
        <v>-2461207812464.7271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-2461207812464.7271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-10255032551.936363</v>
      </c>
      <c r="L4668" s="444">
        <f t="shared" ca="1" si="192"/>
        <v>-2471462845016.6636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-2471462845016.6636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-10297761854.236097</v>
      </c>
      <c r="L4669" s="444">
        <f t="shared" ca="1" si="192"/>
        <v>-2481760606870.8999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-2481760606870.8999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-10340669195.295416</v>
      </c>
      <c r="L4670" s="444">
        <f t="shared" ca="1" si="192"/>
        <v>-2492101276066.1953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-2492101276066.1953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-10383755316.94248</v>
      </c>
      <c r="L4671" s="444">
        <f t="shared" ca="1" si="192"/>
        <v>-2502485031383.1377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-2502485031383.1377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-10427020964.096407</v>
      </c>
      <c r="L4672" s="444">
        <f t="shared" ca="1" si="192"/>
        <v>-2512912052347.2339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-2512912052347.2339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-10470466884.780142</v>
      </c>
      <c r="L4673" s="444">
        <f t="shared" ca="1" si="192"/>
        <v>-2523382519232.0142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-2523382519232.0142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-10514093830.133392</v>
      </c>
      <c r="L4674" s="444">
        <f t="shared" ca="1" si="192"/>
        <v>-2533896613062.1475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-2533896613062.1475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-10557902554.425613</v>
      </c>
      <c r="L4675" s="444">
        <f t="shared" ca="1" si="192"/>
        <v>-2544454515616.5732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-2544454515616.5732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-10601893815.069056</v>
      </c>
      <c r="L4676" s="444">
        <f t="shared" ca="1" si="192"/>
        <v>-2555056409431.6421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-2555056409431.6421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-10646068372.631842</v>
      </c>
      <c r="L4677" s="444">
        <f t="shared" ca="1" si="192"/>
        <v>-2565702477804.2739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-2565702477804.2739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-10690426990.851141</v>
      </c>
      <c r="L4678" s="444">
        <f t="shared" ca="1" si="192"/>
        <v>-2576392904795.125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-2576392904795.125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-10734970436.646355</v>
      </c>
      <c r="L4679" s="444">
        <f t="shared" ca="1" si="192"/>
        <v>-2587127875231.7715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-2587127875231.7715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-10779699480.132381</v>
      </c>
      <c r="L4680" s="444">
        <f t="shared" ca="1" si="192"/>
        <v>-2597907574711.9038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-2597907574711.9038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-10824614894.632933</v>
      </c>
      <c r="L4681" s="444">
        <f t="shared" ca="1" si="192"/>
        <v>-2608732189606.5366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-2608732189606.5366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-10869717456.693903</v>
      </c>
      <c r="L4682" s="444">
        <f t="shared" ca="1" si="192"/>
        <v>-2619601907063.2305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-2619601907063.2305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-10915007946.096794</v>
      </c>
      <c r="L4683" s="444">
        <f t="shared" ca="1" si="192"/>
        <v>-2630516915009.3271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-2630516915009.3271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-10960487145.872196</v>
      </c>
      <c r="L4684" s="444">
        <f t="shared" ca="1" si="192"/>
        <v>-2641477402155.1992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-2641477402155.1992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-11006155842.31333</v>
      </c>
      <c r="L4685" s="444">
        <f t="shared" ca="1" si="192"/>
        <v>-2652483557997.5127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-2652483557997.5127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-11052014824.989635</v>
      </c>
      <c r="L4686" s="444">
        <f t="shared" ca="1" si="192"/>
        <v>-2663535572822.5024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-2663535572822.5024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-11098064886.760427</v>
      </c>
      <c r="L4687" s="444">
        <f t="shared" ca="1" si="192"/>
        <v>-2674633637709.2627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-2674633637709.2627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-11144306823.788595</v>
      </c>
      <c r="L4688" s="444">
        <f t="shared" ca="1" si="192"/>
        <v>-2685777944533.0513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-2685777944533.0513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-11190741435.55438</v>
      </c>
      <c r="L4689" s="444">
        <f t="shared" ca="1" si="192"/>
        <v>-2696968685968.6055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-2696968685968.6055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-11237369524.86919</v>
      </c>
      <c r="L4690" s="444">
        <f t="shared" ca="1" si="192"/>
        <v>-2708206055493.4746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-2708206055493.4746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-11284191897.889477</v>
      </c>
      <c r="L4691" s="444">
        <f t="shared" ca="1" si="192"/>
        <v>-2719490247391.3643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-2719490247391.3643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-11331209364.130684</v>
      </c>
      <c r="L4692" s="444">
        <f t="shared" ca="1" si="192"/>
        <v>-2730821456755.4951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-2730821456755.4951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-11378422736.48123</v>
      </c>
      <c r="L4693" s="444">
        <f t="shared" ca="1" si="192"/>
        <v>-2742199879491.9766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-2742199879491.9766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-11425832831.216568</v>
      </c>
      <c r="L4694" s="444">
        <f t="shared" ca="1" si="192"/>
        <v>-2753625712323.1934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-2753625712323.1934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-11473440468.013306</v>
      </c>
      <c r="L4695" s="444">
        <f t="shared" ca="1" si="192"/>
        <v>-2765099152791.2065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-2765099152791.2065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-11521246469.96336</v>
      </c>
      <c r="L4696" s="444">
        <f t="shared" ca="1" si="192"/>
        <v>-2776620399261.1699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-2776620399261.1699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-11569251663.588207</v>
      </c>
      <c r="L4697" s="444">
        <f t="shared" ca="1" si="192"/>
        <v>-2788189650924.7583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-2788189650924.7583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-11617456878.853159</v>
      </c>
      <c r="L4698" s="444">
        <f t="shared" ca="1" si="192"/>
        <v>-2799807107803.6113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-2799807107803.6113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-11665862949.181713</v>
      </c>
      <c r="L4699" s="444">
        <f t="shared" ca="1" si="192"/>
        <v>-2811472970752.793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-2811472970752.793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-11714470711.469971</v>
      </c>
      <c r="L4700" s="444">
        <f t="shared" ca="1" si="192"/>
        <v>-2823187441464.2627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-2823187441464.2627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-11763281006.101095</v>
      </c>
      <c r="L4701" s="444">
        <f t="shared" ca="1" si="192"/>
        <v>-2834950722470.3638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-2834950722470.3638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-11812294676.959848</v>
      </c>
      <c r="L4702" s="444">
        <f t="shared" ca="1" si="192"/>
        <v>-2846763017147.3237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-2846763017147.3237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-11861512571.447182</v>
      </c>
      <c r="L4703" s="444">
        <f t="shared" ca="1" si="192"/>
        <v>-2858624529718.771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-2858624529718.771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-11910935540.494879</v>
      </c>
      <c r="L4704" s="444">
        <f t="shared" ca="1" si="192"/>
        <v>-2870535465259.2661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-2870535465259.2661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-11960564438.580275</v>
      </c>
      <c r="L4705" s="444">
        <f t="shared" ca="1" si="192"/>
        <v>-2882496029697.8462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-2882496029697.8462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-12010400123.741026</v>
      </c>
      <c r="L4706" s="444">
        <f t="shared" ca="1" si="192"/>
        <v>-2894506429821.5874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-2894506429821.5874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-12060443457.589947</v>
      </c>
      <c r="L4707" s="444">
        <f t="shared" ca="1" si="192"/>
        <v>-2906566873279.1772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-2906566873279.1772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-12110695305.329905</v>
      </c>
      <c r="L4708" s="444">
        <f t="shared" ca="1" si="192"/>
        <v>-2918677568584.5073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-2918677568584.5073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-12161156535.76878</v>
      </c>
      <c r="L4709" s="444">
        <f t="shared" ca="1" si="192"/>
        <v>-2930838725120.2759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-2930838725120.2759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-12211828021.334482</v>
      </c>
      <c r="L4710" s="444">
        <f t="shared" ca="1" si="192"/>
        <v>-2943050553141.6104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-2943050553141.6104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-12262710638.090042</v>
      </c>
      <c r="L4711" s="444">
        <f t="shared" ca="1" si="192"/>
        <v>-2955313263779.7002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-2955313263779.7002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-12313805265.748751</v>
      </c>
      <c r="L4712" s="444">
        <f t="shared" ca="1" si="192"/>
        <v>-2967627069045.4487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-2967627069045.4487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-12365112787.689369</v>
      </c>
      <c r="L4713" s="444">
        <f t="shared" ca="1" si="192"/>
        <v>-2979992181833.1382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-2979992181833.1382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-12416634090.971409</v>
      </c>
      <c r="L4714" s="444">
        <f t="shared" ca="1" si="192"/>
        <v>-2992408815924.1094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-2992408815924.1094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-12468370066.350456</v>
      </c>
      <c r="L4715" s="444">
        <f t="shared" ca="1" si="192"/>
        <v>-3004877185990.46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-3004877185990.46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-12520321608.293583</v>
      </c>
      <c r="L4716" s="444">
        <f t="shared" ca="1" si="192"/>
        <v>-3017397507598.7534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-3017397507598.7534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-12572489614.994806</v>
      </c>
      <c r="L4717" s="444">
        <f t="shared" ca="1" si="192"/>
        <v>-3029969997213.748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-3029969997213.748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-12624874988.390617</v>
      </c>
      <c r="L4718" s="444">
        <f t="shared" ca="1" si="192"/>
        <v>-3042594872202.1387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-3042594872202.1387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-12677478634.175577</v>
      </c>
      <c r="L4719" s="444">
        <f t="shared" ca="1" si="192"/>
        <v>-3055272350836.3145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-3055272350836.3145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-12730301461.817976</v>
      </c>
      <c r="L4720" s="444">
        <f t="shared" ca="1" si="192"/>
        <v>-3068002652298.1323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-3068002652298.1323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-12783344384.575552</v>
      </c>
      <c r="L4721" s="444">
        <f t="shared" ca="1" si="192"/>
        <v>-3080785996682.708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-3080785996682.708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-12836608319.511284</v>
      </c>
      <c r="L4722" s="444">
        <f t="shared" ca="1" si="192"/>
        <v>-3093622605002.2192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-3093622605002.2192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-12890094187.509247</v>
      </c>
      <c r="L4723" s="444">
        <f t="shared" ca="1" si="192"/>
        <v>-3106512699189.7285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-3106512699189.7285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-12943802913.290535</v>
      </c>
      <c r="L4724" s="444">
        <f t="shared" ca="1" si="192"/>
        <v>-3119456502103.019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-3119456502103.019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-12997735425.429245</v>
      </c>
      <c r="L4725" s="444">
        <f t="shared" ca="1" si="192"/>
        <v>-3132454237528.4482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-3132454237528.4482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-13051892656.368534</v>
      </c>
      <c r="L4726" s="444">
        <f t="shared" ca="1" si="192"/>
        <v>-3145506130184.8169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-3145506130184.8169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-13106275542.436737</v>
      </c>
      <c r="L4727" s="444">
        <f t="shared" ca="1" si="192"/>
        <v>-3158612405727.2534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-3158612405727.2534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-13160885023.863556</v>
      </c>
      <c r="L4728" s="444">
        <f t="shared" ca="1" si="192"/>
        <v>-3171773290751.1172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-3171773290751.1172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-13215722044.796322</v>
      </c>
      <c r="L4729" s="444">
        <f t="shared" ca="1" si="192"/>
        <v>-3184989012795.9136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-3184989012795.9136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-13270787553.316307</v>
      </c>
      <c r="L4730" s="444">
        <f t="shared" ca="1" si="192"/>
        <v>-3198259800349.23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-3198259800349.23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-13326082501.455124</v>
      </c>
      <c r="L4731" s="444">
        <f t="shared" ca="1" si="192"/>
        <v>-3211585882850.6851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-3211585882850.6851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-13381607845.211187</v>
      </c>
      <c r="L4732" s="444">
        <f t="shared" ca="1" si="192"/>
        <v>-3224967490695.8965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-3224967490695.8965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-13437364544.566235</v>
      </c>
      <c r="L4733" s="444">
        <f t="shared" ca="1" si="192"/>
        <v>-3238404855240.4629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-3238404855240.4629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-13493353563.501928</v>
      </c>
      <c r="L4734" s="444">
        <f t="shared" ca="1" si="192"/>
        <v>-3251898208803.9648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-3251898208803.9648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-13549575870.01652</v>
      </c>
      <c r="L4735" s="444">
        <f t="shared" ca="1" si="192"/>
        <v>-3265447784673.9814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-3265447784673.9814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-13606032436.14159</v>
      </c>
      <c r="L4736" s="444">
        <f t="shared" ca="1" si="192"/>
        <v>-3279053817110.123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-3279053817110.123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-13662724237.958845</v>
      </c>
      <c r="L4737" s="444">
        <f t="shared" ca="1" si="192"/>
        <v>-3292716541348.082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-3292716541348.082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-13719652255.617008</v>
      </c>
      <c r="L4738" s="444">
        <f t="shared" ca="1" si="192"/>
        <v>-3306436193603.6992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-3306436193603.6992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-13776817473.348747</v>
      </c>
      <c r="L4739" s="444">
        <f t="shared" ca="1" si="192"/>
        <v>-3320213011077.0479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-3320213011077.0479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-13834220879.4877</v>
      </c>
      <c r="L4740" s="444">
        <f t="shared" ca="1" si="192"/>
        <v>-3334047231956.5356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-3334047231956.5356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-13891863466.485565</v>
      </c>
      <c r="L4741" s="444">
        <f t="shared" ca="1" si="192"/>
        <v>-3347939095423.021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-3347939095423.021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-13949746230.929255</v>
      </c>
      <c r="L4742" s="444">
        <f t="shared" ca="1" si="192"/>
        <v>-3361888841653.9502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-3361888841653.9502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-14007870173.558126</v>
      </c>
      <c r="L4743" s="444">
        <f t="shared" ca="1" si="192"/>
        <v>-3375896711827.5083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-3375896711827.5083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-14066236299.281284</v>
      </c>
      <c r="L4744" s="444">
        <f t="shared" ca="1" si="192"/>
        <v>-3389962948126.7896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-3389962948126.7896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-14124845617.194956</v>
      </c>
      <c r="L4745" s="444">
        <f t="shared" ca="1" si="192"/>
        <v>-3404087793743.9844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-3404087793743.9844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-14183699140.599936</v>
      </c>
      <c r="L4746" s="444">
        <f t="shared" ca="1" si="192"/>
        <v>-3418271492884.5845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-3418271492884.5845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-14242797887.019102</v>
      </c>
      <c r="L4747" s="444">
        <f t="shared" ca="1" si="192"/>
        <v>-3432514290771.6035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-3432514290771.6035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-14302142878.215014</v>
      </c>
      <c r="L4748" s="444">
        <f t="shared" ca="1" si="192"/>
        <v>-3446816433649.8184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-3446816433649.8184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-14361735140.207575</v>
      </c>
      <c r="L4749" s="444">
        <f t="shared" ca="1" si="192"/>
        <v>-3461178168790.0259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-3461178168790.0259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-14421575703.291775</v>
      </c>
      <c r="L4750" s="444">
        <f t="shared" ca="1" si="192"/>
        <v>-3475599744493.3179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-3475599744493.3179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-14481665602.055489</v>
      </c>
      <c r="L4751" s="444">
        <f t="shared" ca="1" si="192"/>
        <v>-3490081410095.3735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-3490081410095.3735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-14542005875.39739</v>
      </c>
      <c r="L4752" s="444">
        <f t="shared" ca="1" si="192"/>
        <v>-3504623415970.771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-3504623415970.771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-14602597566.544878</v>
      </c>
      <c r="L4753" s="444">
        <f t="shared" ca="1" si="192"/>
        <v>-3519226013537.3159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-3519226013537.3159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-14663441723.072151</v>
      </c>
      <c r="L4754" s="444">
        <f t="shared" ca="1" si="192"/>
        <v>-3533889455260.3882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-3533889455260.3882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-14724539396.918283</v>
      </c>
      <c r="L4755" s="444">
        <f t="shared" ca="1" si="192"/>
        <v>-3548613994657.3066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-3548613994657.3066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-14785891644.405447</v>
      </c>
      <c r="L4756" s="444">
        <f t="shared" ca="1" si="192"/>
        <v>-3563399886301.7119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-3563399886301.7119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-14847499526.257135</v>
      </c>
      <c r="L4757" s="444">
        <f t="shared" ca="1" si="192"/>
        <v>-3578247385827.9692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-3578247385827.9692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-14909364107.616539</v>
      </c>
      <c r="L4758" s="444">
        <f t="shared" ca="1" si="192"/>
        <v>-3593156749935.5859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-3593156749935.5859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-14971486458.064941</v>
      </c>
      <c r="L4759" s="444">
        <f t="shared" ca="1" si="192"/>
        <v>-3608128236393.6509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-3608128236393.6509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-15033867651.640211</v>
      </c>
      <c r="L4760" s="444">
        <f t="shared" ca="1" si="192"/>
        <v>-3623162104045.291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-3623162104045.291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-15096508766.855379</v>
      </c>
      <c r="L4761" s="444">
        <f t="shared" ca="1" si="192"/>
        <v>-3638258612812.1465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-3638258612812.1465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-15159410886.717276</v>
      </c>
      <c r="L4762" s="444">
        <f t="shared" ca="1" si="192"/>
        <v>-3653418023698.8638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-3653418023698.8638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-15222575098.745268</v>
      </c>
      <c r="L4763" s="444">
        <f t="shared" ca="1" si="192"/>
        <v>-3668640598797.6089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-3668640598797.6089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-15286002494.990036</v>
      </c>
      <c r="L4764" s="444">
        <f t="shared" ca="1" si="192"/>
        <v>-3683926601292.5991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-3683926601292.5991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-15349694172.052496</v>
      </c>
      <c r="L4765" s="444">
        <f t="shared" ca="1" si="192"/>
        <v>-3699276295464.6519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-3699276295464.6519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-15413651231.102715</v>
      </c>
      <c r="L4766" s="444">
        <f t="shared" ca="1" si="192"/>
        <v>-3714689946695.7544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-3714689946695.7544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-15477874777.898977</v>
      </c>
      <c r="L4767" s="444">
        <f t="shared" ca="1" si="192"/>
        <v>-3730167821473.6533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-3730167821473.6533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-15542365922.806889</v>
      </c>
      <c r="L4768" s="444">
        <f t="shared" ca="1" si="192"/>
        <v>-3745710187396.4604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-3745710187396.4604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-15607125780.818584</v>
      </c>
      <c r="L4769" s="444">
        <f t="shared" ca="1" si="192"/>
        <v>-3761317313177.2788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-3761317313177.2788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-15672155471.571993</v>
      </c>
      <c r="L4770" s="444">
        <f t="shared" ca="1" si="192"/>
        <v>-3776989468648.8506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-3776989468648.8506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-15737456119.370211</v>
      </c>
      <c r="L4771" s="444">
        <f t="shared" ca="1" si="192"/>
        <v>-3792726924768.2207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-3792726924768.2207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-15803028853.20092</v>
      </c>
      <c r="L4772" s="444">
        <f t="shared" ca="1" si="192"/>
        <v>-3808529953621.4214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-3808529953621.4214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-15868874806.755922</v>
      </c>
      <c r="L4773" s="444">
        <f t="shared" ca="1" si="192"/>
        <v>-3824398828428.1772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-3824398828428.1772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-15934995118.450739</v>
      </c>
      <c r="L4774" s="444">
        <f t="shared" ca="1" si="192"/>
        <v>-3840333823546.6279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-3840333823546.6279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-16001390931.444283</v>
      </c>
      <c r="L4775" s="444">
        <f t="shared" ca="1" si="192"/>
        <v>-3856335214478.0723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-3856335214478.0723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-16068063393.658634</v>
      </c>
      <c r="L4776" s="444">
        <f t="shared" ca="1" si="192"/>
        <v>-3872403277871.731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-3872403277871.731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-16135013657.79888</v>
      </c>
      <c r="L4777" s="444">
        <f t="shared" ca="1" si="192"/>
        <v>-3888538291529.5298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-3888538291529.5298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-16202242881.373041</v>
      </c>
      <c r="L4778" s="444">
        <f t="shared" ca="1" si="192"/>
        <v>-3904740534410.9028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-3904740534410.9028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-16269752226.712095</v>
      </c>
      <c r="L4779" s="444">
        <f t="shared" ca="1" si="192"/>
        <v>-3921010286637.6147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-3921010286637.6147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-16337542860.990061</v>
      </c>
      <c r="L4780" s="444">
        <f t="shared" ca="1" si="192"/>
        <v>-3937347829498.605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-3937347829498.605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-16405615956.244188</v>
      </c>
      <c r="L4781" s="444">
        <f t="shared" ca="1" si="192"/>
        <v>-3953753445454.8491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-3953753445454.8491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-16473972689.395205</v>
      </c>
      <c r="L4782" s="444">
        <f t="shared" ca="1" si="192"/>
        <v>-3970227418144.2441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-3970227418144.2441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-16542614242.267683</v>
      </c>
      <c r="L4783" s="444">
        <f t="shared" ca="1" si="192"/>
        <v>-3986770032386.5117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-3986770032386.5117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-16611541801.610468</v>
      </c>
      <c r="L4784" s="444">
        <f t="shared" ca="1" si="192"/>
        <v>-4003381574188.1221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-4003381574188.1221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-16680756559.117174</v>
      </c>
      <c r="L4785" s="444">
        <f t="shared" ca="1" si="192"/>
        <v>-4020062330747.2393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-4020062330747.2393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-16750259711.446831</v>
      </c>
      <c r="L4786" s="444">
        <f t="shared" ca="1" si="192"/>
        <v>-4036812590458.686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-4036812590458.686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-16820052460.244528</v>
      </c>
      <c r="L4787" s="444">
        <f t="shared" ca="1" si="192"/>
        <v>-4053632642918.9307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-4053632642918.9307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-16890136012.16221</v>
      </c>
      <c r="L4788" s="444">
        <f t="shared" ca="1" si="192"/>
        <v>-4070522778931.0928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-4070522778931.0928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-16960511578.879551</v>
      </c>
      <c r="L4789" s="444">
        <f t="shared" ca="1" si="192"/>
        <v>-4087483290509.9722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-4087483290509.9722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-17031180377.124884</v>
      </c>
      <c r="L4790" s="444">
        <f t="shared" ca="1" si="192"/>
        <v>-4104514470887.0972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-4104514470887.0972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-17102143628.696239</v>
      </c>
      <c r="L4791" s="444">
        <f t="shared" ca="1" si="192"/>
        <v>-4121616614515.7935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-4121616614515.7935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-17173402560.482475</v>
      </c>
      <c r="L4792" s="444">
        <f t="shared" ca="1" si="192"/>
        <v>-4138790017076.2759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-4138790017076.2759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-17244958404.484486</v>
      </c>
      <c r="L4793" s="444">
        <f t="shared" ca="1" si="192"/>
        <v>-4156034975480.7603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-4156034975480.7603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-17316812397.836502</v>
      </c>
      <c r="L4794" s="444">
        <f t="shared" ca="1" si="192"/>
        <v>-4173351787878.5967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-4173351787878.5967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-17388965782.827488</v>
      </c>
      <c r="L4795" s="444">
        <f t="shared" ca="1" si="192"/>
        <v>-4190740753661.4243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-4190740753661.4243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-17461419806.922604</v>
      </c>
      <c r="L4796" s="444">
        <f t="shared" ca="1" si="192"/>
        <v>-4208202173468.3467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-4208202173468.3467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-17534175722.784779</v>
      </c>
      <c r="L4797" s="444">
        <f t="shared" ca="1" si="192"/>
        <v>-4225736349191.1313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-4225736349191.1313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-17607234788.296379</v>
      </c>
      <c r="L4798" s="444">
        <f t="shared" ca="1" si="192"/>
        <v>-4243343583979.4277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-4243343583979.4277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-17680598266.580948</v>
      </c>
      <c r="L4799" s="444">
        <f t="shared" ca="1" si="192"/>
        <v>-4261024182246.0088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-4261024182246.0088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-17754267426.025036</v>
      </c>
      <c r="L4800" s="444">
        <f t="shared" ca="1" si="192"/>
        <v>-4278778449672.0337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-4278778449672.0337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-17828243540.30014</v>
      </c>
      <c r="L4801" s="444">
        <f t="shared" ca="1" si="192"/>
        <v>-4296606693212.334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-4296606693212.334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-17902527888.384724</v>
      </c>
      <c r="L4802" s="444">
        <f t="shared" ca="1" si="192"/>
        <v>-4314509221100.7188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-4314509221100.7188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-17977121754.586327</v>
      </c>
      <c r="L4803" s="444">
        <f t="shared" ca="1" si="192"/>
        <v>-4332486342855.3052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-4332486342855.3052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-18052026428.56377</v>
      </c>
      <c r="L4804" s="444">
        <f t="shared" ca="1" si="192"/>
        <v>-4350538369283.8691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-4350538369283.8691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-18127243205.349453</v>
      </c>
      <c r="L4805" s="444">
        <f t="shared" ca="1" si="192"/>
        <v>-4368665612489.2188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-4368665612489.2188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-18202773385.371746</v>
      </c>
      <c r="L4806" s="444">
        <f t="shared" ca="1" si="192"/>
        <v>-4386868385874.5903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-4386868385874.5903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-18278618274.477459</v>
      </c>
      <c r="L4807" s="444">
        <f t="shared" ca="1" si="192"/>
        <v>-4405147004149.0674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-4405147004149.0674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-18354779183.954449</v>
      </c>
      <c r="L4808" s="444">
        <f t="shared" ca="1" si="192"/>
        <v>-4423501783333.0215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-4423501783333.0215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-18431257430.554256</v>
      </c>
      <c r="L4809" s="444">
        <f t="shared" ca="1" si="192"/>
        <v>-4441933040763.5762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-4441933040763.5762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-18508054336.5149</v>
      </c>
      <c r="L4810" s="444">
        <f t="shared" ca="1" si="192"/>
        <v>-4460441095100.0908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-4460441095100.0908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-18585171229.58371</v>
      </c>
      <c r="L4811" s="444">
        <f t="shared" ca="1" si="192"/>
        <v>-4479026266329.6748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-4479026266329.6748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-18662609443.04031</v>
      </c>
      <c r="L4812" s="444">
        <f t="shared" ca="1" si="192"/>
        <v>-4497688875772.7148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-4497688875772.7148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-18740370315.719646</v>
      </c>
      <c r="L4813" s="444">
        <f t="shared" ca="1" si="192"/>
        <v>-4516429246088.4346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-4516429246088.4346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-18818455192.035145</v>
      </c>
      <c r="L4814" s="444">
        <f t="shared" ca="1" si="192"/>
        <v>-4535247701280.4697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-4535247701280.4697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-18896865422.001957</v>
      </c>
      <c r="L4815" s="444">
        <f t="shared" ca="1" si="192"/>
        <v>-4554144566702.4717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-4554144566702.4717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-18975602361.2603</v>
      </c>
      <c r="L4816" s="444">
        <f t="shared" ca="1" si="192"/>
        <v>-4573120169063.7324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-4573120169063.7324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-19054667371.098885</v>
      </c>
      <c r="L4817" s="444">
        <f t="shared" ca="1" si="192"/>
        <v>-4592174836434.8311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-4592174836434.8311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-19134061818.478462</v>
      </c>
      <c r="L4818" s="444">
        <f t="shared" ca="1" si="192"/>
        <v>-4611308898253.3096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-4611308898253.3096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-19213787076.055458</v>
      </c>
      <c r="L4819" s="444">
        <f t="shared" ca="1" si="192"/>
        <v>-4630522685329.3652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-4630522685329.3652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-19293844522.205688</v>
      </c>
      <c r="L4820" s="444">
        <f t="shared" ca="1" si="192"/>
        <v>-4649816529851.5713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-4649816529851.5713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-19374235541.048214</v>
      </c>
      <c r="L4821" s="444">
        <f t="shared" ca="1" si="192"/>
        <v>-4669190765392.6191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-4669190765392.6191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-19454961522.469246</v>
      </c>
      <c r="L4822" s="444">
        <f t="shared" ca="1" si="192"/>
        <v>-4688645726915.0889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-4688645726915.0889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-19536023862.146202</v>
      </c>
      <c r="L4823" s="444">
        <f t="shared" ca="1" si="192"/>
        <v>-4708181750777.2354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-4708181750777.2354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-19617423961.571815</v>
      </c>
      <c r="L4824" s="444">
        <f t="shared" ca="1" si="192"/>
        <v>-4727799174738.8076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-4727799174738.8076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-19699163228.078365</v>
      </c>
      <c r="L4825" s="444">
        <f t="shared" ca="1" si="192"/>
        <v>-4747498337966.8857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-4747498337966.8857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-19781243074.862022</v>
      </c>
      <c r="L4826" s="444">
        <f t="shared" ca="1" si="192"/>
        <v>-4767279581041.748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-4767279581041.748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-19863664921.007282</v>
      </c>
      <c r="L4827" s="444">
        <f t="shared" ca="1" si="192"/>
        <v>-4787143245962.7549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-4787143245962.7549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-19946430191.511478</v>
      </c>
      <c r="L4828" s="444">
        <f t="shared" ca="1" si="192"/>
        <v>-4807089676154.2666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-4807089676154.2666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-20029540317.309444</v>
      </c>
      <c r="L4829" s="444">
        <f t="shared" ca="1" si="192"/>
        <v>-4827119216471.5762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-4827119216471.5762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-20112996735.298233</v>
      </c>
      <c r="L4830" s="444">
        <f t="shared" ca="1" si="192"/>
        <v>-4847232213206.874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-4847232213206.874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-20196800888.361977</v>
      </c>
      <c r="L4831" s="444">
        <f t="shared" ca="1" si="192"/>
        <v>-4867429014095.2363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-4867429014095.2363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-20280954225.396816</v>
      </c>
      <c r="L4832" s="444">
        <f t="shared" ca="1" si="192"/>
        <v>-4887709968320.6328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-4887709968320.6328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-20365458201.335968</v>
      </c>
      <c r="L4833" s="444">
        <f t="shared" ca="1" si="192"/>
        <v>-4908075426521.9688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-4908075426521.9688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-20450314277.17487</v>
      </c>
      <c r="L4834" s="444">
        <f t="shared" ca="1" si="192"/>
        <v>-4928525740799.1436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-4928525740799.1436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-20535523919.996429</v>
      </c>
      <c r="L4835" s="444">
        <f t="shared" ca="1" si="192"/>
        <v>-4949061264719.1396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-4949061264719.1396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-20621088602.996414</v>
      </c>
      <c r="L4836" s="444">
        <f t="shared" ca="1" si="192"/>
        <v>-4969682353322.1357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-4969682353322.1357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-20707009805.5089</v>
      </c>
      <c r="L4837" s="444">
        <f t="shared" ca="1" si="192"/>
        <v>-4990389363127.6445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-4990389363127.6445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-20793289013.031853</v>
      </c>
      <c r="L4838" s="444">
        <f t="shared" ca="1" si="192"/>
        <v>-5011182652140.6768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-5011182652140.6768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-20879927717.252819</v>
      </c>
      <c r="L4839" s="444">
        <f t="shared" ca="1" si="192"/>
        <v>-5032062579857.9297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-5032062579857.9297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-20966927416.074707</v>
      </c>
      <c r="L4840" s="444">
        <f t="shared" ca="1" si="192"/>
        <v>-5053029507274.0039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-5053029507274.0039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-21054289613.641682</v>
      </c>
      <c r="L4841" s="444">
        <f t="shared" ca="1" si="192"/>
        <v>-5074083796887.6455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-5074083796887.6455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-21142015820.365189</v>
      </c>
      <c r="L4842" s="444">
        <f t="shared" ca="1" si="192"/>
        <v>-5095225812708.0107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-5095225812708.0107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-21230107552.950043</v>
      </c>
      <c r="L4843" s="444">
        <f t="shared" ca="1" si="192"/>
        <v>-5116455920260.9609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-5116455920260.9609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-21318566334.42067</v>
      </c>
      <c r="L4844" s="444">
        <f t="shared" ca="1" si="192"/>
        <v>-5137774486595.3818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-5137774486595.3818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-21407393694.147423</v>
      </c>
      <c r="L4845" s="444">
        <f t="shared" ca="1" si="192"/>
        <v>-5159181880289.5293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-5159181880289.5293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-21496591167.873039</v>
      </c>
      <c r="L4846" s="444">
        <f t="shared" ca="1" si="192"/>
        <v>-5180678471457.4023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-5180678471457.4023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-21586160297.739178</v>
      </c>
      <c r="L4847" s="444">
        <f t="shared" ca="1" si="192"/>
        <v>-5202264631755.1416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-5202264631755.1416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-21676102632.313091</v>
      </c>
      <c r="L4848" s="444">
        <f t="shared" ca="1" si="192"/>
        <v>-5223940734387.4551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-5223940734387.4551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-21766419726.614395</v>
      </c>
      <c r="L4849" s="444">
        <f t="shared" ca="1" si="192"/>
        <v>-5245707154114.0693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-5245707154114.0693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-21857113142.141956</v>
      </c>
      <c r="L4850" s="444">
        <f t="shared" ca="1" si="192"/>
        <v>-5267564267256.2109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-5267564267256.2109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-21948184446.900879</v>
      </c>
      <c r="L4851" s="444">
        <f t="shared" ca="1" si="192"/>
        <v>-5289512451703.1113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-5289512451703.1113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-22039635215.42963</v>
      </c>
      <c r="L4852" s="444">
        <f t="shared" ca="1" si="192"/>
        <v>-5311552086918.541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-5311552086918.541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-22131467028.827255</v>
      </c>
      <c r="L4853" s="444">
        <f t="shared" ref="L4853:L5107" ca="1" si="197">I4853-J4853+K4853</f>
        <v>-5333683553947.3682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-5333683553947.3682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-22223681474.780701</v>
      </c>
      <c r="L4854" s="444">
        <f t="shared" ca="1" si="197"/>
        <v>-5355907235422.1484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-5355907235422.1484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-22316280147.592285</v>
      </c>
      <c r="L4855" s="444">
        <f t="shared" ca="1" si="197"/>
        <v>-5378223515569.7402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-5378223515569.7402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-22409264648.207253</v>
      </c>
      <c r="L4856" s="444">
        <f t="shared" ca="1" si="197"/>
        <v>-5400632780217.9473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-5400632780217.9473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-22502636584.241447</v>
      </c>
      <c r="L4857" s="444">
        <f t="shared" ca="1" si="197"/>
        <v>-5423135416802.1885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-5423135416802.1885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-22596397570.009117</v>
      </c>
      <c r="L4858" s="444">
        <f t="shared" ca="1" si="197"/>
        <v>-5445731814372.1973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-5445731814372.1973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-22690549226.550823</v>
      </c>
      <c r="L4859" s="444">
        <f t="shared" ca="1" si="197"/>
        <v>-5468422363598.748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-5468422363598.748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-22785093181.661449</v>
      </c>
      <c r="L4860" s="444">
        <f t="shared" ca="1" si="197"/>
        <v>-5491207456780.4092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-5491207456780.4092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-22880031069.918373</v>
      </c>
      <c r="L4861" s="444">
        <f t="shared" ca="1" si="197"/>
        <v>-5514087487850.3271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-5514087487850.3271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-22975364532.709698</v>
      </c>
      <c r="L4862" s="444">
        <f t="shared" ca="1" si="197"/>
        <v>-5537062852383.0371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-5537062852383.0371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-23071095218.262653</v>
      </c>
      <c r="L4863" s="444">
        <f t="shared" ca="1" si="197"/>
        <v>-5560133947601.2998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-5560133947601.2998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-23167224781.672081</v>
      </c>
      <c r="L4864" s="444">
        <f t="shared" ca="1" si="197"/>
        <v>-5583301172382.9717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-5583301172382.9717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-23263754884.929047</v>
      </c>
      <c r="L4865" s="444">
        <f t="shared" ca="1" si="197"/>
        <v>-5606564927267.9004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-5606564927267.9004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-23360687196.949585</v>
      </c>
      <c r="L4866" s="444">
        <f t="shared" ca="1" si="197"/>
        <v>-5629925614464.8496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-5629925614464.8496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-23458023393.603539</v>
      </c>
      <c r="L4867" s="444">
        <f t="shared" ca="1" si="197"/>
        <v>-5653383637858.4531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-5653383637858.4531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-23555765157.743553</v>
      </c>
      <c r="L4868" s="444">
        <f t="shared" ca="1" si="197"/>
        <v>-5676939403016.1963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-5676939403016.1963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-23653914179.23415</v>
      </c>
      <c r="L4869" s="444">
        <f t="shared" ca="1" si="197"/>
        <v>-5700593317195.4307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-5700593317195.4307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-23752472154.980961</v>
      </c>
      <c r="L4870" s="444">
        <f t="shared" ca="1" si="197"/>
        <v>-5724345789350.4121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-5724345789350.4121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-23851440788.960049</v>
      </c>
      <c r="L4871" s="444">
        <f t="shared" ca="1" si="197"/>
        <v>-5748197230139.3721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-5748197230139.3721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-23950821792.247383</v>
      </c>
      <c r="L4872" s="444">
        <f t="shared" ca="1" si="197"/>
        <v>-5772148051931.6191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-5772148051931.6191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-24050616883.048412</v>
      </c>
      <c r="L4873" s="444">
        <f t="shared" ca="1" si="197"/>
        <v>-5796198668814.668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-5796198668814.668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-24150827786.727783</v>
      </c>
      <c r="L4874" s="444">
        <f t="shared" ca="1" si="197"/>
        <v>-5820349496601.3955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-5820349496601.3955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-24251456235.839149</v>
      </c>
      <c r="L4875" s="444">
        <f t="shared" ca="1" si="197"/>
        <v>-5844600952837.2344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-5844600952837.2344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-24352503970.155144</v>
      </c>
      <c r="L4876" s="444">
        <f t="shared" ca="1" si="197"/>
        <v>-5868953456807.3896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-5868953456807.3896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-24453972736.697456</v>
      </c>
      <c r="L4877" s="444">
        <f t="shared" ca="1" si="197"/>
        <v>-5893407429544.0869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-5893407429544.0869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-24555864289.767029</v>
      </c>
      <c r="L4878" s="444">
        <f t="shared" ca="1" si="197"/>
        <v>-5917963293833.8535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-5917963293833.8535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-24658180390.974388</v>
      </c>
      <c r="L4879" s="444">
        <f t="shared" ca="1" si="197"/>
        <v>-5942621474224.8281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-5942621474224.8281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-24760922809.270119</v>
      </c>
      <c r="L4880" s="444">
        <f t="shared" ca="1" si="197"/>
        <v>-5967382397034.0986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-5967382397034.0986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-24864093320.97541</v>
      </c>
      <c r="L4881" s="444">
        <f t="shared" ca="1" si="197"/>
        <v>-5992246490355.0742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-5992246490355.0742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-24967693709.812809</v>
      </c>
      <c r="L4882" s="444">
        <f t="shared" ca="1" si="197"/>
        <v>-6017214184064.8867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-6017214184064.8867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-25071725766.937027</v>
      </c>
      <c r="L4883" s="444">
        <f t="shared" ca="1" si="197"/>
        <v>-6042285909831.8242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-6042285909831.8242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-25176191290.965935</v>
      </c>
      <c r="L4884" s="444">
        <f t="shared" ca="1" si="197"/>
        <v>-6067462101122.79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-6067462101122.79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-25281092088.011623</v>
      </c>
      <c r="L4885" s="444">
        <f t="shared" ca="1" si="197"/>
        <v>-6092743193210.8018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-6092743193210.8018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-25386429971.711674</v>
      </c>
      <c r="L4886" s="444">
        <f t="shared" ca="1" si="197"/>
        <v>-6118129623182.5137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-6118129623182.5137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-25492206763.260475</v>
      </c>
      <c r="L4887" s="444">
        <f t="shared" ca="1" si="197"/>
        <v>-6143621829945.7744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-6143621829945.7744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-25598424291.440727</v>
      </c>
      <c r="L4888" s="444">
        <f t="shared" ca="1" si="197"/>
        <v>-6169220254237.2148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-6169220254237.2148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-25705084392.65506</v>
      </c>
      <c r="L4889" s="444">
        <f t="shared" ca="1" si="197"/>
        <v>-6194925338629.8701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-6194925338629.8701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-25812188910.95779</v>
      </c>
      <c r="L4890" s="444">
        <f t="shared" ca="1" si="197"/>
        <v>-6220737527540.8281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-6220737527540.8281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-25919739698.086784</v>
      </c>
      <c r="L4891" s="444">
        <f t="shared" ca="1" si="197"/>
        <v>-6246657267238.915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-6246657267238.915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-26027738613.49548</v>
      </c>
      <c r="L4892" s="444">
        <f t="shared" ca="1" si="197"/>
        <v>-6272685005852.4102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-6272685005852.4102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-26136187524.38504</v>
      </c>
      <c r="L4893" s="444">
        <f t="shared" ca="1" si="197"/>
        <v>-6298821193376.7949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-6298821193376.7949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-26245088305.736645</v>
      </c>
      <c r="L4894" s="444">
        <f t="shared" ca="1" si="197"/>
        <v>-6325066281682.5313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-6325066281682.5313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-26354442840.34388</v>
      </c>
      <c r="L4895" s="444">
        <f t="shared" ca="1" si="197"/>
        <v>-6351420724522.875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-6351420724522.875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-26464253018.845314</v>
      </c>
      <c r="L4896" s="444">
        <f t="shared" ca="1" si="197"/>
        <v>-6377884977541.7207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-6377884977541.7207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-26574520739.757168</v>
      </c>
      <c r="L4897" s="444">
        <f t="shared" ca="1" si="197"/>
        <v>-6404459498281.4775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-6404459498281.4775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-26685247909.506157</v>
      </c>
      <c r="L4898" s="444">
        <f t="shared" ca="1" si="197"/>
        <v>-6431144746190.9834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-6431144746190.9834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-26796436442.462429</v>
      </c>
      <c r="L4899" s="444">
        <f t="shared" ca="1" si="197"/>
        <v>-6457941182633.4463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-6457941182633.4463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-26908088260.972694</v>
      </c>
      <c r="L4900" s="444">
        <f t="shared" ca="1" si="197"/>
        <v>-6484849270894.4189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-6484849270894.4189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-27020205295.393414</v>
      </c>
      <c r="L4901" s="444">
        <f t="shared" ca="1" si="197"/>
        <v>-6511869476189.8125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-6511869476189.8125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-27132789484.124218</v>
      </c>
      <c r="L4902" s="444">
        <f t="shared" ca="1" si="197"/>
        <v>-6539002265673.9365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-6539002265673.9365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-27245842773.641403</v>
      </c>
      <c r="L4903" s="444">
        <f t="shared" ca="1" si="197"/>
        <v>-6566248108447.5781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-6566248108447.5781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-27359367118.531574</v>
      </c>
      <c r="L4904" s="444">
        <f t="shared" ca="1" si="197"/>
        <v>-6593607475566.1094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-6593607475566.1094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-27473364481.525455</v>
      </c>
      <c r="L4905" s="444">
        <f t="shared" ca="1" si="197"/>
        <v>-6621080840047.6348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-6621080840047.6348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-27587836833.531811</v>
      </c>
      <c r="L4906" s="444">
        <f t="shared" ca="1" si="197"/>
        <v>-6648668676881.167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-6648668676881.167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-27702786153.671528</v>
      </c>
      <c r="L4907" s="444">
        <f t="shared" ca="1" si="197"/>
        <v>-6676371463034.8389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-6676371463034.8389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-27818214429.311829</v>
      </c>
      <c r="L4908" s="444">
        <f t="shared" ca="1" si="197"/>
        <v>-6704189677464.1504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-6704189677464.1504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-27934123656.100628</v>
      </c>
      <c r="L4909" s="444">
        <f t="shared" ca="1" si="197"/>
        <v>-6732123801120.251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-6732123801120.251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-28050515838.001045</v>
      </c>
      <c r="L4910" s="444">
        <f t="shared" ca="1" si="197"/>
        <v>-6760174316958.252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-6760174316958.252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-28167392987.32605</v>
      </c>
      <c r="L4911" s="444">
        <f t="shared" ca="1" si="197"/>
        <v>-6788341709945.5781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-6788341709945.5781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-28284757124.773243</v>
      </c>
      <c r="L4912" s="444">
        <f t="shared" ca="1" si="197"/>
        <v>-6816626467070.3516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-6816626467070.3516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-28402610279.459797</v>
      </c>
      <c r="L4913" s="444">
        <f t="shared" ca="1" si="197"/>
        <v>-6845029077349.8115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-6845029077349.8115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-28520954488.957546</v>
      </c>
      <c r="L4914" s="444">
        <f t="shared" ca="1" si="197"/>
        <v>-6873550031838.7695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-6873550031838.7695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-28639791799.328201</v>
      </c>
      <c r="L4915" s="444">
        <f t="shared" ca="1" si="197"/>
        <v>-6902189823638.0977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-6902189823638.0977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-28759124265.158737</v>
      </c>
      <c r="L4916" s="444">
        <f t="shared" ca="1" si="197"/>
        <v>-6930948947903.2568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-6930948947903.2568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-28878953949.596905</v>
      </c>
      <c r="L4917" s="444">
        <f t="shared" ca="1" si="197"/>
        <v>-6959827901852.8535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-6959827901852.8535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-28999282924.386894</v>
      </c>
      <c r="L4918" s="444">
        <f t="shared" ca="1" si="197"/>
        <v>-6988827184777.2402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-6988827184777.2402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-29120113269.905167</v>
      </c>
      <c r="L4919" s="444">
        <f t="shared" ca="1" si="197"/>
        <v>-7017947298047.1455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-7017947298047.1455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-29241447075.196438</v>
      </c>
      <c r="L4920" s="444">
        <f t="shared" ca="1" si="197"/>
        <v>-7047188745122.3418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-7047188745122.3418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-29363286438.009758</v>
      </c>
      <c r="L4921" s="444">
        <f t="shared" ca="1" si="197"/>
        <v>-7076552031560.3516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-7076552031560.3516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-29485633464.834797</v>
      </c>
      <c r="L4922" s="444">
        <f t="shared" ca="1" si="197"/>
        <v>-7106037665025.1865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-7106037665025.1865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-29608490270.938274</v>
      </c>
      <c r="L4923" s="444">
        <f t="shared" ca="1" si="197"/>
        <v>-7135646155296.125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-7135646155296.125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-29731858980.400517</v>
      </c>
      <c r="L4924" s="444">
        <f t="shared" ca="1" si="197"/>
        <v>-7165378014276.5254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-7165378014276.5254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-29855741726.152187</v>
      </c>
      <c r="L4925" s="444">
        <f t="shared" ca="1" si="197"/>
        <v>-7195233756002.6777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-7195233756002.6777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-29980140650.011158</v>
      </c>
      <c r="L4926" s="444">
        <f t="shared" ca="1" si="197"/>
        <v>-7225213896652.6885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-7225213896652.6885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-30105057902.719532</v>
      </c>
      <c r="L4927" s="444">
        <f t="shared" ca="1" si="197"/>
        <v>-7255318954555.4082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-7255318954555.4082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-30230495643.980869</v>
      </c>
      <c r="L4928" s="444">
        <f t="shared" ca="1" si="197"/>
        <v>-7285549450199.3887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-7285549450199.3887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-30356456042.497452</v>
      </c>
      <c r="L4929" s="444">
        <f t="shared" ca="1" si="197"/>
        <v>-7315905906241.8857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-7315905906241.8857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-30482941276.007862</v>
      </c>
      <c r="L4930" s="444">
        <f t="shared" ca="1" si="197"/>
        <v>-7346388847517.8936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-7346388847517.8936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-30609953531.324554</v>
      </c>
      <c r="L4931" s="444">
        <f t="shared" ca="1" si="197"/>
        <v>-7376998801049.2178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-7376998801049.2178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-30737495004.371735</v>
      </c>
      <c r="L4932" s="444">
        <f t="shared" ca="1" si="197"/>
        <v>-7407736296053.5898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-7407736296053.5898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-30865567900.223289</v>
      </c>
      <c r="L4933" s="444">
        <f t="shared" ca="1" si="197"/>
        <v>-7438601863953.8135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-7438601863953.8135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-30994174433.140888</v>
      </c>
      <c r="L4934" s="444">
        <f t="shared" ca="1" si="197"/>
        <v>-7469596038386.9541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-7469596038386.9541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-31123316826.612312</v>
      </c>
      <c r="L4935" s="444">
        <f t="shared" ca="1" si="197"/>
        <v>-7500719355213.5664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-7500719355213.5664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-31252997313.389858</v>
      </c>
      <c r="L4936" s="444">
        <f t="shared" ca="1" si="197"/>
        <v>-7531972352526.9561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-7531972352526.9561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-31383218135.528984</v>
      </c>
      <c r="L4937" s="444">
        <f t="shared" ca="1" si="197"/>
        <v>-7563355570662.4854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-7563355570662.4854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-31513981544.427021</v>
      </c>
      <c r="L4938" s="444">
        <f t="shared" ca="1" si="197"/>
        <v>-7594869552206.9121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-7594869552206.9121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-31645289800.862133</v>
      </c>
      <c r="L4939" s="444">
        <f t="shared" ca="1" si="197"/>
        <v>-7626514842007.7744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-7626514842007.7744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-31777145175.032394</v>
      </c>
      <c r="L4940" s="444">
        <f t="shared" ca="1" si="197"/>
        <v>-7658291987182.8066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-7658291987182.8066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-31909549946.595028</v>
      </c>
      <c r="L4941" s="444">
        <f t="shared" ca="1" si="197"/>
        <v>-7690201537129.4014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-7690201537129.4014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-32042506404.705837</v>
      </c>
      <c r="L4942" s="444">
        <f t="shared" ca="1" si="197"/>
        <v>-7722244043534.1074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-7722244043534.1074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-32176016848.058784</v>
      </c>
      <c r="L4943" s="444">
        <f t="shared" ca="1" si="197"/>
        <v>-7754420060382.166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-7754420060382.166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-32310083584.92569</v>
      </c>
      <c r="L4944" s="444">
        <f t="shared" ca="1" si="197"/>
        <v>-7786730143967.0918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-7786730143967.0918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-32444708933.196217</v>
      </c>
      <c r="L4945" s="444">
        <f t="shared" ca="1" si="197"/>
        <v>-7819174852900.2881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-7819174852900.2881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-32579895220.417866</v>
      </c>
      <c r="L4946" s="444">
        <f t="shared" ca="1" si="197"/>
        <v>-7851754748120.7061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-7851754748120.7061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-32715644783.836273</v>
      </c>
      <c r="L4947" s="444">
        <f t="shared" ca="1" si="197"/>
        <v>-7884470392904.542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-7884470392904.542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-32851959970.435593</v>
      </c>
      <c r="L4948" s="444">
        <f t="shared" ca="1" si="197"/>
        <v>-7917322352874.9775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-7917322352874.9775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-32988843136.979073</v>
      </c>
      <c r="L4949" s="444">
        <f t="shared" ca="1" si="197"/>
        <v>-7950311196011.957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-7950311196011.957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-33126296650.04982</v>
      </c>
      <c r="L4950" s="444">
        <f t="shared" ca="1" si="197"/>
        <v>-7983437492662.0068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-7983437492662.0068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-33264322886.09169</v>
      </c>
      <c r="L4951" s="444">
        <f t="shared" ca="1" si="197"/>
        <v>-8016701815548.0986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-8016701815548.0986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-33402924231.450409</v>
      </c>
      <c r="L4952" s="444">
        <f t="shared" ca="1" si="197"/>
        <v>-8050104739779.5488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-8050104739779.5488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-33542103082.414783</v>
      </c>
      <c r="L4953" s="444">
        <f t="shared" ca="1" si="197"/>
        <v>-8083646842861.9639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-8083646842861.9639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-33681861845.258183</v>
      </c>
      <c r="L4954" s="444">
        <f t="shared" ca="1" si="197"/>
        <v>-8117328704707.2217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-8117328704707.2217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-33822202936.280094</v>
      </c>
      <c r="L4955" s="444">
        <f t="shared" ca="1" si="197"/>
        <v>-8151150907643.502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-8151150907643.502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-33963128781.847923</v>
      </c>
      <c r="L4956" s="444">
        <f t="shared" ca="1" si="197"/>
        <v>-8185114036425.3496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-8185114036425.3496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-34104641818.438957</v>
      </c>
      <c r="L4957" s="444">
        <f t="shared" ca="1" si="197"/>
        <v>-8219218678243.7881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-8219218678243.7881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-34246744492.682449</v>
      </c>
      <c r="L4958" s="444">
        <f t="shared" ca="1" si="197"/>
        <v>-8253465422736.4707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-8253465422736.4707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-34389439261.401962</v>
      </c>
      <c r="L4959" s="444">
        <f t="shared" ca="1" si="197"/>
        <v>-8287854861997.873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-8287854861997.873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-34532728591.657806</v>
      </c>
      <c r="L4960" s="444">
        <f t="shared" ca="1" si="197"/>
        <v>-8322387590589.5313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-8322387590589.5313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-34676614960.789711</v>
      </c>
      <c r="L4961" s="444">
        <f t="shared" ca="1" si="197"/>
        <v>-8357064205550.3213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-8357064205550.3213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-34821100856.459671</v>
      </c>
      <c r="L4962" s="444">
        <f t="shared" ca="1" si="197"/>
        <v>-8391885306406.7813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-8391885306406.7813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-34966188776.694923</v>
      </c>
      <c r="L4963" s="444">
        <f t="shared" ca="1" si="197"/>
        <v>-8426851495183.4766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-8426851495183.4766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-35111881229.931152</v>
      </c>
      <c r="L4964" s="444">
        <f t="shared" ca="1" si="197"/>
        <v>-8461963376413.4082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-8461963376413.4082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-35258180735.05587</v>
      </c>
      <c r="L4965" s="444">
        <f t="shared" ca="1" si="197"/>
        <v>-8497221557148.4639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-8497221557148.4639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-35405089821.451935</v>
      </c>
      <c r="L4966" s="444">
        <f t="shared" ca="1" si="197"/>
        <v>-8532626646969.916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-8532626646969.916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-35552611029.041313</v>
      </c>
      <c r="L4967" s="444">
        <f t="shared" ca="1" si="197"/>
        <v>-8568179257998.957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-8568179257998.957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-35700746908.328995</v>
      </c>
      <c r="L4968" s="444">
        <f t="shared" ca="1" si="197"/>
        <v>-8603880004907.2861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-8603880004907.2861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-35849500020.447029</v>
      </c>
      <c r="L4969" s="444">
        <f t="shared" ca="1" si="197"/>
        <v>-8639729504927.7334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-8639729504927.7334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-35998872937.198891</v>
      </c>
      <c r="L4970" s="444">
        <f t="shared" ca="1" si="197"/>
        <v>-8675728377864.9326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-8675728377864.9326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-36148868241.103882</v>
      </c>
      <c r="L4971" s="444">
        <f t="shared" ca="1" si="197"/>
        <v>-8711877246106.0361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-8711877246106.0361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-36299488525.441811</v>
      </c>
      <c r="L4972" s="444">
        <f t="shared" ca="1" si="197"/>
        <v>-8748176734631.4775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-8748176734631.4775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-36450736394.297821</v>
      </c>
      <c r="L4973" s="444">
        <f t="shared" ca="1" si="197"/>
        <v>-8784627471025.7754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-8784627471025.7754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-36602614462.607399</v>
      </c>
      <c r="L4974" s="444">
        <f t="shared" ca="1" si="197"/>
        <v>-8821230085488.3828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-8821230085488.3828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-36755125356.201591</v>
      </c>
      <c r="L4975" s="444">
        <f t="shared" ca="1" si="197"/>
        <v>-8857985210844.584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-8857985210844.584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-36908271711.852432</v>
      </c>
      <c r="L4976" s="444">
        <f t="shared" ca="1" si="197"/>
        <v>-8894893482556.4355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-8894893482556.4355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-37062056177.318481</v>
      </c>
      <c r="L4977" s="444">
        <f t="shared" ca="1" si="197"/>
        <v>-8931955538733.7539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-8931955538733.7539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-37216481411.39064</v>
      </c>
      <c r="L4978" s="444">
        <f t="shared" ca="1" si="197"/>
        <v>-8969172020145.1445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-8969172020145.1445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-37371550083.938103</v>
      </c>
      <c r="L4979" s="444">
        <f t="shared" ca="1" si="197"/>
        <v>-9006543570229.082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-9006543570229.082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-37527264875.954506</v>
      </c>
      <c r="L4980" s="444">
        <f t="shared" ca="1" si="197"/>
        <v>-9044070835105.0371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-9044070835105.0371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-37683628479.604324</v>
      </c>
      <c r="L4981" s="444">
        <f t="shared" ca="1" si="197"/>
        <v>-9081754463584.6406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-9081754463584.6406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-37840643598.269333</v>
      </c>
      <c r="L4982" s="444">
        <f t="shared" ca="1" si="197"/>
        <v>-9119595107182.9102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-9119595107182.9102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-37998312946.595459</v>
      </c>
      <c r="L4983" s="444">
        <f t="shared" ca="1" si="197"/>
        <v>-9157593420129.5059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-9157593420129.5059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-38156639250.539604</v>
      </c>
      <c r="L4984" s="444">
        <f t="shared" ca="1" si="197"/>
        <v>-9195750059380.0449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-9195750059380.0449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-38315625247.416855</v>
      </c>
      <c r="L4985" s="444">
        <f t="shared" ca="1" si="197"/>
        <v>-9234065684627.4609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-9234065684627.4609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-38475273685.947754</v>
      </c>
      <c r="L4986" s="444">
        <f t="shared" ca="1" si="197"/>
        <v>-9272540958313.4082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-9272540958313.4082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-38635587326.30587</v>
      </c>
      <c r="L4987" s="444">
        <f t="shared" ca="1" si="197"/>
        <v>-9311176545639.7148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-9311176545639.7148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-38796568940.165482</v>
      </c>
      <c r="L4988" s="444">
        <f t="shared" ca="1" si="197"/>
        <v>-9349973114579.8809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-9349973114579.8809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-38958221310.749504</v>
      </c>
      <c r="L4989" s="444">
        <f t="shared" ca="1" si="197"/>
        <v>-9388931335890.6309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-9388931335890.6309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-39120547232.877625</v>
      </c>
      <c r="L4990" s="444">
        <f t="shared" ca="1" si="197"/>
        <v>-9428051883123.5078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-9428051883123.5078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-39283549513.014618</v>
      </c>
      <c r="L4991" s="444">
        <f t="shared" ca="1" si="197"/>
        <v>-9467335432636.5215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-9467335432636.5215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-39447230969.31884</v>
      </c>
      <c r="L4992" s="444">
        <f t="shared" ca="1" si="197"/>
        <v>-9506782663605.8398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-9506782663605.8398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-39611594431.691002</v>
      </c>
      <c r="L4993" s="444">
        <f t="shared" ca="1" si="197"/>
        <v>-9546394258037.5313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-9546394258037.5313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-39776642741.823044</v>
      </c>
      <c r="L4994" s="444">
        <f t="shared" ca="1" si="197"/>
        <v>-9586170900779.3535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-9586170900779.3535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-39942378753.247307</v>
      </c>
      <c r="L4995" s="444">
        <f t="shared" ca="1" si="197"/>
        <v>-9626113279532.6016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-9626113279532.6016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-40108805331.385841</v>
      </c>
      <c r="L4996" s="444">
        <f t="shared" ca="1" si="197"/>
        <v>-9666222084863.9883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-9666222084863.9883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-40275925353.599953</v>
      </c>
      <c r="L4997" s="444">
        <f t="shared" ca="1" si="197"/>
        <v>-9706498010217.5879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-9706498010217.5879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-40443741709.239952</v>
      </c>
      <c r="L4998" s="444">
        <f t="shared" ca="1" si="197"/>
        <v>-9746941751926.8281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-9746941751926.8281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-40612257299.695114</v>
      </c>
      <c r="L4999" s="444">
        <f t="shared" ca="1" si="197"/>
        <v>-9787554009226.5234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-9787554009226.5234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-40781475038.443848</v>
      </c>
      <c r="L5000" s="444">
        <f t="shared" ca="1" si="197"/>
        <v>-9828335484264.9668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-9828335484264.9668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-40951397851.104027</v>
      </c>
      <c r="L5001" s="444">
        <f t="shared" ca="1" si="197"/>
        <v>-9869286882116.0703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-9869286882116.0703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-41122028675.483627</v>
      </c>
      <c r="L5002" s="444">
        <f t="shared" ca="1" si="197"/>
        <v>-9910408910791.5547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-9910408910791.5547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-41293370461.631477</v>
      </c>
      <c r="L5003" s="444">
        <f t="shared" ca="1" si="197"/>
        <v>-9951702281253.1855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-9951702281253.1855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-41465426171.888275</v>
      </c>
      <c r="L5004" s="444">
        <f t="shared" ca="1" si="197"/>
        <v>-9993167707425.0742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-9993167707425.0742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-41638198780.937805</v>
      </c>
      <c r="L5005" s="444">
        <f t="shared" ca="1" si="197"/>
        <v>-10034805906206.012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-10034805906206.012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-41811691275.858383</v>
      </c>
      <c r="L5006" s="444">
        <f t="shared" ca="1" si="197"/>
        <v>-10076617597481.869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-10076617597481.869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-41985906656.174454</v>
      </c>
      <c r="L5007" s="444">
        <f t="shared" ca="1" si="197"/>
        <v>-10118603504138.043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-10118603504138.043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-42160847933.908508</v>
      </c>
      <c r="L5008" s="444">
        <f t="shared" ca="1" si="197"/>
        <v>-10160764352071.951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-10160764352071.951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-42336518133.633133</v>
      </c>
      <c r="L5009" s="444">
        <f t="shared" ca="1" si="197"/>
        <v>-10203100870205.584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-10203100870205.584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-42512920292.52327</v>
      </c>
      <c r="L5010" s="444">
        <f t="shared" ca="1" si="197"/>
        <v>-10245613790498.107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-10245613790498.107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-42690057460.408783</v>
      </c>
      <c r="L5011" s="444">
        <f t="shared" ca="1" si="197"/>
        <v>-10288303847958.516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-10288303847958.516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-42867932699.827148</v>
      </c>
      <c r="L5012" s="444">
        <f t="shared" ca="1" si="197"/>
        <v>-10331171780658.344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-10331171780658.344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-43046549086.076431</v>
      </c>
      <c r="L5013" s="444">
        <f t="shared" ca="1" si="197"/>
        <v>-10374218329744.42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-10374218329744.42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-43225909707.268417</v>
      </c>
      <c r="L5014" s="444">
        <f t="shared" ca="1" si="197"/>
        <v>-10417444239451.688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-10417444239451.688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-43406017664.382034</v>
      </c>
      <c r="L5015" s="444">
        <f t="shared" ca="1" si="197"/>
        <v>-10460850257116.07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-10460850257116.07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-43586876071.316956</v>
      </c>
      <c r="L5016" s="444">
        <f t="shared" ca="1" si="197"/>
        <v>-10504437133187.387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-10504437133187.387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-43768488054.947441</v>
      </c>
      <c r="L5017" s="444">
        <f t="shared" ca="1" si="197"/>
        <v>-10548205621242.334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-10548205621242.334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-43950856755.176392</v>
      </c>
      <c r="L5018" s="444">
        <f t="shared" ca="1" si="197"/>
        <v>-10592156477997.51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-10592156477997.51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-44133985324.989624</v>
      </c>
      <c r="L5019" s="444">
        <f t="shared" ca="1" si="197"/>
        <v>-10636290463322.5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-10636290463322.5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-44317876930.510414</v>
      </c>
      <c r="L5020" s="444">
        <f t="shared" ca="1" si="197"/>
        <v>-10680608340253.01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-10680608340253.01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-44502534751.054207</v>
      </c>
      <c r="L5021" s="444">
        <f t="shared" ca="1" si="197"/>
        <v>-10725110875004.064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-10725110875004.064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-44687961979.183601</v>
      </c>
      <c r="L5022" s="444">
        <f t="shared" ca="1" si="197"/>
        <v>-10769798836983.248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-10769798836983.248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-44874161820.763535</v>
      </c>
      <c r="L5023" s="444">
        <f t="shared" ca="1" si="197"/>
        <v>-10814672998804.012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-10814672998804.012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-45061137495.016716</v>
      </c>
      <c r="L5024" s="444">
        <f t="shared" ca="1" si="197"/>
        <v>-10859734136299.029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-10859734136299.029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-45248892234.579285</v>
      </c>
      <c r="L5025" s="444">
        <f t="shared" ca="1" si="197"/>
        <v>-10904983028533.609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-10904983028533.609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-45437429285.556702</v>
      </c>
      <c r="L5026" s="444">
        <f t="shared" ca="1" si="197"/>
        <v>-10950420457819.166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-10950420457819.166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-45626751907.579857</v>
      </c>
      <c r="L5027" s="444">
        <f t="shared" ca="1" si="197"/>
        <v>-10996047209726.746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-10996047209726.746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-45816863373.861443</v>
      </c>
      <c r="L5028" s="444">
        <f t="shared" ca="1" si="197"/>
        <v>-11041864073100.607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-11041864073100.607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-46007766971.252533</v>
      </c>
      <c r="L5029" s="444">
        <f t="shared" ca="1" si="197"/>
        <v>-11087871840071.859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-11087871840071.859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-46199466000.299416</v>
      </c>
      <c r="L5030" s="444">
        <f t="shared" ca="1" si="197"/>
        <v>-11134071306072.158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-11134071306072.158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-46391963775.300659</v>
      </c>
      <c r="L5031" s="444">
        <f t="shared" ca="1" si="197"/>
        <v>-11180463269847.459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-11180463269847.459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-46585263624.36441</v>
      </c>
      <c r="L5032" s="444">
        <f t="shared" ca="1" si="197"/>
        <v>-11227048533471.824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-11227048533471.824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-46779368889.465935</v>
      </c>
      <c r="L5033" s="444">
        <f t="shared" ca="1" si="197"/>
        <v>-11273827902361.291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-11273827902361.291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-46974282926.505379</v>
      </c>
      <c r="L5034" s="444">
        <f t="shared" ca="1" si="197"/>
        <v>-11320802185287.797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-11320802185287.797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-47170009105.365822</v>
      </c>
      <c r="L5035" s="444">
        <f t="shared" ca="1" si="197"/>
        <v>-11367972194393.162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-11367972194393.162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-47366550809.971512</v>
      </c>
      <c r="L5036" s="444">
        <f t="shared" ca="1" si="197"/>
        <v>-11415338745203.133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-11415338745203.133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-47563911438.34639</v>
      </c>
      <c r="L5037" s="444">
        <f t="shared" ca="1" si="197"/>
        <v>-11462902656641.479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-11462902656641.479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-47762094402.672829</v>
      </c>
      <c r="L5038" s="444">
        <f t="shared" ca="1" si="197"/>
        <v>-11510664751044.15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-11510664751044.15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-47961103129.350624</v>
      </c>
      <c r="L5039" s="444">
        <f t="shared" ca="1" si="197"/>
        <v>-11558625854173.502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-11558625854173.502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-48160941059.056259</v>
      </c>
      <c r="L5040" s="444">
        <f t="shared" ca="1" si="197"/>
        <v>-11606786795232.559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-11606786795232.559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-48361611646.80233</v>
      </c>
      <c r="L5041" s="444">
        <f t="shared" ca="1" si="197"/>
        <v>-11655148406879.361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-11655148406879.361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-48563118361.997337</v>
      </c>
      <c r="L5042" s="444">
        <f t="shared" ca="1" si="197"/>
        <v>-11703711525241.359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-11703711525241.359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-48765464688.505661</v>
      </c>
      <c r="L5043" s="444">
        <f t="shared" ca="1" si="197"/>
        <v>-11752476989929.865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-11752476989929.865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-48968654124.707771</v>
      </c>
      <c r="L5044" s="444">
        <f t="shared" ca="1" si="197"/>
        <v>-11801445644054.572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-11801445644054.572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-49172690183.560715</v>
      </c>
      <c r="L5045" s="444">
        <f t="shared" ca="1" si="197"/>
        <v>-11850618334238.133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-11850618334238.133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-49377576392.65889</v>
      </c>
      <c r="L5046" s="444">
        <f t="shared" ca="1" si="197"/>
        <v>-11899995910630.791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-11899995910630.791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-49583316294.29496</v>
      </c>
      <c r="L5047" s="444">
        <f t="shared" ca="1" si="197"/>
        <v>-11949579226925.086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-11949579226925.086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-49789913445.521194</v>
      </c>
      <c r="L5048" s="444">
        <f t="shared" ca="1" si="197"/>
        <v>-11999369140370.607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-11999369140370.607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-49997371418.210861</v>
      </c>
      <c r="L5049" s="444">
        <f t="shared" ca="1" si="197"/>
        <v>-12049366511788.818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-12049366511788.818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-50205693799.120079</v>
      </c>
      <c r="L5050" s="444">
        <f t="shared" ca="1" si="197"/>
        <v>-12099572205587.938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-12099572205587.938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-50414884189.949738</v>
      </c>
      <c r="L5051" s="444">
        <f t="shared" ca="1" si="197"/>
        <v>-12149987089777.887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-12149987089777.887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-50624946207.40786</v>
      </c>
      <c r="L5052" s="444">
        <f t="shared" ca="1" si="197"/>
        <v>-12200612035985.295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-12200612035985.295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-50835883483.272064</v>
      </c>
      <c r="L5053" s="444">
        <f t="shared" ca="1" si="197"/>
        <v>-12251447919468.566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-12251447919468.566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-51047699664.452362</v>
      </c>
      <c r="L5054" s="444">
        <f t="shared" ca="1" si="197"/>
        <v>-12302495619133.02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-12302495619133.02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-51260398413.054245</v>
      </c>
      <c r="L5055" s="444">
        <f t="shared" ca="1" si="197"/>
        <v>-12353756017546.074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-12353756017546.074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-51473983406.441978</v>
      </c>
      <c r="L5056" s="444">
        <f t="shared" ca="1" si="197"/>
        <v>-12405230000952.516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-12405230000952.516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-51688458337.302147</v>
      </c>
      <c r="L5057" s="444">
        <f t="shared" ca="1" si="197"/>
        <v>-12456918459289.818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-12456918459289.818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-51903826913.707573</v>
      </c>
      <c r="L5058" s="444">
        <f t="shared" ca="1" si="197"/>
        <v>-12508822286203.525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-12508822286203.525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-52120092859.181358</v>
      </c>
      <c r="L5059" s="444">
        <f t="shared" ca="1" si="197"/>
        <v>-12560942379062.707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-12560942379062.707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-52337259912.761276</v>
      </c>
      <c r="L5060" s="444">
        <f t="shared" ca="1" si="197"/>
        <v>-12613279638975.469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-12613279638975.469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-52555331829.064453</v>
      </c>
      <c r="L5061" s="444">
        <f t="shared" ca="1" si="197"/>
        <v>-12665834970804.533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-12665834970804.533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-52774312378.352219</v>
      </c>
      <c r="L5062" s="444">
        <f t="shared" ca="1" si="197"/>
        <v>-12718609283182.885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-12718609283182.885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-52994205346.595352</v>
      </c>
      <c r="L5063" s="444">
        <f t="shared" ca="1" si="197"/>
        <v>-12771603488529.48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-12771603488529.48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-53215014535.539505</v>
      </c>
      <c r="L5064" s="444">
        <f t="shared" ca="1" si="197"/>
        <v>-12824818503065.02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-12824818503065.02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-53436743762.770912</v>
      </c>
      <c r="L5065" s="444">
        <f t="shared" ca="1" si="197"/>
        <v>-12878255246827.791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-12878255246827.791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-53659396861.782463</v>
      </c>
      <c r="L5066" s="444">
        <f t="shared" ca="1" si="197"/>
        <v>-12931914643689.574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-12931914643689.574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-53882977682.039894</v>
      </c>
      <c r="L5067" s="444">
        <f t="shared" ca="1" si="197"/>
        <v>-12985797621371.613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-12985797621371.613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-54107490089.048386</v>
      </c>
      <c r="L5068" s="444">
        <f t="shared" ca="1" si="197"/>
        <v>-13039905111460.662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-13039905111460.662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-54332937964.419426</v>
      </c>
      <c r="L5069" s="444">
        <f t="shared" ca="1" si="197"/>
        <v>-13094238049425.082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-13094238049425.082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-54559325205.937843</v>
      </c>
      <c r="L5070" s="444">
        <f t="shared" ca="1" si="197"/>
        <v>-13148797374631.02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-13148797374631.02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-54786655727.62925</v>
      </c>
      <c r="L5071" s="444">
        <f t="shared" ca="1" si="197"/>
        <v>-13203584030358.648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-13203584030358.648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-55014933459.827698</v>
      </c>
      <c r="L5072" s="444">
        <f t="shared" ca="1" si="197"/>
        <v>-13258598963818.477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-13258598963818.477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-55244162349.243652</v>
      </c>
      <c r="L5073" s="444">
        <f t="shared" ca="1" si="197"/>
        <v>-13313843126167.721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-13313843126167.721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-55474346359.032166</v>
      </c>
      <c r="L5074" s="444">
        <f t="shared" ca="1" si="197"/>
        <v>-13369317472526.752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-13369317472526.752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-55705489468.861465</v>
      </c>
      <c r="L5075" s="444">
        <f t="shared" ca="1" si="197"/>
        <v>-13425022961995.613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-13425022961995.613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-55937595674.98172</v>
      </c>
      <c r="L5076" s="444">
        <f t="shared" ca="1" si="197"/>
        <v>-13480960557670.596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-13480960557670.596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-56170668990.294151</v>
      </c>
      <c r="L5077" s="444">
        <f t="shared" ca="1" si="197"/>
        <v>-13537131226660.891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-13537131226660.891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-56404713444.42038</v>
      </c>
      <c r="L5078" s="444">
        <f t="shared" ca="1" si="197"/>
        <v>-13593535940105.311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-13593535940105.311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-56639733083.772125</v>
      </c>
      <c r="L5079" s="444">
        <f t="shared" ca="1" si="197"/>
        <v>-13650175673189.082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-13650175673189.082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-56875731971.621178</v>
      </c>
      <c r="L5080" s="444">
        <f t="shared" ca="1" si="197"/>
        <v>-13707051405160.703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-13707051405160.703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-57112714188.169594</v>
      </c>
      <c r="L5081" s="444">
        <f t="shared" ca="1" si="197"/>
        <v>-13764164119348.873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-13764164119348.873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-57350683830.620293</v>
      </c>
      <c r="L5082" s="444">
        <f t="shared" ca="1" si="197"/>
        <v>-13821514803179.494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-13821514803179.494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-57589645013.247894</v>
      </c>
      <c r="L5083" s="444">
        <f t="shared" ca="1" si="197"/>
        <v>-13879104448192.742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-13879104448192.742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-57829601867.469757</v>
      </c>
      <c r="L5084" s="444">
        <f t="shared" ca="1" si="197"/>
        <v>-13936934050060.213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-13936934050060.213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-58070558541.917549</v>
      </c>
      <c r="L5085" s="444">
        <f t="shared" ca="1" si="197"/>
        <v>-13995004608602.131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-13995004608602.131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-58312519202.508888</v>
      </c>
      <c r="L5086" s="444">
        <f t="shared" ca="1" si="197"/>
        <v>-14053317127804.641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-14053317127804.641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-58555488032.519341</v>
      </c>
      <c r="L5087" s="444">
        <f t="shared" ca="1" si="197"/>
        <v>-14111872615837.16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-14111872615837.16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-58799469232.654831</v>
      </c>
      <c r="L5088" s="444">
        <f t="shared" ca="1" si="197"/>
        <v>-14170672085069.814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-14170672085069.814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-59044467021.124229</v>
      </c>
      <c r="L5089" s="444">
        <f t="shared" ca="1" si="197"/>
        <v>-14229716552090.939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-14229716552090.939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-59290485633.712257</v>
      </c>
      <c r="L5090" s="444">
        <f t="shared" ca="1" si="197"/>
        <v>-14289007037724.652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-14289007037724.652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-59537529323.852722</v>
      </c>
      <c r="L5091" s="444">
        <f t="shared" ca="1" si="197"/>
        <v>-14348544567048.506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-14348544567048.506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-59785602362.702118</v>
      </c>
      <c r="L5092" s="444">
        <f t="shared" ca="1" si="197"/>
        <v>-14408330169411.207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-14408330169411.207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-60034709039.213364</v>
      </c>
      <c r="L5093" s="444">
        <f t="shared" ca="1" si="197"/>
        <v>-14468364878450.42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-14468364878450.42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-60284853660.210075</v>
      </c>
      <c r="L5094" s="444">
        <f t="shared" ca="1" si="197"/>
        <v>-14528649732110.631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-14528649732110.631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-60536040550.46096</v>
      </c>
      <c r="L5095" s="444">
        <f t="shared" ca="1" si="197"/>
        <v>-14589185772661.092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-14589185772661.092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-60788274052.754547</v>
      </c>
      <c r="L5096" s="444">
        <f t="shared" ca="1" si="197"/>
        <v>-14649974046713.846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-14649974046713.846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-61041558527.974358</v>
      </c>
      <c r="L5097" s="444">
        <f t="shared" ca="1" si="197"/>
        <v>-14711015605241.82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-14711015605241.82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-61295898355.17424</v>
      </c>
      <c r="L5098" s="444">
        <f t="shared" ca="1" si="197"/>
        <v>-14772311503596.994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-14772311503596.994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-61551297931.654144</v>
      </c>
      <c r="L5099" s="444">
        <f t="shared" ca="1" si="197"/>
        <v>-14833862801528.648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-14833862801528.648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-61807761673.036041</v>
      </c>
      <c r="L5100" s="444">
        <f t="shared" ca="1" si="197"/>
        <v>-14895670563201.684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-14895670563201.684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-62065294013.340347</v>
      </c>
      <c r="L5101" s="444">
        <f t="shared" ca="1" si="197"/>
        <v>-14957735857215.023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-14957735857215.023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-62323899405.062607</v>
      </c>
      <c r="L5102" s="444">
        <f t="shared" ca="1" si="197"/>
        <v>-15020059756620.086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-15020059756620.086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-62583582319.250351</v>
      </c>
      <c r="L5103" s="444">
        <f t="shared" ca="1" si="197"/>
        <v>-15082643338939.336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-15082643338939.336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-62844347245.580566</v>
      </c>
      <c r="L5104" s="444">
        <f t="shared" ca="1" si="197"/>
        <v>-15145487686184.916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-15145487686184.916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-63106198692.437149</v>
      </c>
      <c r="L5105" s="444">
        <f t="shared" ca="1" si="197"/>
        <v>-15208593884877.354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-15208593884877.354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-63369141186.98896</v>
      </c>
      <c r="L5106" s="444">
        <f t="shared" ca="1" si="197"/>
        <v>-15271963026064.342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-15271963026064.342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-63633179275.268097</v>
      </c>
      <c r="L5107" s="444">
        <f t="shared" ca="1" si="197"/>
        <v>-15335596205339.609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-15335596205339.609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-63898317522.248383</v>
      </c>
      <c r="L5108" s="444">
        <f t="shared" ref="L5108:L5362" ca="1" si="202">I5108-J5108+K5108</f>
        <v>-15399494522861.857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-15399494522861.857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-64164560511.924408</v>
      </c>
      <c r="L5109" s="444">
        <f t="shared" ca="1" si="202"/>
        <v>-15463659083373.781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-15463659083373.781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-64431912847.390747</v>
      </c>
      <c r="L5110" s="444">
        <f t="shared" ca="1" si="202"/>
        <v>-15528090996221.172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-15528090996221.172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-64700379150.921547</v>
      </c>
      <c r="L5111" s="444">
        <f t="shared" ca="1" si="202"/>
        <v>-15592791375372.094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-15592791375372.094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-64969964064.050392</v>
      </c>
      <c r="L5112" s="444">
        <f t="shared" ca="1" si="202"/>
        <v>-15657761339436.145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-15657761339436.145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-65240672247.650612</v>
      </c>
      <c r="L5113" s="444">
        <f t="shared" ca="1" si="202"/>
        <v>-15723002011683.795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-15723002011683.795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-65512508382.015816</v>
      </c>
      <c r="L5114" s="444">
        <f t="shared" ca="1" si="202"/>
        <v>-15788514520065.811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-15788514520065.811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-65785477166.940887</v>
      </c>
      <c r="L5115" s="444">
        <f t="shared" ca="1" si="202"/>
        <v>-15854299997232.752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-15854299997232.752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-66059583321.803139</v>
      </c>
      <c r="L5116" s="444">
        <f t="shared" ca="1" si="202"/>
        <v>-15920359580554.555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-15920359580554.555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-66334831585.643967</v>
      </c>
      <c r="L5117" s="444">
        <f t="shared" ca="1" si="202"/>
        <v>-15986694412140.199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-15986694412140.199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-66611226717.250832</v>
      </c>
      <c r="L5118" s="444">
        <f t="shared" ca="1" si="202"/>
        <v>-16053305638857.449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-16053305638857.449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-66888773495.239372</v>
      </c>
      <c r="L5119" s="444">
        <f t="shared" ca="1" si="202"/>
        <v>-16120194412352.689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-16120194412352.689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-67167476718.136215</v>
      </c>
      <c r="L5120" s="444">
        <f t="shared" ca="1" si="202"/>
        <v>-16187361889070.826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-16187361889070.826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-67447341204.461777</v>
      </c>
      <c r="L5121" s="444">
        <f t="shared" ca="1" si="202"/>
        <v>-16254809230275.287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-16254809230275.287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-67728371792.813698</v>
      </c>
      <c r="L5122" s="444">
        <f t="shared" ca="1" si="202"/>
        <v>-16322537602068.102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-16322537602068.102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-68010573341.950417</v>
      </c>
      <c r="L5123" s="444">
        <f t="shared" ca="1" si="202"/>
        <v>-16390548175410.053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-16390548175410.053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-68293950730.875214</v>
      </c>
      <c r="L5124" s="444">
        <f t="shared" ca="1" si="202"/>
        <v>-16458842126140.928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-16458842126140.928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-68578508858.920532</v>
      </c>
      <c r="L5125" s="444">
        <f t="shared" ca="1" si="202"/>
        <v>-16527420634999.848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-16527420634999.848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-68864252645.832703</v>
      </c>
      <c r="L5126" s="444">
        <f t="shared" ca="1" si="202"/>
        <v>-16596284887645.68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-16596284887645.68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-69151187031.856995</v>
      </c>
      <c r="L5127" s="444">
        <f t="shared" ca="1" si="202"/>
        <v>-16665436074677.537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-16665436074677.537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-69439316977.823074</v>
      </c>
      <c r="L5128" s="444">
        <f t="shared" ca="1" si="202"/>
        <v>-16734875391655.359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-16734875391655.359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-69728647465.230667</v>
      </c>
      <c r="L5129" s="444">
        <f t="shared" ca="1" si="202"/>
        <v>-16804604039120.59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-16804604039120.59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-70019183496.3358</v>
      </c>
      <c r="L5130" s="444">
        <f t="shared" ca="1" si="202"/>
        <v>-16874623222616.926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-16874623222616.926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-70310930094.237183</v>
      </c>
      <c r="L5131" s="444">
        <f t="shared" ca="1" si="202"/>
        <v>-16944934152711.162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-16944934152711.162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-70603892302.963181</v>
      </c>
      <c r="L5132" s="444">
        <f t="shared" ca="1" si="202"/>
        <v>-17015538045014.125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-17015538045014.125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-70898075187.558868</v>
      </c>
      <c r="L5133" s="444">
        <f t="shared" ca="1" si="202"/>
        <v>-17086436120201.684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-17086436120201.684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-71193483834.173676</v>
      </c>
      <c r="L5134" s="444">
        <f t="shared" ca="1" si="202"/>
        <v>-17157629604035.857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-17157629604035.857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-71490123350.149399</v>
      </c>
      <c r="L5135" s="444">
        <f t="shared" ca="1" si="202"/>
        <v>-17229119727386.006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-17229119727386.006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-71787998864.108353</v>
      </c>
      <c r="L5136" s="444">
        <f t="shared" ca="1" si="202"/>
        <v>-17300907726250.113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-17300907726250.113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-72087115526.042145</v>
      </c>
      <c r="L5137" s="444">
        <f t="shared" ca="1" si="202"/>
        <v>-17372994841776.156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-17372994841776.156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-72387478507.40065</v>
      </c>
      <c r="L5138" s="444">
        <f t="shared" ca="1" si="202"/>
        <v>-17445382320283.557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-17445382320283.557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-72689093001.181488</v>
      </c>
      <c r="L5139" s="444">
        <f t="shared" ca="1" si="202"/>
        <v>-17518071413284.738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-17518071413284.738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-72991964222.019745</v>
      </c>
      <c r="L5140" s="444">
        <f t="shared" ca="1" si="202"/>
        <v>-17591063377506.758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-17591063377506.758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-73296097406.278152</v>
      </c>
      <c r="L5141" s="444">
        <f t="shared" ca="1" si="202"/>
        <v>-17664359474913.035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-17664359474913.035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-73601497812.13765</v>
      </c>
      <c r="L5142" s="444">
        <f t="shared" ca="1" si="202"/>
        <v>-17737960972725.172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-17737960972725.172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-73908170719.688217</v>
      </c>
      <c r="L5143" s="444">
        <f t="shared" ca="1" si="202"/>
        <v>-17811869143444.859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-17811869143444.859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-74216121431.020248</v>
      </c>
      <c r="L5144" s="444">
        <f t="shared" ca="1" si="202"/>
        <v>-17886085264875.879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-17886085264875.879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-74525355270.316162</v>
      </c>
      <c r="L5145" s="444">
        <f t="shared" ca="1" si="202"/>
        <v>-17960610620146.195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-17960610620146.195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-74835877583.942474</v>
      </c>
      <c r="L5146" s="444">
        <f t="shared" ca="1" si="202"/>
        <v>-18035446497730.137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-18035446497730.137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-75147693740.542236</v>
      </c>
      <c r="L5147" s="444">
        <f t="shared" ca="1" si="202"/>
        <v>-18110594191470.68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-18110594191470.68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-75460809131.127838</v>
      </c>
      <c r="L5148" s="444">
        <f t="shared" ca="1" si="202"/>
        <v>-18186055000601.809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-18186055000601.809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-75775229169.174194</v>
      </c>
      <c r="L5149" s="444">
        <f t="shared" ca="1" si="202"/>
        <v>-18261830229770.984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-18261830229770.984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-76090959290.712433</v>
      </c>
      <c r="L5150" s="444">
        <f t="shared" ca="1" si="202"/>
        <v>-18337921189061.695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-18337921189061.695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-76408004954.423737</v>
      </c>
      <c r="L5151" s="444">
        <f t="shared" ca="1" si="202"/>
        <v>-18414329194016.117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-18414329194016.117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-76726371641.733826</v>
      </c>
      <c r="L5152" s="444">
        <f t="shared" ca="1" si="202"/>
        <v>-18491055565657.852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-18491055565657.852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-77046064856.907715</v>
      </c>
      <c r="L5153" s="444">
        <f t="shared" ca="1" si="202"/>
        <v>-18568101630514.758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-18568101630514.758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-77367090127.144821</v>
      </c>
      <c r="L5154" s="444">
        <f t="shared" ca="1" si="202"/>
        <v>-18645468720641.902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-18645468720641.902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-77689453002.674591</v>
      </c>
      <c r="L5155" s="444">
        <f t="shared" ca="1" si="202"/>
        <v>-18723158173644.578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-18723158173644.578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-78013159056.852402</v>
      </c>
      <c r="L5156" s="444">
        <f t="shared" ca="1" si="202"/>
        <v>-18801171332701.43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-18801171332701.43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-78338213886.255951</v>
      </c>
      <c r="L5157" s="444">
        <f t="shared" ca="1" si="202"/>
        <v>-18879509546587.688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-18879509546587.688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-78664623110.782028</v>
      </c>
      <c r="L5158" s="444">
        <f t="shared" ca="1" si="202"/>
        <v>-18958174169698.469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-18958174169698.469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-78992392373.743622</v>
      </c>
      <c r="L5159" s="444">
        <f t="shared" ca="1" si="202"/>
        <v>-19037166562072.211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-19037166562072.211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-79321527341.967545</v>
      </c>
      <c r="L5160" s="444">
        <f t="shared" ca="1" si="202"/>
        <v>-19116488089414.18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-19116488089414.18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-79652033705.89241</v>
      </c>
      <c r="L5161" s="444">
        <f t="shared" ca="1" si="202"/>
        <v>-19196140123120.07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-19196140123120.07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-79983917179.666962</v>
      </c>
      <c r="L5162" s="444">
        <f t="shared" ca="1" si="202"/>
        <v>-19276124040299.738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-19276124040299.738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-80317183501.248901</v>
      </c>
      <c r="L5163" s="444">
        <f t="shared" ca="1" si="202"/>
        <v>-19356441223800.988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-19356441223800.988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-80651838432.50412</v>
      </c>
      <c r="L5164" s="444">
        <f t="shared" ca="1" si="202"/>
        <v>-19437093062233.492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-19437093062233.492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-80987887759.306213</v>
      </c>
      <c r="L5165" s="444">
        <f t="shared" ca="1" si="202"/>
        <v>-19518080949992.797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-19518080949992.797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-81325337291.636658</v>
      </c>
      <c r="L5166" s="444">
        <f t="shared" ca="1" si="202"/>
        <v>-19599406287284.434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-19599406287284.434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-81664192863.685135</v>
      </c>
      <c r="L5167" s="444">
        <f t="shared" ca="1" si="202"/>
        <v>-19681070480148.117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-19681070480148.117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-82004460333.950485</v>
      </c>
      <c r="L5168" s="444">
        <f t="shared" ca="1" si="202"/>
        <v>-19763074940482.066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-19763074940482.066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-82346145585.341949</v>
      </c>
      <c r="L5169" s="444">
        <f t="shared" ca="1" si="202"/>
        <v>-19845421086067.41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-19845421086067.41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-82689254525.280869</v>
      </c>
      <c r="L5170" s="444">
        <f t="shared" ca="1" si="202"/>
        <v>-19928110340592.691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-19928110340592.691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-83033793085.802887</v>
      </c>
      <c r="L5171" s="444">
        <f t="shared" ca="1" si="202"/>
        <v>-20011144133678.496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-20011144133678.496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-83379767223.6604</v>
      </c>
      <c r="L5172" s="444">
        <f t="shared" ca="1" si="202"/>
        <v>-20094523900902.156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-20094523900902.156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-83727182920.425644</v>
      </c>
      <c r="L5173" s="444">
        <f t="shared" ca="1" si="202"/>
        <v>-20178251083822.582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-20178251083822.582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-84076046182.594086</v>
      </c>
      <c r="L5174" s="444">
        <f t="shared" ca="1" si="202"/>
        <v>-20262327130005.176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-20262327130005.176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-84426363041.688232</v>
      </c>
      <c r="L5175" s="444">
        <f t="shared" ca="1" si="202"/>
        <v>-20346753493046.863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-20346753493046.863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-84778139554.361923</v>
      </c>
      <c r="L5176" s="444">
        <f t="shared" ca="1" si="202"/>
        <v>-20431531632601.227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-20431531632601.227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-85131381802.505112</v>
      </c>
      <c r="L5177" s="444">
        <f t="shared" ca="1" si="202"/>
        <v>-20516663014403.73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-20516663014403.73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-85486095893.348877</v>
      </c>
      <c r="L5178" s="444">
        <f t="shared" ca="1" si="202"/>
        <v>-20602149110297.078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-20602149110297.078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-85842287959.571152</v>
      </c>
      <c r="L5179" s="444">
        <f t="shared" ca="1" si="202"/>
        <v>-20687991398256.648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-20687991398256.648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-86199964159.402695</v>
      </c>
      <c r="L5180" s="444">
        <f t="shared" ca="1" si="202"/>
        <v>-20774191362416.051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-20774191362416.051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-86559130676.733551</v>
      </c>
      <c r="L5181" s="444">
        <f t="shared" ca="1" si="202"/>
        <v>-20860750493092.785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-20860750493092.785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-86919793721.21994</v>
      </c>
      <c r="L5182" s="444">
        <f t="shared" ca="1" si="202"/>
        <v>-20947670286814.004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-20947670286814.004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-87281959528.391678</v>
      </c>
      <c r="L5183" s="444">
        <f t="shared" ca="1" si="202"/>
        <v>-21034952246342.395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-21034952246342.395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-87645634359.759979</v>
      </c>
      <c r="L5184" s="444">
        <f t="shared" ca="1" si="202"/>
        <v>-21122597880702.156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-21122597880702.156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-88010824502.925644</v>
      </c>
      <c r="L5185" s="444">
        <f t="shared" ca="1" si="202"/>
        <v>-21210608705205.082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-21210608705205.082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-88377536271.687836</v>
      </c>
      <c r="L5186" s="444">
        <f t="shared" ca="1" si="202"/>
        <v>-21298986241476.77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-21298986241476.77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-88745776006.153198</v>
      </c>
      <c r="L5187" s="444">
        <f t="shared" ca="1" si="202"/>
        <v>-21387732017482.922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-21387732017482.922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-89115550072.845505</v>
      </c>
      <c r="L5188" s="444">
        <f t="shared" ca="1" si="202"/>
        <v>-21476847567555.766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-21476847567555.766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-89486864864.815689</v>
      </c>
      <c r="L5189" s="444">
        <f t="shared" ca="1" si="202"/>
        <v>-21566334432420.582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-21566334432420.582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-89859726801.752426</v>
      </c>
      <c r="L5190" s="444">
        <f t="shared" ca="1" si="202"/>
        <v>-21656194159222.336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-21656194159222.336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-90234142330.093063</v>
      </c>
      <c r="L5191" s="444">
        <f t="shared" ca="1" si="202"/>
        <v>-21746428301552.43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-21746428301552.43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-90610117923.135117</v>
      </c>
      <c r="L5192" s="444">
        <f t="shared" ca="1" si="202"/>
        <v>-21837038419475.566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-21837038419475.566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-90987660081.148193</v>
      </c>
      <c r="L5193" s="444">
        <f t="shared" ca="1" si="202"/>
        <v>-21928026079556.715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-21928026079556.715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-91366775331.486313</v>
      </c>
      <c r="L5194" s="444">
        <f t="shared" ca="1" si="202"/>
        <v>-22019392854888.199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-22019392854888.199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-91747470228.700836</v>
      </c>
      <c r="L5195" s="444">
        <f t="shared" ca="1" si="202"/>
        <v>-22111140325116.898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-22111140325116.898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-92129751354.653748</v>
      </c>
      <c r="L5196" s="444">
        <f t="shared" ca="1" si="202"/>
        <v>-22203270076471.551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-22203270076471.551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-92513625318.631454</v>
      </c>
      <c r="L5197" s="444">
        <f t="shared" ca="1" si="202"/>
        <v>-22295783701790.184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-22295783701790.184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-92899098757.459091</v>
      </c>
      <c r="L5198" s="444">
        <f t="shared" ca="1" si="202"/>
        <v>-22388682800547.645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-22388682800547.645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-93286178335.615189</v>
      </c>
      <c r="L5199" s="444">
        <f t="shared" ca="1" si="202"/>
        <v>-22481968978883.258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-22481968978883.258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-93674870745.346909</v>
      </c>
      <c r="L5200" s="444">
        <f t="shared" ca="1" si="202"/>
        <v>-22575643849628.605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-22575643849628.605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-94065182706.785858</v>
      </c>
      <c r="L5201" s="444">
        <f t="shared" ca="1" si="202"/>
        <v>-22669709032335.391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-22669709032335.391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-94457120968.064133</v>
      </c>
      <c r="L5202" s="444">
        <f t="shared" ca="1" si="202"/>
        <v>-22764166153303.453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-22764166153303.453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-94850692305.431061</v>
      </c>
      <c r="L5203" s="444">
        <f t="shared" ca="1" si="202"/>
        <v>-22859016845608.883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-22859016845608.883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-95245903523.370346</v>
      </c>
      <c r="L5204" s="444">
        <f t="shared" ca="1" si="202"/>
        <v>-22954262749132.254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-22954262749132.254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-95642761454.717728</v>
      </c>
      <c r="L5205" s="444">
        <f t="shared" ca="1" si="202"/>
        <v>-23049905510586.973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-23049905510586.973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-96041272960.779053</v>
      </c>
      <c r="L5206" s="444">
        <f t="shared" ca="1" si="202"/>
        <v>-23145946783547.75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-23145946783547.75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-96441444931.448959</v>
      </c>
      <c r="L5207" s="444">
        <f t="shared" ca="1" si="202"/>
        <v>-23242388228479.199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-23242388228479.199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-96843284285.330002</v>
      </c>
      <c r="L5208" s="444">
        <f t="shared" ca="1" si="202"/>
        <v>-23339231512764.527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-23339231512764.527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-97246797969.852203</v>
      </c>
      <c r="L5209" s="444">
        <f t="shared" ca="1" si="202"/>
        <v>-23436478310734.379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-23436478310734.379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-97651992961.39325</v>
      </c>
      <c r="L5210" s="444">
        <f t="shared" ca="1" si="202"/>
        <v>-23534130303695.773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-23534130303695.773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-98058876265.399048</v>
      </c>
      <c r="L5211" s="444">
        <f t="shared" ca="1" si="202"/>
        <v>-23632189179961.172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-23632189179961.172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-98467454916.504883</v>
      </c>
      <c r="L5212" s="444">
        <f t="shared" ca="1" si="202"/>
        <v>-23730656634877.676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-23730656634877.676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-98877735978.656982</v>
      </c>
      <c r="L5213" s="444">
        <f t="shared" ca="1" si="202"/>
        <v>-23829534370856.332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-23829534370856.332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-99289726545.234711</v>
      </c>
      <c r="L5214" s="444">
        <f t="shared" ca="1" si="202"/>
        <v>-23928824097401.566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-23928824097401.566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-99703433739.173187</v>
      </c>
      <c r="L5215" s="444">
        <f t="shared" ca="1" si="202"/>
        <v>-24028527531140.738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-24028527531140.738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-100118864713.08641</v>
      </c>
      <c r="L5216" s="444">
        <f t="shared" ca="1" si="202"/>
        <v>-24128646395853.824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-24128646395853.824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-100536026649.39093</v>
      </c>
      <c r="L5217" s="444">
        <f t="shared" ca="1" si="202"/>
        <v>-24229182422503.215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-24229182422503.215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-100954926760.43005</v>
      </c>
      <c r="L5218" s="444">
        <f t="shared" ca="1" si="202"/>
        <v>-24330137349263.645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-24330137349263.645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-101375572288.59851</v>
      </c>
      <c r="L5219" s="444">
        <f t="shared" ca="1" si="202"/>
        <v>-24431512921552.242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-24431512921552.242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-101797970506.46768</v>
      </c>
      <c r="L5220" s="444">
        <f t="shared" ca="1" si="202"/>
        <v>-24533310892058.711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-24533310892058.711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-102222128716.9113</v>
      </c>
      <c r="L5221" s="444">
        <f t="shared" ca="1" si="202"/>
        <v>-24635533020775.621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-24635533020775.621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-102648054253.23175</v>
      </c>
      <c r="L5222" s="444">
        <f t="shared" ca="1" si="202"/>
        <v>-24738181075028.852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-24738181075028.852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-103075754479.28688</v>
      </c>
      <c r="L5223" s="444">
        <f t="shared" ca="1" si="202"/>
        <v>-24841256829508.137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-24841256829508.137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-103505236789.61723</v>
      </c>
      <c r="L5224" s="444">
        <f t="shared" ca="1" si="202"/>
        <v>-24944762066297.754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-24944762066297.754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-103936508609.57397</v>
      </c>
      <c r="L5225" s="444">
        <f t="shared" ca="1" si="202"/>
        <v>-25048698574907.328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-25048698574907.328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-104369577395.4472</v>
      </c>
      <c r="L5226" s="444">
        <f t="shared" ca="1" si="202"/>
        <v>-25153068152302.773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-25153068152302.773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-104804450634.59489</v>
      </c>
      <c r="L5227" s="444">
        <f t="shared" ca="1" si="202"/>
        <v>-25257872602937.367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-25257872602937.367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-105241135845.57236</v>
      </c>
      <c r="L5228" s="444">
        <f t="shared" ca="1" si="202"/>
        <v>-25363113738782.941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-25363113738782.941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-105679640578.26225</v>
      </c>
      <c r="L5229" s="444">
        <f t="shared" ca="1" si="202"/>
        <v>-25468793379361.203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-25468793379361.203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-106119972414.005</v>
      </c>
      <c r="L5230" s="444">
        <f t="shared" ca="1" si="202"/>
        <v>-25574913351775.207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-25574913351775.207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-106562138965.73003</v>
      </c>
      <c r="L5231" s="444">
        <f t="shared" ca="1" si="202"/>
        <v>-25681475490740.938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-25681475490740.938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-107006147878.08723</v>
      </c>
      <c r="L5232" s="444">
        <f t="shared" ca="1" si="202"/>
        <v>-25788481638619.023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-25788481638619.023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-107452006827.57927</v>
      </c>
      <c r="L5233" s="444">
        <f t="shared" ca="1" si="202"/>
        <v>-25895933645446.602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-25895933645446.602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-107899723522.69417</v>
      </c>
      <c r="L5234" s="444">
        <f t="shared" ca="1" si="202"/>
        <v>-26003833368969.297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-26003833368969.297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-108349305704.03874</v>
      </c>
      <c r="L5235" s="444">
        <f t="shared" ca="1" si="202"/>
        <v>-26112182674673.336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-26112182674673.336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-108800761144.47223</v>
      </c>
      <c r="L5236" s="444">
        <f t="shared" ca="1" si="202"/>
        <v>-26220983435817.809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-26220983435817.809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-109254097649.24088</v>
      </c>
      <c r="L5237" s="444">
        <f t="shared" ca="1" si="202"/>
        <v>-26330237533467.051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-26330237533467.051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-109709323056.11272</v>
      </c>
      <c r="L5238" s="444">
        <f t="shared" ca="1" si="202"/>
        <v>-26439946856523.164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-26439946856523.164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-110166445235.51318</v>
      </c>
      <c r="L5239" s="444">
        <f t="shared" ca="1" si="202"/>
        <v>-26550113301758.676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-26550113301758.676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-110625472090.66115</v>
      </c>
      <c r="L5240" s="444">
        <f t="shared" ca="1" si="202"/>
        <v>-26660738773849.336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-26660738773849.336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-111086411557.70557</v>
      </c>
      <c r="L5241" s="444">
        <f t="shared" ca="1" si="202"/>
        <v>-26771825185407.043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-26771825185407.043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-111549271605.86267</v>
      </c>
      <c r="L5242" s="444">
        <f t="shared" ca="1" si="202"/>
        <v>-26883374457012.906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-26883374457012.906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-112014060237.55377</v>
      </c>
      <c r="L5243" s="444">
        <f t="shared" ca="1" si="202"/>
        <v>-26995388517250.461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-26995388517250.461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-112480785488.54358</v>
      </c>
      <c r="L5244" s="444">
        <f t="shared" ca="1" si="202"/>
        <v>-27107869302739.004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-27107869302739.004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-112949455428.07918</v>
      </c>
      <c r="L5245" s="444">
        <f t="shared" ca="1" si="202"/>
        <v>-27220818758167.082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-27220818758167.082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-113420078159.02951</v>
      </c>
      <c r="L5246" s="444">
        <f t="shared" ca="1" si="202"/>
        <v>-27334238836326.113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-27334238836326.113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-113892661818.02547</v>
      </c>
      <c r="L5247" s="444">
        <f t="shared" ca="1" si="202"/>
        <v>-27448131498144.141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-27448131498144.141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-114367214575.60059</v>
      </c>
      <c r="L5248" s="444">
        <f t="shared" ca="1" si="202"/>
        <v>-27562498712719.742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-27562498712719.742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-114843744636.33226</v>
      </c>
      <c r="L5249" s="444">
        <f t="shared" ca="1" si="202"/>
        <v>-27677342457356.074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-27677342457356.074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-115322260238.98364</v>
      </c>
      <c r="L5250" s="444">
        <f t="shared" ca="1" si="202"/>
        <v>-27792664717595.059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-27792664717595.059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-115802769656.64606</v>
      </c>
      <c r="L5251" s="444">
        <f t="shared" ca="1" si="202"/>
        <v>-27908467487251.703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-27908467487251.703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-116285281196.8821</v>
      </c>
      <c r="L5252" s="444">
        <f t="shared" ca="1" si="202"/>
        <v>-28024752768448.586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-28024752768448.586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-116769803201.86911</v>
      </c>
      <c r="L5253" s="444">
        <f t="shared" ca="1" si="202"/>
        <v>-28141522571650.453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-28141522571650.453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-117256344048.54353</v>
      </c>
      <c r="L5254" s="444">
        <f t="shared" ca="1" si="202"/>
        <v>-28258778915698.996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-28258778915698.996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-117744912148.74582</v>
      </c>
      <c r="L5255" s="444">
        <f t="shared" ca="1" si="202"/>
        <v>-28376523827847.742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-28376523827847.742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-118235515949.36559</v>
      </c>
      <c r="L5256" s="444">
        <f t="shared" ca="1" si="202"/>
        <v>-28494759343797.109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-28494759343797.109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-118728163932.48796</v>
      </c>
      <c r="L5257" s="444">
        <f t="shared" ca="1" si="202"/>
        <v>-28613487507729.598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-28613487507729.598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-119222864615.53999</v>
      </c>
      <c r="L5258" s="444">
        <f t="shared" ca="1" si="202"/>
        <v>-28732710372345.137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-28732710372345.137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-119719626551.43806</v>
      </c>
      <c r="L5259" s="444">
        <f t="shared" ca="1" si="202"/>
        <v>-28852429998896.574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-28852429998896.574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-120218458328.7357</v>
      </c>
      <c r="L5260" s="444">
        <f t="shared" ca="1" si="202"/>
        <v>-28972648457225.309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-28972648457225.309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-120719368571.77211</v>
      </c>
      <c r="L5261" s="444">
        <f t="shared" ca="1" si="202"/>
        <v>-29093367825797.082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-29093367825797.082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-121222365940.82118</v>
      </c>
      <c r="L5262" s="444">
        <f t="shared" ca="1" si="202"/>
        <v>-29214590191737.902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-29214590191737.902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-121727459132.24126</v>
      </c>
      <c r="L5263" s="444">
        <f t="shared" ca="1" si="202"/>
        <v>-29336317650870.145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-29336317650870.145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-122234656878.6256</v>
      </c>
      <c r="L5264" s="444">
        <f t="shared" ca="1" si="202"/>
        <v>-29458552307748.77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-29458552307748.77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-122743967948.95322</v>
      </c>
      <c r="L5265" s="444">
        <f t="shared" ca="1" si="202"/>
        <v>-29581296275697.723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-29581296275697.723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-123255401148.74051</v>
      </c>
      <c r="L5266" s="444">
        <f t="shared" ca="1" si="202"/>
        <v>-29704551676846.465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-29704551676846.465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-123768965320.1936</v>
      </c>
      <c r="L5267" s="444">
        <f t="shared" ca="1" si="202"/>
        <v>-29828320642166.66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-29828320642166.66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-124284669342.36108</v>
      </c>
      <c r="L5268" s="444">
        <f t="shared" ca="1" si="202"/>
        <v>-29952605311509.02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-29952605311509.02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-124802522131.28758</v>
      </c>
      <c r="L5269" s="444">
        <f t="shared" ca="1" si="202"/>
        <v>-30077407833640.309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-30077407833640.309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-125322532640.16795</v>
      </c>
      <c r="L5270" s="444">
        <f t="shared" ca="1" si="202"/>
        <v>-30202730366280.477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-30202730366280.477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-125844709859.50198</v>
      </c>
      <c r="L5271" s="444">
        <f t="shared" ca="1" si="202"/>
        <v>-30328575076139.98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-30328575076139.98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-126369062817.24992</v>
      </c>
      <c r="L5272" s="444">
        <f t="shared" ca="1" si="202"/>
        <v>-30454944138957.23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-30454944138957.23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-126895600578.98848</v>
      </c>
      <c r="L5273" s="444">
        <f t="shared" ca="1" si="202"/>
        <v>-30581839739536.219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-30581839739536.219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-127424332248.06758</v>
      </c>
      <c r="L5274" s="444">
        <f t="shared" ca="1" si="202"/>
        <v>-30709264071784.285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-30709264071784.285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-127955266965.76785</v>
      </c>
      <c r="L5275" s="444">
        <f t="shared" ca="1" si="202"/>
        <v>-30837219338750.055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-30837219338750.055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-128488413911.45854</v>
      </c>
      <c r="L5276" s="444">
        <f t="shared" ca="1" si="202"/>
        <v>-30965707752661.512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-30965707752661.512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-129023782302.7563</v>
      </c>
      <c r="L5277" s="444">
        <f t="shared" ca="1" si="202"/>
        <v>-31094731534964.27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-31094731534964.27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-129561381395.68445</v>
      </c>
      <c r="L5278" s="444">
        <f t="shared" ca="1" si="202"/>
        <v>-31224292916359.953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-31224292916359.953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-130101220484.83313</v>
      </c>
      <c r="L5279" s="444">
        <f t="shared" ca="1" si="202"/>
        <v>-31354394136844.785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-31354394136844.785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-130643308903.51994</v>
      </c>
      <c r="L5280" s="444">
        <f t="shared" ca="1" si="202"/>
        <v>-31485037445748.305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-31485037445748.305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-131187656023.95126</v>
      </c>
      <c r="L5281" s="444">
        <f t="shared" ca="1" si="202"/>
        <v>-31616225101772.258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-31616225101772.258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-131734271257.3844</v>
      </c>
      <c r="L5282" s="444">
        <f t="shared" ca="1" si="202"/>
        <v>-31747959373029.641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-31747959373029.641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-132283164054.29016</v>
      </c>
      <c r="L5283" s="444">
        <f t="shared" ca="1" si="202"/>
        <v>-31880242537083.93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-31880242537083.93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-132834343904.51637</v>
      </c>
      <c r="L5284" s="444">
        <f t="shared" ca="1" si="202"/>
        <v>-32013076880988.445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-32013076880988.445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-133387820337.45187</v>
      </c>
      <c r="L5285" s="444">
        <f t="shared" ca="1" si="202"/>
        <v>-32146464701325.898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-32146464701325.898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-133943602922.19124</v>
      </c>
      <c r="L5286" s="444">
        <f t="shared" ca="1" si="202"/>
        <v>-32280408304248.09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-32280408304248.09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-134501701267.70038</v>
      </c>
      <c r="L5287" s="444">
        <f t="shared" ca="1" si="202"/>
        <v>-32414910005515.789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-32414910005515.789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-135062125022.98245</v>
      </c>
      <c r="L5288" s="444">
        <f t="shared" ca="1" si="202"/>
        <v>-32549972130538.773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-32549972130538.773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-135624883877.24487</v>
      </c>
      <c r="L5289" s="444">
        <f t="shared" ca="1" si="202"/>
        <v>-32685597014416.02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-32685597014416.02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-136189987560.06673</v>
      </c>
      <c r="L5290" s="444">
        <f t="shared" ca="1" si="202"/>
        <v>-32821787001976.086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-32821787001976.086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-136757445841.56703</v>
      </c>
      <c r="L5291" s="444">
        <f t="shared" ca="1" si="202"/>
        <v>-32958544447817.652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-32958544447817.652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-137327268532.57353</v>
      </c>
      <c r="L5292" s="444">
        <f t="shared" ca="1" si="202"/>
        <v>-33095871716350.227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-33095871716350.227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-137899465484.7926</v>
      </c>
      <c r="L5293" s="444">
        <f t="shared" ca="1" si="202"/>
        <v>-33233771181835.02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-33233771181835.02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-138474046590.97925</v>
      </c>
      <c r="L5294" s="444">
        <f t="shared" ca="1" si="202"/>
        <v>-33372245228426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-33372245228426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-139051021785.10834</v>
      </c>
      <c r="L5295" s="444">
        <f t="shared" ca="1" si="202"/>
        <v>-33511296250211.109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-33511296250211.109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-139630401042.5463</v>
      </c>
      <c r="L5296" s="444">
        <f t="shared" ca="1" si="202"/>
        <v>-33650926651253.656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-33650926651253.656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-140212194380.22357</v>
      </c>
      <c r="L5297" s="444">
        <f t="shared" ca="1" si="202"/>
        <v>-33791138845633.879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-33791138845633.879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-140796411856.80783</v>
      </c>
      <c r="L5298" s="444">
        <f t="shared" ca="1" si="202"/>
        <v>-33931935257490.688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-33931935257490.688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-141383063572.87787</v>
      </c>
      <c r="L5299" s="444">
        <f t="shared" ca="1" si="202"/>
        <v>-34073318321063.566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-34073318321063.566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-141972159671.09821</v>
      </c>
      <c r="L5300" s="444">
        <f t="shared" ca="1" si="202"/>
        <v>-34215290480734.664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-34215290480734.664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-142563710336.39444</v>
      </c>
      <c r="L5301" s="444">
        <f t="shared" ca="1" si="202"/>
        <v>-34357854191071.059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-34357854191071.059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-143157725796.12939</v>
      </c>
      <c r="L5302" s="444">
        <f t="shared" ca="1" si="202"/>
        <v>-34501011916867.188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-34501011916867.188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-143754216320.27994</v>
      </c>
      <c r="L5303" s="444">
        <f t="shared" ca="1" si="202"/>
        <v>-34644766133187.469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-34644766133187.469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-144353192221.61444</v>
      </c>
      <c r="L5304" s="444">
        <f t="shared" ca="1" si="202"/>
        <v>-34789119325409.082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-34789119325409.082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-144954663855.87119</v>
      </c>
      <c r="L5305" s="444">
        <f t="shared" ca="1" si="202"/>
        <v>-34934073989264.953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-34934073989264.953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-145558641621.93729</v>
      </c>
      <c r="L5306" s="444">
        <f t="shared" ca="1" si="202"/>
        <v>-35079632630886.891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-35079632630886.891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-146165135962.02872</v>
      </c>
      <c r="L5307" s="444">
        <f t="shared" ca="1" si="202"/>
        <v>-35225797766848.922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-35225797766848.922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-146774157361.87051</v>
      </c>
      <c r="L5308" s="444">
        <f t="shared" ca="1" si="202"/>
        <v>-35372571924210.789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-35372571924210.789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-147385716350.8783</v>
      </c>
      <c r="L5309" s="444">
        <f t="shared" ca="1" si="202"/>
        <v>-35519957640561.664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-35519957640561.664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-147999823502.34027</v>
      </c>
      <c r="L5310" s="444">
        <f t="shared" ca="1" si="202"/>
        <v>-35667957464064.008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-35667957464064.008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-148616489433.60004</v>
      </c>
      <c r="L5311" s="444">
        <f t="shared" ca="1" si="202"/>
        <v>-35816573953497.609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-35816573953497.609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-149235724806.24005</v>
      </c>
      <c r="L5312" s="444">
        <f t="shared" ca="1" si="202"/>
        <v>-35965809678303.852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-35965809678303.852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-149857540326.26605</v>
      </c>
      <c r="L5313" s="444">
        <f t="shared" ca="1" si="202"/>
        <v>-36115667218630.117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-36115667218630.117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-150481946744.29214</v>
      </c>
      <c r="L5314" s="444">
        <f t="shared" ca="1" si="202"/>
        <v>-36266149165374.406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-36266149165374.406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-151108954855.72668</v>
      </c>
      <c r="L5315" s="444">
        <f t="shared" ca="1" si="202"/>
        <v>-36417258120230.133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-36417258120230.133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-151738575500.95889</v>
      </c>
      <c r="L5316" s="444">
        <f t="shared" ca="1" si="202"/>
        <v>-36568996695731.094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-36568996695731.094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-152370819565.54623</v>
      </c>
      <c r="L5317" s="444">
        <f t="shared" ca="1" si="202"/>
        <v>-36721367515296.641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-36721367515296.641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-153005697980.40268</v>
      </c>
      <c r="L5318" s="444">
        <f t="shared" ca="1" si="202"/>
        <v>-36874373213277.047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-36874373213277.047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-153643221721.9877</v>
      </c>
      <c r="L5319" s="444">
        <f t="shared" ca="1" si="202"/>
        <v>-37028016434999.031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-37028016434999.031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-154283401812.49597</v>
      </c>
      <c r="L5320" s="444">
        <f t="shared" ca="1" si="202"/>
        <v>-37182299836811.523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-37182299836811.523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-154926249320.048</v>
      </c>
      <c r="L5321" s="444">
        <f t="shared" ca="1" si="202"/>
        <v>-37337226086131.57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-37337226086131.57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-155571775358.88153</v>
      </c>
      <c r="L5322" s="444">
        <f t="shared" ca="1" si="202"/>
        <v>-37492797861490.453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-37492797861490.453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-156219991089.54355</v>
      </c>
      <c r="L5323" s="444">
        <f t="shared" ca="1" si="202"/>
        <v>-37649017852580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-37649017852580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-156870907719.08334</v>
      </c>
      <c r="L5324" s="444">
        <f t="shared" ca="1" si="202"/>
        <v>-37805888760299.086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-37805888760299.086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-157524536501.24619</v>
      </c>
      <c r="L5325" s="444">
        <f t="shared" ca="1" si="202"/>
        <v>-37963413296800.336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-37963413296800.336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-158180888736.66806</v>
      </c>
      <c r="L5326" s="444">
        <f t="shared" ca="1" si="202"/>
        <v>-38121594185537.008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-38121594185537.008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-158839975773.07086</v>
      </c>
      <c r="L5327" s="444">
        <f t="shared" ca="1" si="202"/>
        <v>-38280434161310.078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-38280434161310.078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-159501809005.45865</v>
      </c>
      <c r="L5328" s="444">
        <f t="shared" ca="1" si="202"/>
        <v>-38439935970315.539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-38439935970315.539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-160166399876.31476</v>
      </c>
      <c r="L5329" s="444">
        <f t="shared" ca="1" si="202"/>
        <v>-38600102370191.852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-38600102370191.852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-160833759875.79938</v>
      </c>
      <c r="L5330" s="444">
        <f t="shared" ca="1" si="202"/>
        <v>-38760936130067.648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-38760936130067.648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-161503900541.94855</v>
      </c>
      <c r="L5331" s="444">
        <f t="shared" ca="1" si="202"/>
        <v>-38922440030609.594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-38922440030609.594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-162176833460.87329</v>
      </c>
      <c r="L5332" s="444">
        <f t="shared" ca="1" si="202"/>
        <v>-39084616864070.469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-39084616864070.469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-162852570266.9603</v>
      </c>
      <c r="L5333" s="444">
        <f t="shared" ca="1" si="202"/>
        <v>-39247469434337.43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-39247469434337.43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-163531122643.07263</v>
      </c>
      <c r="L5334" s="444">
        <f t="shared" ca="1" si="202"/>
        <v>-39411000556980.5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-39411000556980.5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-164212502320.75208</v>
      </c>
      <c r="L5335" s="444">
        <f t="shared" ca="1" si="202"/>
        <v>-39575213059301.25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-39575213059301.25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-164896721080.42188</v>
      </c>
      <c r="L5336" s="444">
        <f t="shared" ca="1" si="202"/>
        <v>-39740109780381.672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-39740109780381.672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-165583790751.5903</v>
      </c>
      <c r="L5337" s="444">
        <f t="shared" ca="1" si="202"/>
        <v>-39905693571133.266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-39905693571133.266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-166273723213.05527</v>
      </c>
      <c r="L5338" s="444">
        <f t="shared" ca="1" si="202"/>
        <v>-40071967294346.32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-40071967294346.32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-166966530393.10968</v>
      </c>
      <c r="L5339" s="444">
        <f t="shared" ca="1" si="202"/>
        <v>-40238933824739.43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-40238933824739.43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-167662224269.74762</v>
      </c>
      <c r="L5340" s="444">
        <f t="shared" ca="1" si="202"/>
        <v>-40406596049009.18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-40406596049009.18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-168360816870.87158</v>
      </c>
      <c r="L5341" s="444">
        <f t="shared" ca="1" si="202"/>
        <v>-40574956865880.055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-40574956865880.055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-169062320274.50021</v>
      </c>
      <c r="L5342" s="444">
        <f t="shared" ca="1" si="202"/>
        <v>-40744019186154.555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-40744019186154.555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-169766746608.97729</v>
      </c>
      <c r="L5343" s="444">
        <f t="shared" ca="1" si="202"/>
        <v>-40913785932763.531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-40913785932763.531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-170474108053.18137</v>
      </c>
      <c r="L5344" s="444">
        <f t="shared" ca="1" si="202"/>
        <v>-41084260040816.711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-41084260040816.711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-171184416836.7363</v>
      </c>
      <c r="L5345" s="444">
        <f t="shared" ca="1" si="202"/>
        <v>-41255444457653.445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-41255444457653.445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-171897685240.22269</v>
      </c>
      <c r="L5346" s="444">
        <f t="shared" ca="1" si="202"/>
        <v>-41427342142893.672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-41427342142893.672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-172613925595.39029</v>
      </c>
      <c r="L5347" s="444">
        <f t="shared" ca="1" si="202"/>
        <v>-41599956068489.063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-41599956068489.063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-173333150285.37109</v>
      </c>
      <c r="L5348" s="444">
        <f t="shared" ca="1" si="202"/>
        <v>-41773289218774.438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-41773289218774.438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-174055371744.89349</v>
      </c>
      <c r="L5349" s="444">
        <f t="shared" ca="1" si="202"/>
        <v>-41947344590519.328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-41947344590519.328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-174780602460.49719</v>
      </c>
      <c r="L5350" s="444">
        <f t="shared" ca="1" si="202"/>
        <v>-42122125192979.828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-42122125192979.828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-175508854970.74927</v>
      </c>
      <c r="L5351" s="444">
        <f t="shared" ca="1" si="202"/>
        <v>-42297634047950.578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-42297634047950.578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-176240141866.46075</v>
      </c>
      <c r="L5352" s="444">
        <f t="shared" ca="1" si="202"/>
        <v>-42473874189817.039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-42473874189817.039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-176974475790.90433</v>
      </c>
      <c r="L5353" s="444">
        <f t="shared" ca="1" si="202"/>
        <v>-42650848665607.945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-42650848665607.945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-177711869440.03311</v>
      </c>
      <c r="L5354" s="444">
        <f t="shared" ca="1" si="202"/>
        <v>-42828560535047.977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-42828560535047.977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-178452335562.69989</v>
      </c>
      <c r="L5355" s="444">
        <f t="shared" ca="1" si="202"/>
        <v>-43007012870610.68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-43007012870610.68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-179195886960.87784</v>
      </c>
      <c r="L5356" s="444">
        <f t="shared" ca="1" si="202"/>
        <v>-43186208757571.555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-43186208757571.555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-179942536489.88147</v>
      </c>
      <c r="L5357" s="444">
        <f t="shared" ca="1" si="202"/>
        <v>-43366151294061.438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-43366151294061.438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-180692297058.58932</v>
      </c>
      <c r="L5358" s="444">
        <f t="shared" ca="1" si="202"/>
        <v>-43546843591120.023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-43546843591120.023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-181445181629.66675</v>
      </c>
      <c r="L5359" s="444">
        <f t="shared" ca="1" si="202"/>
        <v>-43728288772749.688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-43728288772749.688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-182201203219.79037</v>
      </c>
      <c r="L5360" s="444">
        <f t="shared" ca="1" si="202"/>
        <v>-43910489975969.477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-43910489975969.477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-182960374899.8728</v>
      </c>
      <c r="L5361" s="444">
        <f t="shared" ca="1" si="202"/>
        <v>-44093450350869.352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-44093450350869.352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-183722709795.28897</v>
      </c>
      <c r="L5362" s="444">
        <f t="shared" ca="1" si="202"/>
        <v>-44277173060664.641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-44277173060664.641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-184488221086.10266</v>
      </c>
      <c r="L5363" s="444">
        <f t="shared" ref="L5363:L5617" ca="1" si="207">I5363-J5363+K5363</f>
        <v>-44461661281750.742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-44461661281750.742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-185256922007.29477</v>
      </c>
      <c r="L5364" s="444">
        <f t="shared" ca="1" si="207"/>
        <v>-44646918203758.039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-44646918203758.039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-186028825848.99182</v>
      </c>
      <c r="L5365" s="444">
        <f t="shared" ca="1" si="207"/>
        <v>-44832947029607.031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-44832947029607.031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-186803945956.69595</v>
      </c>
      <c r="L5366" s="444">
        <f t="shared" ca="1" si="207"/>
        <v>-45019750975563.727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-45019750975563.727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-187582295731.51553</v>
      </c>
      <c r="L5367" s="444">
        <f t="shared" ca="1" si="207"/>
        <v>-45207333271295.242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-45207333271295.242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-188363888630.39685</v>
      </c>
      <c r="L5368" s="444">
        <f t="shared" ca="1" si="207"/>
        <v>-45395697159925.641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-45395697159925.641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-189148738166.35684</v>
      </c>
      <c r="L5369" s="444">
        <f t="shared" ca="1" si="207"/>
        <v>-45584845898092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-45584845898092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-189936857908.71667</v>
      </c>
      <c r="L5370" s="444">
        <f t="shared" ca="1" si="207"/>
        <v>-45774782756000.719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-45774782756000.719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-190728261483.33633</v>
      </c>
      <c r="L5371" s="444">
        <f t="shared" ca="1" si="207"/>
        <v>-45965511017484.055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-45965511017484.055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-191522962572.85022</v>
      </c>
      <c r="L5372" s="444">
        <f t="shared" ca="1" si="207"/>
        <v>-46157033980056.906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-46157033980056.906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-192320974916.90378</v>
      </c>
      <c r="L5373" s="444">
        <f t="shared" ca="1" si="207"/>
        <v>-46349354954973.813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-46349354954973.813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-193122312312.39087</v>
      </c>
      <c r="L5374" s="444">
        <f t="shared" ca="1" si="207"/>
        <v>-46542477267286.203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-46542477267286.203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-193926988613.6925</v>
      </c>
      <c r="L5375" s="444">
        <f t="shared" ca="1" si="207"/>
        <v>-46736404255899.898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-46736404255899.898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-194735017732.91623</v>
      </c>
      <c r="L5376" s="444">
        <f t="shared" ca="1" si="207"/>
        <v>-46931139273632.813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-46931139273632.813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-195546413640.13672</v>
      </c>
      <c r="L5377" s="444">
        <f t="shared" ca="1" si="207"/>
        <v>-47126685687272.953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-47126685687272.953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-196361190363.6373</v>
      </c>
      <c r="L5378" s="444">
        <f t="shared" ca="1" si="207"/>
        <v>-47323046877636.594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-47323046877636.594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-197179361990.15247</v>
      </c>
      <c r="L5379" s="444">
        <f t="shared" ca="1" si="207"/>
        <v>-47520226239626.75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-47520226239626.75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-198000942665.11145</v>
      </c>
      <c r="L5380" s="444">
        <f t="shared" ca="1" si="207"/>
        <v>-47718227182291.859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-47718227182291.859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-198825946592.88275</v>
      </c>
      <c r="L5381" s="444">
        <f t="shared" ca="1" si="207"/>
        <v>-47917053128884.742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-47917053128884.742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-199654388037.01974</v>
      </c>
      <c r="L5382" s="444">
        <f t="shared" ca="1" si="207"/>
        <v>-48116707516921.766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-48116707516921.766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-200486281320.50735</v>
      </c>
      <c r="L5383" s="444">
        <f t="shared" ca="1" si="207"/>
        <v>-48317193798242.273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-48317193798242.273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-201321640826.00946</v>
      </c>
      <c r="L5384" s="444">
        <f t="shared" ca="1" si="207"/>
        <v>-48518515439068.281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-48518515439068.281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-202160480996.11783</v>
      </c>
      <c r="L5385" s="444">
        <f t="shared" ca="1" si="207"/>
        <v>-48720675920064.398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-48720675920064.398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-203002816333.60165</v>
      </c>
      <c r="L5386" s="444">
        <f t="shared" ca="1" si="207"/>
        <v>-48923678736398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-48923678736398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-203848661401.65833</v>
      </c>
      <c r="L5387" s="444">
        <f t="shared" ca="1" si="207"/>
        <v>-49127527397799.656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-49127527397799.656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-204698030824.16522</v>
      </c>
      <c r="L5388" s="444">
        <f t="shared" ca="1" si="207"/>
        <v>-49332225428623.82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-49332225428623.82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-205550939285.93259</v>
      </c>
      <c r="L5389" s="444">
        <f t="shared" ca="1" si="207"/>
        <v>-49537776367909.75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-49537776367909.75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-206407401532.95728</v>
      </c>
      <c r="L5390" s="444">
        <f t="shared" ca="1" si="207"/>
        <v>-49744183769442.711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-49744183769442.711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-207267432372.67795</v>
      </c>
      <c r="L5391" s="444">
        <f t="shared" ca="1" si="207"/>
        <v>-49951451201815.391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-49951451201815.391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-208131046674.2308</v>
      </c>
      <c r="L5392" s="444">
        <f t="shared" ca="1" si="207"/>
        <v>-50159582248489.625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-50159582248489.625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-208998259368.70676</v>
      </c>
      <c r="L5393" s="444">
        <f t="shared" ca="1" si="207"/>
        <v>-50368580507858.328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-50368580507858.328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-209869085449.4097</v>
      </c>
      <c r="L5394" s="444">
        <f t="shared" ca="1" si="207"/>
        <v>-50578449593307.734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-50578449593307.734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-210743539972.11557</v>
      </c>
      <c r="L5395" s="444">
        <f t="shared" ca="1" si="207"/>
        <v>-50789193133279.852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-50789193133279.852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-211621638055.3327</v>
      </c>
      <c r="L5396" s="444">
        <f t="shared" ca="1" si="207"/>
        <v>-51000814771335.188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-51000814771335.188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-212503394880.56329</v>
      </c>
      <c r="L5397" s="444">
        <f t="shared" ca="1" si="207"/>
        <v>-51213318166215.75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-51213318166215.75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-213388825692.56561</v>
      </c>
      <c r="L5398" s="444">
        <f t="shared" ca="1" si="207"/>
        <v>-51426706991908.313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-51426706991908.313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-214277945799.61798</v>
      </c>
      <c r="L5399" s="444">
        <f t="shared" ca="1" si="207"/>
        <v>-51640984937707.93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-51640984937707.93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-215170770573.78305</v>
      </c>
      <c r="L5400" s="444">
        <f t="shared" ca="1" si="207"/>
        <v>-51856155708281.711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-51856155708281.711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-216067315451.1738</v>
      </c>
      <c r="L5401" s="444">
        <f t="shared" ca="1" si="207"/>
        <v>-52072223023732.883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-52072223023732.883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-216967595932.22034</v>
      </c>
      <c r="L5402" s="444">
        <f t="shared" ca="1" si="207"/>
        <v>-52289190619665.102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-52289190619665.102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-217871627581.93793</v>
      </c>
      <c r="L5403" s="444">
        <f t="shared" ca="1" si="207"/>
        <v>-52507062247247.039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-52507062247247.039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-218779426030.19598</v>
      </c>
      <c r="L5404" s="444">
        <f t="shared" ca="1" si="207"/>
        <v>-52725841673277.234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-52725841673277.234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-219691006971.98846</v>
      </c>
      <c r="L5405" s="444">
        <f t="shared" ca="1" si="207"/>
        <v>-52945532680249.227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-52945532680249.227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-220606386167.70511</v>
      </c>
      <c r="L5406" s="444">
        <f t="shared" ca="1" si="207"/>
        <v>-53166139066416.93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-53166139066416.93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-221525579443.40387</v>
      </c>
      <c r="L5407" s="444">
        <f t="shared" ca="1" si="207"/>
        <v>-53387664645860.336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-53387664645860.336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-222448602691.08472</v>
      </c>
      <c r="L5408" s="444">
        <f t="shared" ca="1" si="207"/>
        <v>-53610113248551.422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-53610113248551.422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-223375471868.96426</v>
      </c>
      <c r="L5409" s="444">
        <f t="shared" ca="1" si="207"/>
        <v>-53833488720420.383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-53833488720420.383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-224306203001.75159</v>
      </c>
      <c r="L5410" s="444">
        <f t="shared" ca="1" si="207"/>
        <v>-54057794923422.133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-54057794923422.133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-225240812180.92554</v>
      </c>
      <c r="L5411" s="444">
        <f t="shared" ca="1" si="207"/>
        <v>-54283035735603.055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-54283035735603.055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-226179315565.01273</v>
      </c>
      <c r="L5412" s="444">
        <f t="shared" ca="1" si="207"/>
        <v>-54509215051168.07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-54509215051168.07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-227121729379.86694</v>
      </c>
      <c r="L5413" s="444">
        <f t="shared" ca="1" si="207"/>
        <v>-54736336780547.938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-54736336780547.938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-228068069918.94974</v>
      </c>
      <c r="L5414" s="444">
        <f t="shared" ca="1" si="207"/>
        <v>-54964404850466.891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-54964404850466.891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-229018353543.61206</v>
      </c>
      <c r="L5415" s="444">
        <f t="shared" ca="1" si="207"/>
        <v>-55193423204010.5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-55193423204010.5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-229972596683.37704</v>
      </c>
      <c r="L5416" s="444">
        <f t="shared" ca="1" si="207"/>
        <v>-55423395800693.875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-55423395800693.875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-230930815836.22449</v>
      </c>
      <c r="L5417" s="444">
        <f t="shared" ca="1" si="207"/>
        <v>-55654326616530.102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-55654326616530.102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-231893027568.87543</v>
      </c>
      <c r="L5418" s="444">
        <f t="shared" ca="1" si="207"/>
        <v>-55886219644098.977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-55886219644098.977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-232859248517.07907</v>
      </c>
      <c r="L5419" s="444">
        <f t="shared" ca="1" si="207"/>
        <v>-56119078892616.055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-56119078892616.055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-233829495385.90024</v>
      </c>
      <c r="L5420" s="444">
        <f t="shared" ca="1" si="207"/>
        <v>-56352908388001.953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-56352908388001.953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-234803784950.00809</v>
      </c>
      <c r="L5421" s="444">
        <f t="shared" ca="1" si="207"/>
        <v>-56587712172951.961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-56587712172951.961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-235782134053.96652</v>
      </c>
      <c r="L5422" s="444">
        <f t="shared" ca="1" si="207"/>
        <v>-56823494307005.93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-56823494307005.93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-236764559612.52469</v>
      </c>
      <c r="L5423" s="444">
        <f t="shared" ca="1" si="207"/>
        <v>-57060258866618.453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-57060258866618.453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-237751078610.91022</v>
      </c>
      <c r="L5424" s="444">
        <f t="shared" ca="1" si="207"/>
        <v>-57298009945229.367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-57298009945229.367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-238741708105.12234</v>
      </c>
      <c r="L5425" s="444">
        <f t="shared" ca="1" si="207"/>
        <v>-57536751653334.492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-57536751653334.492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-239736465222.22705</v>
      </c>
      <c r="L5426" s="444">
        <f t="shared" ca="1" si="207"/>
        <v>-57776488118556.719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-57776488118556.719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-240735367160.65302</v>
      </c>
      <c r="L5427" s="444">
        <f t="shared" ca="1" si="207"/>
        <v>-58017223485717.375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-58017223485717.375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-241738431190.48911</v>
      </c>
      <c r="L5428" s="444">
        <f t="shared" ca="1" si="207"/>
        <v>-58258961916907.867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-58258961916907.867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-242745674653.78281</v>
      </c>
      <c r="L5429" s="444">
        <f t="shared" ca="1" si="207"/>
        <v>-58501707591561.648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-58501707591561.648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-243757114964.84021</v>
      </c>
      <c r="L5430" s="444">
        <f t="shared" ca="1" si="207"/>
        <v>-58745464706526.492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-58745464706526.492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-244772769610.52704</v>
      </c>
      <c r="L5431" s="444">
        <f t="shared" ca="1" si="207"/>
        <v>-58990237476137.016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-58990237476137.016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-245792656150.57089</v>
      </c>
      <c r="L5432" s="444">
        <f t="shared" ca="1" si="207"/>
        <v>-59236030132287.586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-59236030132287.586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-246816792217.86496</v>
      </c>
      <c r="L5433" s="444">
        <f t="shared" ca="1" si="207"/>
        <v>-59482846924505.453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-59482846924505.453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-247845195518.77267</v>
      </c>
      <c r="L5434" s="444">
        <f t="shared" ca="1" si="207"/>
        <v>-59730692120024.227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-59730692120024.227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-248877883833.4343</v>
      </c>
      <c r="L5435" s="444">
        <f t="shared" ca="1" si="207"/>
        <v>-59979570003857.664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-59979570003857.664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-249914875016.07361</v>
      </c>
      <c r="L5436" s="444">
        <f t="shared" ca="1" si="207"/>
        <v>-60229484878873.734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-60229484878873.734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-250956186995.30722</v>
      </c>
      <c r="L5437" s="444">
        <f t="shared" ca="1" si="207"/>
        <v>-60480441065869.039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-60480441065869.039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-252001837774.45435</v>
      </c>
      <c r="L5438" s="444">
        <f t="shared" ca="1" si="207"/>
        <v>-60732442903643.492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-60732442903643.492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-253051845431.84787</v>
      </c>
      <c r="L5439" s="444">
        <f t="shared" ca="1" si="207"/>
        <v>-60985494749075.344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-60985494749075.344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-254106228121.14725</v>
      </c>
      <c r="L5440" s="444">
        <f t="shared" ca="1" si="207"/>
        <v>-61239600977196.492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-61239600977196.492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-255165004071.65204</v>
      </c>
      <c r="L5441" s="444">
        <f t="shared" ca="1" si="207"/>
        <v>-61494765981268.141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-61494765981268.141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-256228191588.61725</v>
      </c>
      <c r="L5442" s="444">
        <f t="shared" ca="1" si="207"/>
        <v>-61750994172856.758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-61750994172856.758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-257295809053.56982</v>
      </c>
      <c r="L5443" s="444">
        <f t="shared" ca="1" si="207"/>
        <v>-62008289981910.328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-62008289981910.328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-258367874924.62637</v>
      </c>
      <c r="L5444" s="444">
        <f t="shared" ca="1" si="207"/>
        <v>-62266657856834.953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-62266657856834.953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-259444407736.81226</v>
      </c>
      <c r="L5445" s="444">
        <f t="shared" ca="1" si="207"/>
        <v>-62526102264571.766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-62526102264571.766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-260525426102.38232</v>
      </c>
      <c r="L5446" s="444">
        <f t="shared" ca="1" si="207"/>
        <v>-62786627690674.148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-62786627690674.148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-261610948711.14227</v>
      </c>
      <c r="L5447" s="444">
        <f t="shared" ca="1" si="207"/>
        <v>-63048238639385.289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-63048238639385.289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-262700994330.772</v>
      </c>
      <c r="L5448" s="444">
        <f t="shared" ca="1" si="207"/>
        <v>-63310939633716.063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-63310939633716.063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-263795581807.15027</v>
      </c>
      <c r="L5449" s="444">
        <f t="shared" ca="1" si="207"/>
        <v>-63574735215523.211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-63574735215523.211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-264894730064.68005</v>
      </c>
      <c r="L5450" s="444">
        <f t="shared" ca="1" si="207"/>
        <v>-63839629945587.891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-63839629945587.891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-265998458106.61621</v>
      </c>
      <c r="L5451" s="444">
        <f t="shared" ca="1" si="207"/>
        <v>-64105628403694.508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-64105628403694.508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-267106785015.39377</v>
      </c>
      <c r="L5452" s="444">
        <f t="shared" ca="1" si="207"/>
        <v>-64372735188709.898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-64372735188709.898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-268219729952.95792</v>
      </c>
      <c r="L5453" s="444">
        <f t="shared" ca="1" si="207"/>
        <v>-64640954918662.859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-64640954918662.859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-269337312161.09525</v>
      </c>
      <c r="L5454" s="444">
        <f t="shared" ca="1" si="207"/>
        <v>-64910292230823.953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-64910292230823.953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-270459550961.76645</v>
      </c>
      <c r="L5455" s="444">
        <f t="shared" ca="1" si="207"/>
        <v>-65180751781785.719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-65180751781785.719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-271586465757.44052</v>
      </c>
      <c r="L5456" s="444">
        <f t="shared" ca="1" si="207"/>
        <v>-65452338247543.156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-65452338247543.156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-272718076031.42984</v>
      </c>
      <c r="L5457" s="444">
        <f t="shared" ca="1" si="207"/>
        <v>-65725056323574.586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-65725056323574.586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-273854401348.22745</v>
      </c>
      <c r="L5458" s="444">
        <f t="shared" ca="1" si="207"/>
        <v>-65998910724922.813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-65998910724922.813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-274995461353.84503</v>
      </c>
      <c r="L5459" s="444">
        <f t="shared" ca="1" si="207"/>
        <v>-66273906186276.656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-66273906186276.656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-276141275776.15277</v>
      </c>
      <c r="L5460" s="444">
        <f t="shared" ca="1" si="207"/>
        <v>-66550047462052.813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-66550047462052.813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-277291864425.22003</v>
      </c>
      <c r="L5461" s="444">
        <f t="shared" ca="1" si="207"/>
        <v>-66827339326478.031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-66827339326478.031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-278447247193.65845</v>
      </c>
      <c r="L5462" s="444">
        <f t="shared" ca="1" si="207"/>
        <v>-67105786573671.688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-67105786573671.688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-279607444056.96539</v>
      </c>
      <c r="L5463" s="444">
        <f t="shared" ca="1" si="207"/>
        <v>-67385394017728.656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-67385394017728.656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-280772475073.86938</v>
      </c>
      <c r="L5464" s="444">
        <f t="shared" ca="1" si="207"/>
        <v>-67666166492802.523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-67666166492802.523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-281942360386.67719</v>
      </c>
      <c r="L5465" s="444">
        <f t="shared" ca="1" si="207"/>
        <v>-67948108853189.203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-67948108853189.203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-283117120221.6217</v>
      </c>
      <c r="L5466" s="444">
        <f t="shared" ca="1" si="207"/>
        <v>-68231225973410.828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-68231225973410.828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-284296774889.21179</v>
      </c>
      <c r="L5467" s="444">
        <f t="shared" ca="1" si="207"/>
        <v>-68515522748300.039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-68515522748300.039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-285481344784.5835</v>
      </c>
      <c r="L5468" s="444">
        <f t="shared" ca="1" si="207"/>
        <v>-68801004093084.625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-68801004093084.625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-286670850387.8526</v>
      </c>
      <c r="L5469" s="444">
        <f t="shared" ca="1" si="207"/>
        <v>-69087674943472.477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-69087674943472.477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-287865312264.46869</v>
      </c>
      <c r="L5470" s="444">
        <f t="shared" ca="1" si="207"/>
        <v>-69375540255736.945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-69375540255736.945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-289064751065.57062</v>
      </c>
      <c r="L5471" s="444">
        <f t="shared" ca="1" si="207"/>
        <v>-69664605006802.516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-69664605006802.516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-290269187528.34381</v>
      </c>
      <c r="L5472" s="444">
        <f t="shared" ca="1" si="207"/>
        <v>-69954874194330.859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-69954874194330.859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-291478642476.3786</v>
      </c>
      <c r="L5473" s="444">
        <f t="shared" ca="1" si="207"/>
        <v>-70246352836807.234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-70246352836807.234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-292693136820.03015</v>
      </c>
      <c r="L5474" s="444">
        <f t="shared" ca="1" si="207"/>
        <v>-70539045973627.266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-70539045973627.266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-293912691556.78027</v>
      </c>
      <c r="L5475" s="444">
        <f t="shared" ca="1" si="207"/>
        <v>-70832958665184.047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-70832958665184.047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-295137327771.60022</v>
      </c>
      <c r="L5476" s="444">
        <f t="shared" ca="1" si="207"/>
        <v>-71128095992955.641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-71128095992955.641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-296367066637.31519</v>
      </c>
      <c r="L5477" s="444">
        <f t="shared" ca="1" si="207"/>
        <v>-71424463059592.953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-71424463059592.953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-297601929414.97064</v>
      </c>
      <c r="L5478" s="444">
        <f t="shared" ca="1" si="207"/>
        <v>-71722064989007.922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-71722064989007.922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-298841937454.19965</v>
      </c>
      <c r="L5479" s="444">
        <f t="shared" ca="1" si="207"/>
        <v>-72020906926462.125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-72020906926462.125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-300087112193.59216</v>
      </c>
      <c r="L5480" s="444">
        <f t="shared" ca="1" si="207"/>
        <v>-72320994038655.719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-72320994038655.719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-301337475161.06549</v>
      </c>
      <c r="L5481" s="444">
        <f t="shared" ca="1" si="207"/>
        <v>-72622331513816.781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-72622331513816.781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-302593047974.23657</v>
      </c>
      <c r="L5482" s="444">
        <f t="shared" ca="1" si="207"/>
        <v>-72924924561791.016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-72924924561791.016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-303853852340.7959</v>
      </c>
      <c r="L5483" s="444">
        <f t="shared" ca="1" si="207"/>
        <v>-73228778414131.813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-73228778414131.813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-305119910058.88257</v>
      </c>
      <c r="L5484" s="444">
        <f t="shared" ca="1" si="207"/>
        <v>-73533898324190.688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-73533898324190.688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-306391243017.46118</v>
      </c>
      <c r="L5485" s="444">
        <f t="shared" ca="1" si="207"/>
        <v>-73840289567208.156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-73840289567208.156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-307667873196.70062</v>
      </c>
      <c r="L5486" s="444">
        <f t="shared" ca="1" si="207"/>
        <v>-74147957440404.859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-74147957440404.859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-308949822668.35358</v>
      </c>
      <c r="L5487" s="444">
        <f t="shared" ca="1" si="207"/>
        <v>-74456907263073.219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-74456907263073.219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-310237113596.13843</v>
      </c>
      <c r="L5488" s="444">
        <f t="shared" ca="1" si="207"/>
        <v>-74767144376669.359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-74767144376669.359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-311529768236.12231</v>
      </c>
      <c r="L5489" s="444">
        <f t="shared" ca="1" si="207"/>
        <v>-75078674144905.484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-75078674144905.484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-312827808937.1062</v>
      </c>
      <c r="L5490" s="444">
        <f t="shared" ca="1" si="207"/>
        <v>-75391501953842.594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-75391501953842.594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-314131258141.0108</v>
      </c>
      <c r="L5491" s="444">
        <f t="shared" ca="1" si="207"/>
        <v>-75705633211983.609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-75705633211983.609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-315440138383.26501</v>
      </c>
      <c r="L5492" s="444">
        <f t="shared" ca="1" si="207"/>
        <v>-76021073350366.875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-76021073350366.875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-316754472293.19531</v>
      </c>
      <c r="L5493" s="444">
        <f t="shared" ca="1" si="207"/>
        <v>-76337827822660.063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-76337827822660.063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-318074282594.41693</v>
      </c>
      <c r="L5494" s="444">
        <f t="shared" ca="1" si="207"/>
        <v>-76655902105254.484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-76655902105254.484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-319399592105.22699</v>
      </c>
      <c r="L5495" s="444">
        <f t="shared" ca="1" si="207"/>
        <v>-76975301697359.719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-76975301697359.719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-320730423738.99884</v>
      </c>
      <c r="L5496" s="444">
        <f t="shared" ca="1" si="207"/>
        <v>-77296032121098.719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-77296032121098.719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-322066800504.578</v>
      </c>
      <c r="L5497" s="444">
        <f t="shared" ca="1" si="207"/>
        <v>-77618098921603.297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-77618098921603.297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-323408745506.68042</v>
      </c>
      <c r="L5498" s="444">
        <f t="shared" ca="1" si="207"/>
        <v>-77941507667109.984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-77941507667109.984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-324756281946.29163</v>
      </c>
      <c r="L5499" s="444">
        <f t="shared" ca="1" si="207"/>
        <v>-78266263949056.281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-78266263949056.281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-326109433121.06781</v>
      </c>
      <c r="L5500" s="444">
        <f t="shared" ca="1" si="207"/>
        <v>-78592373382177.344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-78592373382177.344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-327468222425.73895</v>
      </c>
      <c r="L5501" s="444">
        <f t="shared" ca="1" si="207"/>
        <v>-78919841604603.078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-78919841604603.078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-328832673352.51282</v>
      </c>
      <c r="L5502" s="444">
        <f t="shared" ca="1" si="207"/>
        <v>-79248674277955.594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-79248674277955.594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-330202809491.48163</v>
      </c>
      <c r="L5503" s="444">
        <f t="shared" ca="1" si="207"/>
        <v>-79578877087447.078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-79578877087447.078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-331578654531.02948</v>
      </c>
      <c r="L5504" s="444">
        <f t="shared" ca="1" si="207"/>
        <v>-79910455741978.109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-79910455741978.109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-332960232258.24213</v>
      </c>
      <c r="L5505" s="444">
        <f t="shared" ca="1" si="207"/>
        <v>-80243415974236.344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-80243415974236.344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-334347566559.31812</v>
      </c>
      <c r="L5506" s="444">
        <f t="shared" ca="1" si="207"/>
        <v>-80577763540795.656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-80577763540795.656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-335740681419.98187</v>
      </c>
      <c r="L5507" s="444">
        <f t="shared" ca="1" si="207"/>
        <v>-80913504222215.641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-80913504222215.641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-337139600925.8985</v>
      </c>
      <c r="L5508" s="444">
        <f t="shared" ca="1" si="207"/>
        <v>-81250643823141.547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-81250643823141.547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-338544349263.08978</v>
      </c>
      <c r="L5509" s="444">
        <f t="shared" ca="1" si="207"/>
        <v>-81589188172404.641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-81589188172404.641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-339954950718.35266</v>
      </c>
      <c r="L5510" s="444">
        <f t="shared" ca="1" si="207"/>
        <v>-81929143123123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-81929143123123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-341371429679.67914</v>
      </c>
      <c r="L5511" s="444">
        <f t="shared" ca="1" si="207"/>
        <v>-82270514552802.672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-82270514552802.672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-342793810636.6778</v>
      </c>
      <c r="L5512" s="444">
        <f t="shared" ca="1" si="207"/>
        <v>-82613308363439.344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-82613308363439.344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-344222118180.99725</v>
      </c>
      <c r="L5513" s="444">
        <f t="shared" ca="1" si="207"/>
        <v>-82957530481620.344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-82957530481620.344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-345656377006.7514</v>
      </c>
      <c r="L5514" s="444">
        <f t="shared" ca="1" si="207"/>
        <v>-83303186858627.094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-83303186858627.094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-347096611910.94623</v>
      </c>
      <c r="L5515" s="444">
        <f t="shared" ca="1" si="207"/>
        <v>-83650283470538.047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-83650283470538.047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-348542847793.90851</v>
      </c>
      <c r="L5516" s="444">
        <f t="shared" ca="1" si="207"/>
        <v>-83998826318331.953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-83998826318331.953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-349995109659.71649</v>
      </c>
      <c r="L5517" s="444">
        <f t="shared" ca="1" si="207"/>
        <v>-84348821427991.672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-84348821427991.672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-351453422616.63196</v>
      </c>
      <c r="L5518" s="444">
        <f t="shared" ca="1" si="207"/>
        <v>-84700274850608.297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-84700274850608.297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-352917811877.53455</v>
      </c>
      <c r="L5519" s="444">
        <f t="shared" ca="1" si="207"/>
        <v>-85053192662485.828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-85053192662485.828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-354388302760.3576</v>
      </c>
      <c r="L5520" s="444">
        <f t="shared" ca="1" si="207"/>
        <v>-85407580965246.188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-85407580965246.188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-355864920688.52576</v>
      </c>
      <c r="L5521" s="444">
        <f t="shared" ca="1" si="207"/>
        <v>-85763445885934.719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-85763445885934.719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-357347691191.39465</v>
      </c>
      <c r="L5522" s="444">
        <f t="shared" ca="1" si="207"/>
        <v>-86120793577126.109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-86120793577126.109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-358836639904.69214</v>
      </c>
      <c r="L5523" s="444">
        <f t="shared" ca="1" si="207"/>
        <v>-86479630217030.797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-86479630217030.797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-360331792570.96167</v>
      </c>
      <c r="L5524" s="444">
        <f t="shared" ca="1" si="207"/>
        <v>-86839962009601.766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-86839962009601.766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-361833175040.00732</v>
      </c>
      <c r="L5525" s="444">
        <f t="shared" ca="1" si="207"/>
        <v>-87201795184641.766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-87201795184641.766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-363340813269.3407</v>
      </c>
      <c r="L5526" s="444">
        <f t="shared" ca="1" si="207"/>
        <v>-87565135997911.109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-87565135997911.109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-364854733324.62964</v>
      </c>
      <c r="L5527" s="444">
        <f t="shared" ca="1" si="207"/>
        <v>-87929990731235.734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-87929990731235.734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-366374961380.14886</v>
      </c>
      <c r="L5528" s="444">
        <f t="shared" ca="1" si="207"/>
        <v>-88296365692615.891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-88296365692615.891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-367901523719.23285</v>
      </c>
      <c r="L5529" s="444">
        <f t="shared" ca="1" si="207"/>
        <v>-88664267216335.125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-88664267216335.125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-369434446734.72968</v>
      </c>
      <c r="L5530" s="444">
        <f t="shared" ca="1" si="207"/>
        <v>-89033701663069.859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-89033701663069.859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-370973756929.45776</v>
      </c>
      <c r="L5531" s="444">
        <f t="shared" ca="1" si="207"/>
        <v>-89404675419999.313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-89404675419999.313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-372519480916.66382</v>
      </c>
      <c r="L5532" s="444">
        <f t="shared" ca="1" si="207"/>
        <v>-89777194900915.969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-89777194900915.969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-374071645420.48322</v>
      </c>
      <c r="L5533" s="444">
        <f t="shared" ca="1" si="207"/>
        <v>-90151266546336.453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-90151266546336.453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-375630277276.40186</v>
      </c>
      <c r="L5534" s="444">
        <f t="shared" ca="1" si="207"/>
        <v>-90526896823612.859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-90526896823612.859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-377195403431.72021</v>
      </c>
      <c r="L5535" s="444">
        <f t="shared" ca="1" si="207"/>
        <v>-90904092227044.578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-90904092227044.578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-378767050946.01904</v>
      </c>
      <c r="L5536" s="444">
        <f t="shared" ca="1" si="207"/>
        <v>-91282859277990.594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-91282859277990.594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-380345246991.62744</v>
      </c>
      <c r="L5537" s="444">
        <f t="shared" ca="1" si="207"/>
        <v>-91663204524982.219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-91663204524982.219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-381930018854.09259</v>
      </c>
      <c r="L5538" s="444">
        <f t="shared" ca="1" si="207"/>
        <v>-92045134543836.313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-92045134543836.313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-383521393932.65131</v>
      </c>
      <c r="L5539" s="444">
        <f t="shared" ca="1" si="207"/>
        <v>-92428655937768.969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-92428655937768.969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-385119399740.70404</v>
      </c>
      <c r="L5540" s="444">
        <f t="shared" ca="1" si="207"/>
        <v>-92813775337509.672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-92813775337509.672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-386724063906.29028</v>
      </c>
      <c r="L5541" s="444">
        <f t="shared" ca="1" si="207"/>
        <v>-93200499401415.969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-93200499401415.969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-388335414172.56653</v>
      </c>
      <c r="L5542" s="444">
        <f t="shared" ca="1" si="207"/>
        <v>-93588834815588.531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-93588834815588.531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-389953478398.28552</v>
      </c>
      <c r="L5543" s="444">
        <f t="shared" ca="1" si="207"/>
        <v>-93978788293986.813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-93978788293986.813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-391578284558.27838</v>
      </c>
      <c r="L5544" s="444">
        <f t="shared" ca="1" si="207"/>
        <v>-94370366578545.094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-94370366578545.094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-393209860743.93787</v>
      </c>
      <c r="L5545" s="444">
        <f t="shared" ca="1" si="207"/>
        <v>-94763576439289.031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-94763576439289.031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-394848235163.70428</v>
      </c>
      <c r="L5546" s="444">
        <f t="shared" ca="1" si="207"/>
        <v>-95158424674452.734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-95158424674452.734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-396493436143.55304</v>
      </c>
      <c r="L5547" s="444">
        <f t="shared" ca="1" si="207"/>
        <v>-95554918110596.281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-95554918110596.281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-398145492127.4845</v>
      </c>
      <c r="L5548" s="444">
        <f t="shared" ca="1" si="207"/>
        <v>-95953063602723.766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-95953063602723.766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-399804431678.01569</v>
      </c>
      <c r="L5549" s="444">
        <f t="shared" ca="1" si="207"/>
        <v>-96352868034401.781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-96352868034401.781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-401470283476.67407</v>
      </c>
      <c r="L5550" s="444">
        <f t="shared" ca="1" si="207"/>
        <v>-96754338317878.453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-96754338317878.453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-403143076324.49353</v>
      </c>
      <c r="L5551" s="444">
        <f t="shared" ca="1" si="207"/>
        <v>-97157481394202.953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-97157481394202.953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-404822839142.51233</v>
      </c>
      <c r="L5552" s="444">
        <f t="shared" ca="1" si="207"/>
        <v>-97562304233345.469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-97562304233345.469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-406509600972.27277</v>
      </c>
      <c r="L5553" s="444">
        <f t="shared" ca="1" si="207"/>
        <v>-97968813834317.734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-97968813834317.734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-408203390976.32391</v>
      </c>
      <c r="L5554" s="444">
        <f t="shared" ca="1" si="207"/>
        <v>-98377017225294.063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-98377017225294.063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-409904238438.72528</v>
      </c>
      <c r="L5555" s="444">
        <f t="shared" ca="1" si="207"/>
        <v>-98786921463732.781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-98786921463732.781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-411612172765.55322</v>
      </c>
      <c r="L5556" s="444">
        <f t="shared" ca="1" si="207"/>
        <v>-99198533636498.328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-99198533636498.328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-413327223485.40967</v>
      </c>
      <c r="L5557" s="444">
        <f t="shared" ca="1" si="207"/>
        <v>-99611860859983.734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-99611860859983.734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-415049420249.93225</v>
      </c>
      <c r="L5558" s="444">
        <f t="shared" ca="1" si="207"/>
        <v>-100026910280233.67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-100026910280233.67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-416778792834.30695</v>
      </c>
      <c r="L5559" s="444">
        <f t="shared" ca="1" si="207"/>
        <v>-100443689073067.98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-100443689073067.98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-418515371137.78326</v>
      </c>
      <c r="L5560" s="444">
        <f t="shared" ca="1" si="207"/>
        <v>-100862204444205.77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-100862204444205.77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-420259185184.19067</v>
      </c>
      <c r="L5561" s="444">
        <f t="shared" ca="1" si="207"/>
        <v>-101282463629389.95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-101282463629389.95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-422010265122.45813</v>
      </c>
      <c r="L5562" s="444">
        <f t="shared" ca="1" si="207"/>
        <v>-101704473894512.41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-101704473894512.41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-423768641227.13501</v>
      </c>
      <c r="L5563" s="444">
        <f t="shared" ca="1" si="207"/>
        <v>-102128242535739.55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-102128242535739.55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-425534343898.91479</v>
      </c>
      <c r="L5564" s="444">
        <f t="shared" ca="1" si="207"/>
        <v>-102553776879638.47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-102553776879638.47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-427307403665.16028</v>
      </c>
      <c r="L5565" s="444">
        <f t="shared" ca="1" si="207"/>
        <v>-102981084283303.63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-102981084283303.63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-429087851180.43176</v>
      </c>
      <c r="L5566" s="444">
        <f t="shared" ca="1" si="207"/>
        <v>-103410172134484.06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-103410172134484.06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-430875717227.01691</v>
      </c>
      <c r="L5567" s="444">
        <f t="shared" ca="1" si="207"/>
        <v>-103841047851711.08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-103841047851711.08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-432671032715.46283</v>
      </c>
      <c r="L5568" s="444">
        <f t="shared" ca="1" si="207"/>
        <v>-104273718884426.55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-104273718884426.55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-434473828685.1106</v>
      </c>
      <c r="L5569" s="444">
        <f t="shared" ca="1" si="207"/>
        <v>-104708192713111.66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-104708192713111.66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-436284136304.6319</v>
      </c>
      <c r="L5570" s="444">
        <f t="shared" ca="1" si="207"/>
        <v>-105144476849416.28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-105144476849416.28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-438101986872.56781</v>
      </c>
      <c r="L5571" s="444">
        <f t="shared" ca="1" si="207"/>
        <v>-105582578836288.84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-105582578836288.84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-439927411817.87018</v>
      </c>
      <c r="L5572" s="444">
        <f t="shared" ca="1" si="207"/>
        <v>-106022506248106.72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-106022506248106.72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-441760442700.44464</v>
      </c>
      <c r="L5573" s="444">
        <f t="shared" ca="1" si="207"/>
        <v>-106464266690807.16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-106464266690807.16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-443601111211.69647</v>
      </c>
      <c r="L5574" s="444">
        <f t="shared" ca="1" si="207"/>
        <v>-106907867802018.86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-106907867802018.86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-445449449175.07855</v>
      </c>
      <c r="L5575" s="444">
        <f t="shared" ca="1" si="207"/>
        <v>-107353317251193.94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-107353317251193.94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-447305488546.64142</v>
      </c>
      <c r="L5576" s="444">
        <f t="shared" ca="1" si="207"/>
        <v>-107800622739740.58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-107800622739740.58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-449169261415.58575</v>
      </c>
      <c r="L5577" s="444">
        <f t="shared" ca="1" si="207"/>
        <v>-108249792001156.16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-108249792001156.16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-451040800004.81732</v>
      </c>
      <c r="L5578" s="444">
        <f t="shared" ca="1" si="207"/>
        <v>-108700832801160.97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-108700832801160.97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-452920136671.50403</v>
      </c>
      <c r="L5579" s="444">
        <f t="shared" ca="1" si="207"/>
        <v>-109153752937832.47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-109153752937832.47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-454807303907.63525</v>
      </c>
      <c r="L5580" s="444">
        <f t="shared" ca="1" si="207"/>
        <v>-109608560241740.11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-109608560241740.11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-456702334340.5838</v>
      </c>
      <c r="L5581" s="444">
        <f t="shared" ca="1" si="207"/>
        <v>-110065262576080.69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-110065262576080.69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-458605260733.66943</v>
      </c>
      <c r="L5582" s="444">
        <f t="shared" ca="1" si="207"/>
        <v>-110523867836814.36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-110523867836814.36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-460516115986.7265</v>
      </c>
      <c r="L5583" s="444">
        <f t="shared" ca="1" si="207"/>
        <v>-110984383952801.08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-110984383952801.08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-462434933136.6712</v>
      </c>
      <c r="L5584" s="444">
        <f t="shared" ca="1" si="207"/>
        <v>-111446818885937.75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-111446818885937.75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-464361745358.07397</v>
      </c>
      <c r="L5585" s="444">
        <f t="shared" ca="1" si="207"/>
        <v>-111911180631295.83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-111911180631295.83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-466296585963.7326</v>
      </c>
      <c r="L5586" s="444">
        <f t="shared" ca="1" si="207"/>
        <v>-112377477217259.56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-112377477217259.56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-468239488405.24817</v>
      </c>
      <c r="L5587" s="444">
        <f t="shared" ca="1" si="207"/>
        <v>-112845716705664.81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-112845716705664.81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-470190486273.60339</v>
      </c>
      <c r="L5588" s="444">
        <f t="shared" ca="1" si="207"/>
        <v>-113315907191938.42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-113315907191938.42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-472149613299.74341</v>
      </c>
      <c r="L5589" s="444">
        <f t="shared" ca="1" si="207"/>
        <v>-113788056805238.17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-113788056805238.17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-474116903355.15906</v>
      </c>
      <c r="L5590" s="444">
        <f t="shared" ca="1" si="207"/>
        <v>-114262173708593.33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-114262173708593.33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-476092390452.47217</v>
      </c>
      <c r="L5591" s="444">
        <f t="shared" ca="1" si="207"/>
        <v>-114738266099045.8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-114738266099045.8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-478076108746.02417</v>
      </c>
      <c r="L5592" s="444">
        <f t="shared" ca="1" si="207"/>
        <v>-115216342207791.83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-115216342207791.83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-480068092532.46594</v>
      </c>
      <c r="L5593" s="444">
        <f t="shared" ca="1" si="207"/>
        <v>-115696410300324.3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-115696410300324.3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-482068376251.35126</v>
      </c>
      <c r="L5594" s="444">
        <f t="shared" ca="1" si="207"/>
        <v>-116178478676575.64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-116178478676575.64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-484076994485.73187</v>
      </c>
      <c r="L5595" s="444">
        <f t="shared" ca="1" si="207"/>
        <v>-116662555671061.38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-116662555671061.38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-486093981962.75574</v>
      </c>
      <c r="L5596" s="444">
        <f t="shared" ca="1" si="207"/>
        <v>-117148649653024.13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-117148649653024.13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-488119373554.26715</v>
      </c>
      <c r="L5597" s="444">
        <f t="shared" ca="1" si="207"/>
        <v>-117636769026578.39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-117636769026578.39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-490153204277.40991</v>
      </c>
      <c r="L5598" s="444">
        <f t="shared" ca="1" si="207"/>
        <v>-118126922230855.8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-118126922230855.8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-492195509295.23248</v>
      </c>
      <c r="L5599" s="444">
        <f t="shared" ca="1" si="207"/>
        <v>-118619117740151.03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-118619117740151.03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-494246323917.2959</v>
      </c>
      <c r="L5600" s="444">
        <f t="shared" ca="1" si="207"/>
        <v>-119113364064068.33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-119113364064068.33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-496305683600.28473</v>
      </c>
      <c r="L5601" s="444">
        <f t="shared" ca="1" si="207"/>
        <v>-119609669747668.61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-119609669747668.61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-498373623948.6192</v>
      </c>
      <c r="L5602" s="444">
        <f t="shared" ca="1" si="207"/>
        <v>-120108043371617.23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-120108043371617.23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-500450180715.07172</v>
      </c>
      <c r="L5603" s="444">
        <f t="shared" ca="1" si="207"/>
        <v>-120608493552332.31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-120608493552332.31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-502535389801.38464</v>
      </c>
      <c r="L5604" s="444">
        <f t="shared" ca="1" si="207"/>
        <v>-121111028942133.7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-121111028942133.7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-504629287258.89044</v>
      </c>
      <c r="L5605" s="444">
        <f t="shared" ca="1" si="207"/>
        <v>-121615658229392.59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-121615658229392.59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-506731909289.1358</v>
      </c>
      <c r="L5606" s="444">
        <f t="shared" ca="1" si="207"/>
        <v>-122122390138681.73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-122122390138681.73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-508843292244.5072</v>
      </c>
      <c r="L5607" s="444">
        <f t="shared" ca="1" si="207"/>
        <v>-122631233430926.23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-122631233430926.23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-510963472628.85931</v>
      </c>
      <c r="L5608" s="444">
        <f t="shared" ca="1" si="207"/>
        <v>-123142196903555.09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-123142196903555.09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-513092487098.14618</v>
      </c>
      <c r="L5609" s="444">
        <f t="shared" ca="1" si="207"/>
        <v>-123655289390653.23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-123655289390653.23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-515230372461.05511</v>
      </c>
      <c r="L5610" s="444">
        <f t="shared" ca="1" si="207"/>
        <v>-124170519763114.3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-124170519763114.3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-517377165679.64282</v>
      </c>
      <c r="L5611" s="444">
        <f t="shared" ca="1" si="207"/>
        <v>-124687896928793.94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-124687896928793.94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-519532903869.97473</v>
      </c>
      <c r="L5612" s="444">
        <f t="shared" ca="1" si="207"/>
        <v>-125207429832663.91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-125207429832663.91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-521697624302.76636</v>
      </c>
      <c r="L5613" s="444">
        <f t="shared" ca="1" si="207"/>
        <v>-125729127456966.67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-125729127456966.67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-523871364404.02777</v>
      </c>
      <c r="L5614" s="444">
        <f t="shared" ca="1" si="207"/>
        <v>-126252998821370.7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-126252998821370.7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-526054161755.71124</v>
      </c>
      <c r="L5615" s="444">
        <f t="shared" ca="1" si="207"/>
        <v>-126779052983126.42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-126779052983126.42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-528246054096.36011</v>
      </c>
      <c r="L5616" s="444">
        <f t="shared" ca="1" si="207"/>
        <v>-127307299037222.78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-127307299037222.78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-530447079321.7616</v>
      </c>
      <c r="L5617" s="444">
        <f t="shared" ca="1" si="207"/>
        <v>-127837746116544.55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-127837746116544.55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-532657275485.60223</v>
      </c>
      <c r="L5618" s="444">
        <f t="shared" ref="L5618:L5872" ca="1" si="212">I5618-J5618+K5618</f>
        <v>-128370403392030.16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-128370403392030.16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-534876680800.12567</v>
      </c>
      <c r="L5619" s="444">
        <f t="shared" ca="1" si="212"/>
        <v>-128905280072830.28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-128905280072830.28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-537105333636.79285</v>
      </c>
      <c r="L5620" s="444">
        <f t="shared" ca="1" si="212"/>
        <v>-129442385406467.08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-129442385406467.08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-539343272526.94611</v>
      </c>
      <c r="L5621" s="444">
        <f t="shared" ca="1" si="212"/>
        <v>-129981728678994.03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-129981728678994.03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-541590536162.47504</v>
      </c>
      <c r="L5622" s="444">
        <f t="shared" ca="1" si="212"/>
        <v>-130523319215156.5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-130523319215156.5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-543847163396.48541</v>
      </c>
      <c r="L5623" s="444">
        <f t="shared" ca="1" si="212"/>
        <v>-131067166378552.98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-131067166378552.98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-546113193243.97083</v>
      </c>
      <c r="L5624" s="444">
        <f t="shared" ca="1" si="212"/>
        <v>-131613279571796.95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-131613279571796.95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-548388664882.48724</v>
      </c>
      <c r="L5625" s="444">
        <f t="shared" ca="1" si="212"/>
        <v>-132161668236679.44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-132161668236679.44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-550673617652.83093</v>
      </c>
      <c r="L5626" s="444">
        <f t="shared" ca="1" si="212"/>
        <v>-132712341854332.27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-132712341854332.27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-552968091059.71777</v>
      </c>
      <c r="L5627" s="444">
        <f t="shared" ca="1" si="212"/>
        <v>-133265309945391.98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-133265309945391.98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-555272124772.46655</v>
      </c>
      <c r="L5628" s="444">
        <f t="shared" ca="1" si="212"/>
        <v>-133820582070164.45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-133820582070164.45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-557585758625.6853</v>
      </c>
      <c r="L5629" s="444">
        <f t="shared" ca="1" si="212"/>
        <v>-134378167828790.14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-134378167828790.14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-559909032619.95886</v>
      </c>
      <c r="L5630" s="444">
        <f t="shared" ca="1" si="212"/>
        <v>-134938076861410.09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-134938076861410.09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-562241986922.54199</v>
      </c>
      <c r="L5631" s="444">
        <f t="shared" ca="1" si="212"/>
        <v>-135500318848332.64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-135500318848332.64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-564584661868.05261</v>
      </c>
      <c r="L5632" s="444">
        <f t="shared" ca="1" si="212"/>
        <v>-136064903510200.69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-136064903510200.69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-566937097959.16943</v>
      </c>
      <c r="L5633" s="444">
        <f t="shared" ca="1" si="212"/>
        <v>-136631840608159.86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-136631840608159.86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-569299335867.33276</v>
      </c>
      <c r="L5634" s="444">
        <f t="shared" ca="1" si="212"/>
        <v>-137201139944027.19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-137201139944027.19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-571671416433.44666</v>
      </c>
      <c r="L5635" s="444">
        <f t="shared" ca="1" si="212"/>
        <v>-137772811360460.64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-137772811360460.64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-574053380668.58594</v>
      </c>
      <c r="L5636" s="444">
        <f t="shared" ca="1" si="212"/>
        <v>-138346864741129.22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-138346864741129.22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-576445269754.70508</v>
      </c>
      <c r="L5637" s="444">
        <f t="shared" ca="1" si="212"/>
        <v>-138923310010883.92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-138923310010883.92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-578847125045.34961</v>
      </c>
      <c r="L5638" s="444">
        <f t="shared" ca="1" si="212"/>
        <v>-139502157135929.27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-139502157135929.27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-581258988066.37195</v>
      </c>
      <c r="L5639" s="444">
        <f t="shared" ca="1" si="212"/>
        <v>-140083416123995.64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-140083416123995.64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-583680900516.64844</v>
      </c>
      <c r="L5640" s="444">
        <f t="shared" ca="1" si="212"/>
        <v>-140667097024512.28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-140667097024512.28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-586112904268.80115</v>
      </c>
      <c r="L5641" s="444">
        <f t="shared" ca="1" si="212"/>
        <v>-141253209928781.09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-141253209928781.09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-588555041369.92126</v>
      </c>
      <c r="L5642" s="444">
        <f t="shared" ca="1" si="212"/>
        <v>-141841764970151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-141841764970151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-591007354042.29578</v>
      </c>
      <c r="L5643" s="444">
        <f t="shared" ca="1" si="212"/>
        <v>-142432772324193.28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-142432772324193.28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-593469884684.13867</v>
      </c>
      <c r="L5644" s="444">
        <f t="shared" ca="1" si="212"/>
        <v>-143026242208877.41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-143026242208877.41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-595942675870.32251</v>
      </c>
      <c r="L5645" s="444">
        <f t="shared" ca="1" si="212"/>
        <v>-143622184884747.72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-143622184884747.72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-598425770353.11548</v>
      </c>
      <c r="L5646" s="444">
        <f t="shared" ca="1" si="212"/>
        <v>-144220610655100.84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-144220610655100.84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-600919211062.92017</v>
      </c>
      <c r="L5647" s="444">
        <f t="shared" ca="1" si="212"/>
        <v>-144821529866163.75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-144821529866163.75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-603423041109.01563</v>
      </c>
      <c r="L5648" s="444">
        <f t="shared" ca="1" si="212"/>
        <v>-145424952907272.75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-145424952907272.75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-605937303780.3031</v>
      </c>
      <c r="L5649" s="444">
        <f t="shared" ca="1" si="212"/>
        <v>-146030890211053.06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-146030890211053.06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-608462042546.05444</v>
      </c>
      <c r="L5650" s="444">
        <f t="shared" ca="1" si="212"/>
        <v>-146639352253599.13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-146639352253599.13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-610997301056.66296</v>
      </c>
      <c r="L5651" s="444">
        <f t="shared" ca="1" si="212"/>
        <v>-147250349554655.78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-147250349554655.78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-613543123144.39905</v>
      </c>
      <c r="L5652" s="444">
        <f t="shared" ca="1" si="212"/>
        <v>-147863892677800.19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-147863892677800.19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-616099552824.16748</v>
      </c>
      <c r="L5653" s="444">
        <f t="shared" ca="1" si="212"/>
        <v>-148479992230624.34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-148479992230624.34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-618666634294.26807</v>
      </c>
      <c r="L5654" s="444">
        <f t="shared" ca="1" si="212"/>
        <v>-149098658864918.63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-149098658864918.63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-621244411937.16089</v>
      </c>
      <c r="L5655" s="444">
        <f t="shared" ca="1" si="212"/>
        <v>-149719903276855.78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-149719903276855.78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-623832930320.23242</v>
      </c>
      <c r="L5656" s="444">
        <f t="shared" ca="1" si="212"/>
        <v>-150343736207176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-150343736207176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-626432234196.56665</v>
      </c>
      <c r="L5657" s="444">
        <f t="shared" ca="1" si="212"/>
        <v>-150970168441372.56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-150970168441372.56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-629042368505.71899</v>
      </c>
      <c r="L5658" s="444">
        <f t="shared" ca="1" si="212"/>
        <v>-151599210809878.28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-151599210809878.28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-631663378374.4928</v>
      </c>
      <c r="L5659" s="444">
        <f t="shared" ca="1" si="212"/>
        <v>-152230874188252.78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-152230874188252.78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-634295309117.71997</v>
      </c>
      <c r="L5660" s="444">
        <f t="shared" ca="1" si="212"/>
        <v>-152865169497370.5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-152865169497370.5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-636938206239.0437</v>
      </c>
      <c r="L5661" s="444">
        <f t="shared" ca="1" si="212"/>
        <v>-153502107703609.53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-153502107703609.53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-639592115431.70642</v>
      </c>
      <c r="L5662" s="444">
        <f t="shared" ca="1" si="212"/>
        <v>-154141699819041.25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-154141699819041.25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-642257082579.3385</v>
      </c>
      <c r="L5663" s="444">
        <f t="shared" ca="1" si="212"/>
        <v>-154783956901620.59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-154783956901620.59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-644933153756.75244</v>
      </c>
      <c r="L5664" s="444">
        <f t="shared" ca="1" si="212"/>
        <v>-155428890055377.34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-155428890055377.34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-647620375230.73889</v>
      </c>
      <c r="L5665" s="444">
        <f t="shared" ca="1" si="212"/>
        <v>-156076510430608.09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-156076510430608.09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-650318793460.86707</v>
      </c>
      <c r="L5666" s="444">
        <f t="shared" ca="1" si="212"/>
        <v>-156726829224068.97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-156726829224068.97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-653028455100.28735</v>
      </c>
      <c r="L5667" s="444">
        <f t="shared" ca="1" si="212"/>
        <v>-157379857679169.25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-157379857679169.25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-655749406996.53857</v>
      </c>
      <c r="L5668" s="444">
        <f t="shared" ca="1" si="212"/>
        <v>-158035607086165.78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-158035607086165.78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-658481696192.35742</v>
      </c>
      <c r="L5669" s="444">
        <f t="shared" ca="1" si="212"/>
        <v>-158694088782358.13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-158694088782358.13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-661225369926.49219</v>
      </c>
      <c r="L5670" s="444">
        <f t="shared" ca="1" si="212"/>
        <v>-159355314152284.63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-159355314152284.63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-663980475634.51929</v>
      </c>
      <c r="L5671" s="444">
        <f t="shared" ca="1" si="212"/>
        <v>-160019294627919.16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-160019294627919.16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-666747060949.66309</v>
      </c>
      <c r="L5672" s="444">
        <f t="shared" ca="1" si="212"/>
        <v>-160686041688868.81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-160686041688868.81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-669525173703.62</v>
      </c>
      <c r="L5673" s="444">
        <f t="shared" ca="1" si="212"/>
        <v>-161355566862572.44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-161355566862572.44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-672314861927.38513</v>
      </c>
      <c r="L5674" s="444">
        <f t="shared" ca="1" si="212"/>
        <v>-162027881724499.81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-162027881724499.81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-675116173852.08252</v>
      </c>
      <c r="L5675" s="444">
        <f t="shared" ca="1" si="212"/>
        <v>-162702997898351.91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-162702997898351.91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-677929157909.79956</v>
      </c>
      <c r="L5676" s="444">
        <f t="shared" ca="1" si="212"/>
        <v>-163380927056261.72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-163380927056261.72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-680753862734.42383</v>
      </c>
      <c r="L5677" s="444">
        <f t="shared" ca="1" si="212"/>
        <v>-164061680918996.16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-164061680918996.16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-683590337162.48401</v>
      </c>
      <c r="L5678" s="444">
        <f t="shared" ca="1" si="212"/>
        <v>-164745271256158.63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-164745271256158.63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-686438630233.99426</v>
      </c>
      <c r="L5679" s="444">
        <f t="shared" ca="1" si="212"/>
        <v>-165431709886392.63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-165431709886392.63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-689298791193.30261</v>
      </c>
      <c r="L5680" s="444">
        <f t="shared" ca="1" si="212"/>
        <v>-166121008677585.94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-166121008677585.94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-692170869489.94141</v>
      </c>
      <c r="L5681" s="444">
        <f t="shared" ca="1" si="212"/>
        <v>-166813179547075.88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-166813179547075.88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-695054914779.48279</v>
      </c>
      <c r="L5682" s="444">
        <f t="shared" ca="1" si="212"/>
        <v>-167508234461855.34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-167508234461855.34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-697950976924.39722</v>
      </c>
      <c r="L5683" s="444">
        <f t="shared" ca="1" si="212"/>
        <v>-168206185438779.75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-168206185438779.75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-700859105994.91565</v>
      </c>
      <c r="L5684" s="444">
        <f t="shared" ca="1" si="212"/>
        <v>-168907044544774.66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-168907044544774.66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-703779352269.89441</v>
      </c>
      <c r="L5685" s="444">
        <f t="shared" ca="1" si="212"/>
        <v>-169610823897044.56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-169610823897044.56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-706711766237.68567</v>
      </c>
      <c r="L5686" s="444">
        <f t="shared" ca="1" si="212"/>
        <v>-170317535663282.25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-170317535663282.25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-709656398597.0094</v>
      </c>
      <c r="L5687" s="444">
        <f t="shared" ca="1" si="212"/>
        <v>-171027192061879.25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-171027192061879.25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-712613300257.8302</v>
      </c>
      <c r="L5688" s="444">
        <f t="shared" ca="1" si="212"/>
        <v>-171739805362137.09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-171739805362137.09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-715582522342.23792</v>
      </c>
      <c r="L5689" s="444">
        <f t="shared" ca="1" si="212"/>
        <v>-172455387884479.34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-172455387884479.34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-718564116185.33057</v>
      </c>
      <c r="L5690" s="444">
        <f t="shared" ca="1" si="212"/>
        <v>-173173952000664.69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-173173952000664.69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-721558133336.10291</v>
      </c>
      <c r="L5691" s="444">
        <f t="shared" ca="1" si="212"/>
        <v>-173895510134000.78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-173895510134000.78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-724564625558.33655</v>
      </c>
      <c r="L5692" s="444">
        <f t="shared" ca="1" si="212"/>
        <v>-174620074759559.13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-174620074759559.13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-727583644831.49634</v>
      </c>
      <c r="L5693" s="444">
        <f t="shared" ca="1" si="212"/>
        <v>-175347658404390.63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-175347658404390.63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-730615243351.62756</v>
      </c>
      <c r="L5694" s="444">
        <f t="shared" ca="1" si="212"/>
        <v>-176078273647742.25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-176078273647742.25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-733659473532.2594</v>
      </c>
      <c r="L5695" s="444">
        <f t="shared" ca="1" si="212"/>
        <v>-176811933121274.5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-176811933121274.5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-736716388005.31042</v>
      </c>
      <c r="L5696" s="444">
        <f t="shared" ca="1" si="212"/>
        <v>-177548649509279.81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-177548649509279.81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-739786039621.99927</v>
      </c>
      <c r="L5697" s="444">
        <f t="shared" ca="1" si="212"/>
        <v>-178288435548901.81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-178288435548901.81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-742868481453.75757</v>
      </c>
      <c r="L5698" s="444">
        <f t="shared" ca="1" si="212"/>
        <v>-179031304030355.56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-179031304030355.56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-745963766793.14819</v>
      </c>
      <c r="L5699" s="444">
        <f t="shared" ca="1" si="212"/>
        <v>-179777267797148.72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-179777267797148.72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-749071949154.78638</v>
      </c>
      <c r="L5700" s="444">
        <f t="shared" ca="1" si="212"/>
        <v>-180526339746303.5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-180526339746303.5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-752193082276.26453</v>
      </c>
      <c r="L5701" s="444">
        <f t="shared" ca="1" si="212"/>
        <v>-181278532828579.75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-181278532828579.75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-755327220119.08228</v>
      </c>
      <c r="L5702" s="444">
        <f t="shared" ca="1" si="212"/>
        <v>-182033860048698.84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-182033860048698.84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-758474416869.57849</v>
      </c>
      <c r="L5703" s="444">
        <f t="shared" ca="1" si="212"/>
        <v>-182792334465568.44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-182792334465568.44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-761634726939.86853</v>
      </c>
      <c r="L5704" s="444">
        <f t="shared" ca="1" si="212"/>
        <v>-183553969192508.31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-183553969192508.31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-764808204968.78467</v>
      </c>
      <c r="L5705" s="444">
        <f t="shared" ca="1" si="212"/>
        <v>-184318777397477.09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-184318777397477.09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-767994905822.82117</v>
      </c>
      <c r="L5706" s="444">
        <f t="shared" ca="1" si="212"/>
        <v>-185086772303299.91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-185086772303299.91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-771194884597.08289</v>
      </c>
      <c r="L5707" s="444">
        <f t="shared" ca="1" si="212"/>
        <v>-185857967187897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-185857967187897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-774408196616.23755</v>
      </c>
      <c r="L5708" s="444">
        <f t="shared" ca="1" si="212"/>
        <v>-186632375384513.25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-186632375384513.25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-777634897435.47192</v>
      </c>
      <c r="L5709" s="444">
        <f t="shared" ca="1" si="212"/>
        <v>-187410010281948.72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-187410010281948.72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-780875042841.453</v>
      </c>
      <c r="L5710" s="444">
        <f t="shared" ca="1" si="212"/>
        <v>-188190885324790.16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-188190885324790.16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-784128688853.29236</v>
      </c>
      <c r="L5711" s="444">
        <f t="shared" ca="1" si="212"/>
        <v>-188975014013643.44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-188975014013643.44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-787395891723.51428</v>
      </c>
      <c r="L5712" s="444">
        <f t="shared" ca="1" si="212"/>
        <v>-189762409905366.94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-189762409905366.94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-790676707939.02893</v>
      </c>
      <c r="L5713" s="444">
        <f t="shared" ca="1" si="212"/>
        <v>-190553086613305.97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-190553086613305.97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-793971194222.10815</v>
      </c>
      <c r="L5714" s="444">
        <f t="shared" ca="1" si="212"/>
        <v>-191347057807528.06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-191347057807528.06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-797279407531.36694</v>
      </c>
      <c r="L5715" s="444">
        <f t="shared" ca="1" si="212"/>
        <v>-192144337215059.44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-192144337215059.44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-800601405062.74768</v>
      </c>
      <c r="L5716" s="444">
        <f t="shared" ca="1" si="212"/>
        <v>-192944938620122.19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-192944938620122.19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-803937244250.50916</v>
      </c>
      <c r="L5717" s="444">
        <f t="shared" ca="1" si="212"/>
        <v>-193748875864372.69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-193748875864372.69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-807286982768.21948</v>
      </c>
      <c r="L5718" s="444">
        <f t="shared" ca="1" si="212"/>
        <v>-194556162847140.91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-194556162847140.91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-810650678529.75378</v>
      </c>
      <c r="L5719" s="444">
        <f t="shared" ca="1" si="212"/>
        <v>-195366813525670.66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-195366813525670.66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-814028389690.29443</v>
      </c>
      <c r="L5720" s="444">
        <f t="shared" ca="1" si="212"/>
        <v>-196180841915360.94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-196180841915360.94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-817420174647.33728</v>
      </c>
      <c r="L5721" s="444">
        <f t="shared" ca="1" si="212"/>
        <v>-196998262090008.28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-196998262090008.28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-820826092041.70117</v>
      </c>
      <c r="L5722" s="444">
        <f t="shared" ca="1" si="212"/>
        <v>-197819088182049.97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-197819088182049.97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-824246200758.5415</v>
      </c>
      <c r="L5723" s="444">
        <f t="shared" ca="1" si="212"/>
        <v>-198643334382808.5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-198643334382808.5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-827680559928.36877</v>
      </c>
      <c r="L5724" s="444">
        <f t="shared" ca="1" si="212"/>
        <v>-199471014942736.88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-199471014942736.88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-831129228928.07031</v>
      </c>
      <c r="L5725" s="444">
        <f t="shared" ca="1" si="212"/>
        <v>-200302144171664.94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-200302144171664.94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-834592267381.93726</v>
      </c>
      <c r="L5726" s="444">
        <f t="shared" ca="1" si="212"/>
        <v>-201136736439046.88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-201136736439046.88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-838069735162.69531</v>
      </c>
      <c r="L5727" s="444">
        <f t="shared" ca="1" si="212"/>
        <v>-201974806174209.56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-201974806174209.56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-841561692392.53979</v>
      </c>
      <c r="L5728" s="444">
        <f t="shared" ca="1" si="212"/>
        <v>-202816367866602.09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-202816367866602.09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-845068199444.17542</v>
      </c>
      <c r="L5729" s="444">
        <f t="shared" ca="1" si="212"/>
        <v>-203661436066046.28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-203661436066046.28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-848589316941.8595</v>
      </c>
      <c r="L5730" s="444">
        <f t="shared" ca="1" si="212"/>
        <v>-204510025382988.16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-204510025382988.16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-852125105762.45068</v>
      </c>
      <c r="L5731" s="444">
        <f t="shared" ca="1" si="212"/>
        <v>-205362150488750.59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-205362150488750.59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-855675627036.46082</v>
      </c>
      <c r="L5732" s="444">
        <f t="shared" ca="1" si="212"/>
        <v>-206217826115787.06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-206217826115787.06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-859240942149.11279</v>
      </c>
      <c r="L5733" s="444">
        <f t="shared" ca="1" si="212"/>
        <v>-207077067057936.19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-207077067057936.19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-862821112741.40076</v>
      </c>
      <c r="L5734" s="444">
        <f t="shared" ca="1" si="212"/>
        <v>-207939888170677.59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-207939888170677.59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-866416200711.15662</v>
      </c>
      <c r="L5735" s="444">
        <f t="shared" ca="1" si="212"/>
        <v>-208806304371388.75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-208806304371388.75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-870026268214.11975</v>
      </c>
      <c r="L5736" s="444">
        <f t="shared" ca="1" si="212"/>
        <v>-209676330639602.88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-209676330639602.88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-873651377665.01196</v>
      </c>
      <c r="L5737" s="444">
        <f t="shared" ca="1" si="212"/>
        <v>-210549982017267.88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-210549982017267.88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-877291591738.61609</v>
      </c>
      <c r="L5738" s="444">
        <f t="shared" ca="1" si="212"/>
        <v>-211427273609006.5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-211427273609006.5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-880946973370.86035</v>
      </c>
      <c r="L5739" s="444">
        <f t="shared" ca="1" si="212"/>
        <v>-212308220582377.38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-212308220582377.38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-884617585759.90576</v>
      </c>
      <c r="L5740" s="444">
        <f t="shared" ca="1" si="212"/>
        <v>-213192838168137.28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-213192838168137.28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-888303492367.23865</v>
      </c>
      <c r="L5741" s="444">
        <f t="shared" ca="1" si="212"/>
        <v>-214081141660504.53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-214081141660504.53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-892004756918.76892</v>
      </c>
      <c r="L5742" s="444">
        <f t="shared" ca="1" si="212"/>
        <v>-214973146417423.31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-214973146417423.31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-895721443405.93042</v>
      </c>
      <c r="L5743" s="444">
        <f t="shared" ca="1" si="212"/>
        <v>-215868867860829.25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-215868867860829.25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-899453616086.78857</v>
      </c>
      <c r="L5744" s="444">
        <f t="shared" ca="1" si="212"/>
        <v>-216768321476916.03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-216768321476916.03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-903201339487.15015</v>
      </c>
      <c r="L5745" s="444">
        <f t="shared" ca="1" si="212"/>
        <v>-217671522816403.19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-217671522816403.19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-906964678401.67993</v>
      </c>
      <c r="L5746" s="444">
        <f t="shared" ca="1" si="212"/>
        <v>-218578487494804.88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-218578487494804.88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-910743697895.02026</v>
      </c>
      <c r="L5747" s="444">
        <f t="shared" ca="1" si="212"/>
        <v>-219489231192699.91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-219489231192699.91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-914538463302.91626</v>
      </c>
      <c r="L5748" s="444">
        <f t="shared" ca="1" si="212"/>
        <v>-220403769656002.81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-220403769656002.81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-918349040233.34521</v>
      </c>
      <c r="L5749" s="444">
        <f t="shared" ca="1" si="212"/>
        <v>-221322118696236.16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-221322118696236.16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-922175494567.65063</v>
      </c>
      <c r="L5750" s="444">
        <f t="shared" ca="1" si="212"/>
        <v>-222244294190803.81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-222244294190803.81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-926017892461.68237</v>
      </c>
      <c r="L5751" s="444">
        <f t="shared" ca="1" si="212"/>
        <v>-223170312083265.5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-223170312083265.5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-929876300346.93945</v>
      </c>
      <c r="L5752" s="444">
        <f t="shared" ca="1" si="212"/>
        <v>-224100188383612.44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-224100188383612.44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-933750784931.71851</v>
      </c>
      <c r="L5753" s="444">
        <f t="shared" ca="1" si="212"/>
        <v>-225033939168544.16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-225033939168544.16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-937641413202.26733</v>
      </c>
      <c r="L5754" s="444">
        <f t="shared" ca="1" si="212"/>
        <v>-225971580581746.44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-225971580581746.44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-941548252423.94348</v>
      </c>
      <c r="L5755" s="444">
        <f t="shared" ca="1" si="212"/>
        <v>-226913128834170.38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-226913128834170.38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-945471370142.37671</v>
      </c>
      <c r="L5756" s="444">
        <f t="shared" ca="1" si="212"/>
        <v>-227858600204312.75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-227858600204312.75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-949410834184.63647</v>
      </c>
      <c r="L5757" s="444">
        <f t="shared" ca="1" si="212"/>
        <v>-228808011038497.38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-228808011038497.38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-953366712660.40576</v>
      </c>
      <c r="L5758" s="444">
        <f t="shared" ca="1" si="212"/>
        <v>-229761377751157.78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-229761377751157.78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-957339073963.15759</v>
      </c>
      <c r="L5759" s="444">
        <f t="shared" ca="1" si="212"/>
        <v>-230718716825120.94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-230718716825120.94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-961327986771.33728</v>
      </c>
      <c r="L5760" s="444">
        <f t="shared" ca="1" si="212"/>
        <v>-231680044811892.28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-231680044811892.28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-965333520049.55115</v>
      </c>
      <c r="L5761" s="444">
        <f t="shared" ca="1" si="212"/>
        <v>-232645378331941.84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-232645378331941.84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-969355743049.75781</v>
      </c>
      <c r="L5762" s="444">
        <f t="shared" ca="1" si="212"/>
        <v>-233614734074991.59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-233614734074991.59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-973394725312.46497</v>
      </c>
      <c r="L5763" s="444">
        <f t="shared" ca="1" si="212"/>
        <v>-234588128800304.06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-234588128800304.06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-977450536667.93359</v>
      </c>
      <c r="L5764" s="444">
        <f t="shared" ca="1" si="212"/>
        <v>-235565579336972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-235565579336972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-981523247237.38318</v>
      </c>
      <c r="L5765" s="444">
        <f t="shared" ca="1" si="212"/>
        <v>-236547102584209.38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-236547102584209.38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-985612927434.20569</v>
      </c>
      <c r="L5766" s="444">
        <f t="shared" ca="1" si="212"/>
        <v>-237532715511643.59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-237532715511643.59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-989719647965.18152</v>
      </c>
      <c r="L5767" s="444">
        <f t="shared" ca="1" si="212"/>
        <v>-238522435159608.78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-238522435159608.78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-993843479831.70325</v>
      </c>
      <c r="L5768" s="444">
        <f t="shared" ca="1" si="212"/>
        <v>-239516278639440.5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-239516278639440.5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-997984494331.00208</v>
      </c>
      <c r="L5769" s="444">
        <f t="shared" ca="1" si="212"/>
        <v>-240514263133771.5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-240514263133771.5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-1002142763057.3811</v>
      </c>
      <c r="L5770" s="444">
        <f t="shared" ca="1" si="212"/>
        <v>-241516405896828.88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-241516405896828.88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-1006318357903.4536</v>
      </c>
      <c r="L5771" s="444">
        <f t="shared" ca="1" si="212"/>
        <v>-242522724254732.34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-242522724254732.34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-1010511351061.3848</v>
      </c>
      <c r="L5772" s="444">
        <f t="shared" ca="1" si="212"/>
        <v>-243533235605793.72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-243533235605793.72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-1014721815024.1406</v>
      </c>
      <c r="L5773" s="444">
        <f t="shared" ca="1" si="212"/>
        <v>-244547957420817.88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-244547957420817.88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-1018949822586.7411</v>
      </c>
      <c r="L5774" s="444">
        <f t="shared" ca="1" si="212"/>
        <v>-245566907243404.63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-245566907243404.63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-1023195446847.5193</v>
      </c>
      <c r="L5775" s="444">
        <f t="shared" ca="1" si="212"/>
        <v>-246590102690252.16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-246590102690252.16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-1027458761209.3839</v>
      </c>
      <c r="L5776" s="444">
        <f t="shared" ca="1" si="212"/>
        <v>-247617561451461.53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-247617561451461.53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-1031739839381.0897</v>
      </c>
      <c r="L5777" s="444">
        <f t="shared" ca="1" si="212"/>
        <v>-248649301290842.63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-248649301290842.63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-1036038755378.5109</v>
      </c>
      <c r="L5778" s="444">
        <f t="shared" ca="1" si="212"/>
        <v>-249685340046221.13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-249685340046221.13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-1040355583525.9213</v>
      </c>
      <c r="L5779" s="444">
        <f t="shared" ca="1" si="212"/>
        <v>-250725695629747.03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-250725695629747.03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-1044690398457.2793</v>
      </c>
      <c r="L5780" s="444">
        <f t="shared" ca="1" si="212"/>
        <v>-251770386028204.31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-251770386028204.31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-1049043275117.5181</v>
      </c>
      <c r="L5781" s="444">
        <f t="shared" ca="1" si="212"/>
        <v>-252819429303321.84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-252819429303321.84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-1053414288763.8412</v>
      </c>
      <c r="L5782" s="444">
        <f t="shared" ca="1" si="212"/>
        <v>-253872843592085.69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-253872843592085.69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-1057803514967.0236</v>
      </c>
      <c r="L5783" s="444">
        <f t="shared" ca="1" si="212"/>
        <v>-254930647107052.72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-254930647107052.72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-1062211029612.7195</v>
      </c>
      <c r="L5784" s="444">
        <f t="shared" ca="1" si="212"/>
        <v>-255992858136665.44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-255992858136665.44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-1066636908902.7728</v>
      </c>
      <c r="L5785" s="444">
        <f t="shared" ca="1" si="212"/>
        <v>-257059495045568.22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-257059495045568.22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-1071081229356.5342</v>
      </c>
      <c r="L5786" s="444">
        <f t="shared" ca="1" si="212"/>
        <v>-258130576274924.75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-258130576274924.75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-1075544067812.1864</v>
      </c>
      <c r="L5787" s="444">
        <f t="shared" ca="1" si="212"/>
        <v>-259206120342736.94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-259206120342736.94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-1080025501428.0706</v>
      </c>
      <c r="L5788" s="444">
        <f t="shared" ca="1" si="212"/>
        <v>-260286145844165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-260286145844165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-1084525607684.0209</v>
      </c>
      <c r="L5789" s="444">
        <f t="shared" ca="1" si="212"/>
        <v>-261370671451849.03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-261370671451849.03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-1089044464382.7042</v>
      </c>
      <c r="L5790" s="444">
        <f t="shared" ca="1" si="212"/>
        <v>-262459715916231.75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-262459715916231.75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-1093582149650.9656</v>
      </c>
      <c r="L5791" s="444">
        <f t="shared" ca="1" si="212"/>
        <v>-263553298065882.72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-263553298065882.72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-1098138741941.178</v>
      </c>
      <c r="L5792" s="444">
        <f t="shared" ca="1" si="212"/>
        <v>-264651436807823.91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-264651436807823.91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-1102714320032.5996</v>
      </c>
      <c r="L5793" s="444">
        <f t="shared" ca="1" si="212"/>
        <v>-265754151127856.5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-265754151127856.5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-1107308963032.7354</v>
      </c>
      <c r="L5794" s="444">
        <f t="shared" ca="1" si="212"/>
        <v>-266861460090889.25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-266861460090889.25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-1111922750378.7051</v>
      </c>
      <c r="L5795" s="444">
        <f t="shared" ca="1" si="212"/>
        <v>-267973382841267.97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-267973382841267.97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-1116555761838.6167</v>
      </c>
      <c r="L5796" s="444">
        <f t="shared" ca="1" si="212"/>
        <v>-269089938603106.59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-269089938603106.59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-1121208077512.9443</v>
      </c>
      <c r="L5797" s="444">
        <f t="shared" ca="1" si="212"/>
        <v>-270211146680619.53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-270211146680619.53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-1125879777835.9148</v>
      </c>
      <c r="L5798" s="444">
        <f t="shared" ca="1" si="212"/>
        <v>-271337026458455.44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-271337026458455.44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-1130570943576.8975</v>
      </c>
      <c r="L5799" s="444">
        <f t="shared" ca="1" si="212"/>
        <v>-272467597402032.34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-272467597402032.34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-1135281655841.8015</v>
      </c>
      <c r="L5800" s="444">
        <f t="shared" ca="1" si="212"/>
        <v>-273602879057874.16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-273602879057874.16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-1140011996074.4756</v>
      </c>
      <c r="L5801" s="444">
        <f t="shared" ca="1" si="212"/>
        <v>-274742891053948.63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-274742891053948.63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-1144762046058.1191</v>
      </c>
      <c r="L5802" s="444">
        <f t="shared" ca="1" si="212"/>
        <v>-275887653100006.75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-275887653100006.75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-1149531887916.6948</v>
      </c>
      <c r="L5803" s="444">
        <f t="shared" ca="1" si="212"/>
        <v>-277037184987923.44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-277037184987923.44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-1154321604116.3477</v>
      </c>
      <c r="L5804" s="444">
        <f t="shared" ca="1" si="212"/>
        <v>-278191506592039.78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-278191506592039.78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-1159131277466.8325</v>
      </c>
      <c r="L5805" s="444">
        <f t="shared" ca="1" si="212"/>
        <v>-279350637869506.63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-279350637869506.63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-1163960991122.9441</v>
      </c>
      <c r="L5806" s="444">
        <f t="shared" ca="1" si="212"/>
        <v>-280514598860629.56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-280514598860629.56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-1168810828585.9565</v>
      </c>
      <c r="L5807" s="444">
        <f t="shared" ca="1" si="212"/>
        <v>-281683409689215.5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-281683409689215.5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-1173680873705.0645</v>
      </c>
      <c r="L5808" s="444">
        <f t="shared" ca="1" si="212"/>
        <v>-282857090562920.56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-282857090562920.56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-1178571210678.8357</v>
      </c>
      <c r="L5809" s="444">
        <f t="shared" ca="1" si="212"/>
        <v>-284035661773599.38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-284035661773599.38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-1183481924056.6641</v>
      </c>
      <c r="L5810" s="444">
        <f t="shared" ca="1" si="212"/>
        <v>-285219143697656.06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-285219143697656.06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-1188413098740.2336</v>
      </c>
      <c r="L5811" s="444">
        <f t="shared" ca="1" si="212"/>
        <v>-286407556796396.31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-286407556796396.31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-1193364819984.9846</v>
      </c>
      <c r="L5812" s="444">
        <f t="shared" ca="1" si="212"/>
        <v>-287600921616381.31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-287600921616381.31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-1198337173401.5889</v>
      </c>
      <c r="L5813" s="444">
        <f t="shared" ca="1" si="212"/>
        <v>-288799258789782.88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-288799258789782.88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-1203330244957.4287</v>
      </c>
      <c r="L5814" s="444">
        <f t="shared" ca="1" si="212"/>
        <v>-290002589034740.31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-290002589034740.31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-1208344120978.0847</v>
      </c>
      <c r="L5815" s="444">
        <f t="shared" ca="1" si="212"/>
        <v>-291210933155718.38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-291210933155718.38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-1213378888148.8267</v>
      </c>
      <c r="L5816" s="444">
        <f t="shared" ca="1" si="212"/>
        <v>-292424312043867.19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-292424312043867.19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-1218434633516.1133</v>
      </c>
      <c r="L5817" s="444">
        <f t="shared" ca="1" si="212"/>
        <v>-293642746677383.31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-293642746677383.31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-1223511444489.0972</v>
      </c>
      <c r="L5818" s="444">
        <f t="shared" ca="1" si="212"/>
        <v>-294866258121872.44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-294866258121872.44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-1228609408841.1353</v>
      </c>
      <c r="L5819" s="444">
        <f t="shared" ca="1" si="212"/>
        <v>-296094867530713.56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-296094867530713.56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-1233728614711.3064</v>
      </c>
      <c r="L5820" s="444">
        <f t="shared" ca="1" si="212"/>
        <v>-297328596145424.88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-297328596145424.88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-1238869150605.937</v>
      </c>
      <c r="L5821" s="444">
        <f t="shared" ca="1" si="212"/>
        <v>-298567465296030.81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-298567465296030.81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-1244031105400.1284</v>
      </c>
      <c r="L5822" s="444">
        <f t="shared" ca="1" si="212"/>
        <v>-299811496401430.94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-299811496401430.94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-1249214568339.2957</v>
      </c>
      <c r="L5823" s="444">
        <f t="shared" ca="1" si="212"/>
        <v>-301060710969770.25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-301060710969770.25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-1254419629040.7095</v>
      </c>
      <c r="L5824" s="444">
        <f t="shared" ca="1" si="212"/>
        <v>-302315130598810.94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-302315130598810.94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-1259646377495.0457</v>
      </c>
      <c r="L5825" s="444">
        <f t="shared" ca="1" si="212"/>
        <v>-303574776976306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-303574776976306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-1264894904067.9417</v>
      </c>
      <c r="L5826" s="444">
        <f t="shared" ca="1" si="212"/>
        <v>-304839671880373.94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-304839671880373.94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-1270165299501.5581</v>
      </c>
      <c r="L5827" s="444">
        <f t="shared" ca="1" si="212"/>
        <v>-306109837179875.5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-306109837179875.5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-1275457654916.1479</v>
      </c>
      <c r="L5828" s="444">
        <f t="shared" ca="1" si="212"/>
        <v>-307385294834791.63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-307385294834791.63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-1280772061811.6318</v>
      </c>
      <c r="L5829" s="444">
        <f t="shared" ca="1" si="212"/>
        <v>-308666066896603.25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-308666066896603.25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-1286108612069.1802</v>
      </c>
      <c r="L5830" s="444">
        <f t="shared" ca="1" si="212"/>
        <v>-309952175508672.44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-309952175508672.44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-1291467397952.8018</v>
      </c>
      <c r="L5831" s="444">
        <f t="shared" ca="1" si="212"/>
        <v>-311243642906625.25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-311243642906625.25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-1296848512110.9385</v>
      </c>
      <c r="L5832" s="444">
        <f t="shared" ca="1" si="212"/>
        <v>-312540491418736.19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-312540491418736.19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-1302252047578.0674</v>
      </c>
      <c r="L5833" s="444">
        <f t="shared" ca="1" si="212"/>
        <v>-313842743466314.25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-313842743466314.25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-1307678097776.3093</v>
      </c>
      <c r="L5834" s="444">
        <f t="shared" ca="1" si="212"/>
        <v>-315150421564090.56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-315150421564090.56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-1313126756517.0439</v>
      </c>
      <c r="L5835" s="444">
        <f t="shared" ca="1" si="212"/>
        <v>-316463548320607.63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-316463548320607.63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-1318598118002.5317</v>
      </c>
      <c r="L5836" s="444">
        <f t="shared" ca="1" si="212"/>
        <v>-317782146438610.19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-317782146438610.19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-1324092276827.5425</v>
      </c>
      <c r="L5837" s="444">
        <f t="shared" ca="1" si="212"/>
        <v>-319106238715437.75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-319106238715437.75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-1329609327980.9907</v>
      </c>
      <c r="L5838" s="444">
        <f t="shared" ca="1" si="212"/>
        <v>-320435848043418.75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-320435848043418.75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-1335149366847.5781</v>
      </c>
      <c r="L5839" s="444">
        <f t="shared" ca="1" si="212"/>
        <v>-321770997410266.31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-321770997410266.31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-1340712489209.4429</v>
      </c>
      <c r="L5840" s="444">
        <f t="shared" ca="1" si="212"/>
        <v>-323111709899475.75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-323111709899475.75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-1346298791247.8157</v>
      </c>
      <c r="L5841" s="444">
        <f t="shared" ca="1" si="212"/>
        <v>-324458008690723.56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-324458008690723.56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-1351908369544.6814</v>
      </c>
      <c r="L5842" s="444">
        <f t="shared" ca="1" si="212"/>
        <v>-325809917060268.25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-325809917060268.25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-1357541321084.4509</v>
      </c>
      <c r="L5843" s="444">
        <f t="shared" ca="1" si="212"/>
        <v>-327167458381352.69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-327167458381352.69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-1363197743255.6362</v>
      </c>
      <c r="L5844" s="444">
        <f t="shared" ca="1" si="212"/>
        <v>-328530656124608.31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-328530656124608.31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-1368877733852.5347</v>
      </c>
      <c r="L5845" s="444">
        <f t="shared" ca="1" si="212"/>
        <v>-329899533858460.88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-329899533858460.88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-1374581391076.9204</v>
      </c>
      <c r="L5846" s="444">
        <f t="shared" ca="1" si="212"/>
        <v>-331274115249537.81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-331274115249537.81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-1380308813539.741</v>
      </c>
      <c r="L5847" s="444">
        <f t="shared" ca="1" si="212"/>
        <v>-332654424063077.56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-332654424063077.56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-1386060100262.8232</v>
      </c>
      <c r="L5848" s="444">
        <f t="shared" ca="1" si="212"/>
        <v>-334040484163340.38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-334040484163340.38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-1391835350680.585</v>
      </c>
      <c r="L5849" s="444">
        <f t="shared" ca="1" si="212"/>
        <v>-335432319514020.94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-335432319514020.94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-1397634664641.7539</v>
      </c>
      <c r="L5850" s="444">
        <f t="shared" ca="1" si="212"/>
        <v>-336829954178662.69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-336829954178662.69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-1403458142411.0945</v>
      </c>
      <c r="L5851" s="444">
        <f t="shared" ca="1" si="212"/>
        <v>-338233412321073.81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-338233412321073.81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-1409305884671.1409</v>
      </c>
      <c r="L5852" s="444">
        <f t="shared" ca="1" si="212"/>
        <v>-339642718205744.94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-339642718205744.94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-1415177992523.9373</v>
      </c>
      <c r="L5853" s="444">
        <f t="shared" ca="1" si="212"/>
        <v>-341057896198268.88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-341057896198268.88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-1421074567492.7869</v>
      </c>
      <c r="L5854" s="444">
        <f t="shared" ca="1" si="212"/>
        <v>-342478970765761.69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-342478970765761.69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-1426995711524.0071</v>
      </c>
      <c r="L5855" s="444">
        <f t="shared" ca="1" si="212"/>
        <v>-343905966477285.69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-343905966477285.69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-1432941526988.6904</v>
      </c>
      <c r="L5856" s="444">
        <f t="shared" ca="1" si="212"/>
        <v>-345338908004274.38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-345338908004274.38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-1438912116684.4766</v>
      </c>
      <c r="L5857" s="444">
        <f t="shared" ca="1" si="212"/>
        <v>-346777820120958.88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-346777820120958.88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-1444907583837.3286</v>
      </c>
      <c r="L5858" s="444">
        <f t="shared" ca="1" si="212"/>
        <v>-348222727704796.19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-348222727704796.19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-1450928032103.3174</v>
      </c>
      <c r="L5859" s="444">
        <f t="shared" ca="1" si="212"/>
        <v>-349673655736899.5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-349673655736899.5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-1456973565570.4146</v>
      </c>
      <c r="L5860" s="444">
        <f t="shared" ca="1" si="212"/>
        <v>-351130629302469.94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-351130629302469.94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-1463044288760.2915</v>
      </c>
      <c r="L5861" s="444">
        <f t="shared" ca="1" si="212"/>
        <v>-352593673591230.25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-352593673591230.25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-1469140306630.126</v>
      </c>
      <c r="L5862" s="444">
        <f t="shared" ca="1" si="212"/>
        <v>-354062813897860.38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-354062813897860.38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-1475261724574.4182</v>
      </c>
      <c r="L5863" s="444">
        <f t="shared" ca="1" si="212"/>
        <v>-355538075622434.81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-355538075622434.81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-1481408648426.8118</v>
      </c>
      <c r="L5864" s="444">
        <f t="shared" ca="1" si="212"/>
        <v>-357019484270861.63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-357019484270861.63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-1487581184461.9233</v>
      </c>
      <c r="L5865" s="444">
        <f t="shared" ca="1" si="212"/>
        <v>-358507065455323.56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-358507065455323.56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-1493779439397.1814</v>
      </c>
      <c r="L5866" s="444">
        <f t="shared" ca="1" si="212"/>
        <v>-360000844894720.75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-360000844894720.75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-1500003520394.6697</v>
      </c>
      <c r="L5867" s="444">
        <f t="shared" ca="1" si="212"/>
        <v>-361500848415115.44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-361500848415115.44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-1506253535062.981</v>
      </c>
      <c r="L5868" s="444">
        <f t="shared" ca="1" si="212"/>
        <v>-363007101950178.44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-363007101950178.44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-1512529591459.0769</v>
      </c>
      <c r="L5869" s="444">
        <f t="shared" ca="1" si="212"/>
        <v>-364519631541637.5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-364519631541637.5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-1518831798090.1563</v>
      </c>
      <c r="L5870" s="444">
        <f t="shared" ca="1" si="212"/>
        <v>-366038463339727.63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-366038463339727.63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-1525160263915.5317</v>
      </c>
      <c r="L5871" s="444">
        <f t="shared" ca="1" si="212"/>
        <v>-367563623603643.19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-367563623603643.19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-1531515098348.5132</v>
      </c>
      <c r="L5872" s="444">
        <f t="shared" ca="1" si="212"/>
        <v>-369095138701991.69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-369095138701991.69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-1537896411258.2986</v>
      </c>
      <c r="L5873" s="444">
        <f t="shared" ref="L5873:L6127" ca="1" si="217">I5873-J5873+K5873</f>
        <v>-370633035113250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-370633035113250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-1544304312971.875</v>
      </c>
      <c r="L5874" s="444">
        <f t="shared" ca="1" si="217"/>
        <v>-372177339426221.88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-372177339426221.88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-1550738914275.9246</v>
      </c>
      <c r="L5875" s="444">
        <f t="shared" ca="1" si="217"/>
        <v>-373728078340497.81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-373728078340497.81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-1557200326418.741</v>
      </c>
      <c r="L5876" s="444">
        <f t="shared" ca="1" si="217"/>
        <v>-375285278666916.56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-375285278666916.56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-1563688661112.1523</v>
      </c>
      <c r="L5877" s="444">
        <f t="shared" ca="1" si="217"/>
        <v>-376848967328028.69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-376848967328028.69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-1570204030533.4529</v>
      </c>
      <c r="L5878" s="444">
        <f t="shared" ca="1" si="217"/>
        <v>-378419171358562.13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-378419171358562.13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-1576746547327.3423</v>
      </c>
      <c r="L5879" s="444">
        <f t="shared" ca="1" si="217"/>
        <v>-379995917905889.44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-379995917905889.44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-1583316324607.8726</v>
      </c>
      <c r="L5880" s="444">
        <f t="shared" ca="1" si="217"/>
        <v>-381579234230497.31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-381579234230497.31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-1589913475960.4055</v>
      </c>
      <c r="L5881" s="444">
        <f t="shared" ca="1" si="217"/>
        <v>-383169147706457.69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-383169147706457.69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-1596538115443.5737</v>
      </c>
      <c r="L5882" s="444">
        <f t="shared" ca="1" si="217"/>
        <v>-384765685821901.25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-384765685821901.25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-1603190357591.2551</v>
      </c>
      <c r="L5883" s="444">
        <f t="shared" ca="1" si="217"/>
        <v>-386368876179492.5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-386368876179492.5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-1609870317414.552</v>
      </c>
      <c r="L5884" s="444">
        <f t="shared" ca="1" si="217"/>
        <v>-387978746496907.06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-387978746496907.06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-1616578110403.7793</v>
      </c>
      <c r="L5885" s="444">
        <f t="shared" ca="1" si="217"/>
        <v>-389595324607310.81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-389595324607310.81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-1623313852530.4617</v>
      </c>
      <c r="L5886" s="444">
        <f t="shared" ca="1" si="217"/>
        <v>-391218638459841.25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-391218638459841.25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-1630077660249.3386</v>
      </c>
      <c r="L5887" s="444">
        <f t="shared" ca="1" si="217"/>
        <v>-392848716120090.56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-392848716120090.56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-1636869650500.3774</v>
      </c>
      <c r="L5888" s="444">
        <f t="shared" ca="1" si="217"/>
        <v>-394485585770590.94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-394485585770590.94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-1643689940710.7957</v>
      </c>
      <c r="L5889" s="444">
        <f t="shared" ca="1" si="217"/>
        <v>-396129275711301.75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-396129275711301.75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-1650538648797.0906</v>
      </c>
      <c r="L5890" s="444">
        <f t="shared" ca="1" si="217"/>
        <v>-397779814360098.81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-397779814360098.81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-1657415893167.0784</v>
      </c>
      <c r="L5891" s="444">
        <f t="shared" ca="1" si="217"/>
        <v>-399437230253265.88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-399437230253265.88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-1664321792721.9412</v>
      </c>
      <c r="L5892" s="444">
        <f t="shared" ca="1" si="217"/>
        <v>-401101552045987.81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-401101552045987.81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-1671256466858.2825</v>
      </c>
      <c r="L5893" s="444">
        <f t="shared" ca="1" si="217"/>
        <v>-402772808512846.13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-402772808512846.13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-1678220035470.1921</v>
      </c>
      <c r="L5894" s="444">
        <f t="shared" ca="1" si="217"/>
        <v>-404451028548316.31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-404451028548316.31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-1685212618951.3179</v>
      </c>
      <c r="L5895" s="444">
        <f t="shared" ca="1" si="217"/>
        <v>-406136241167267.63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-406136241167267.63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-1692234338196.9485</v>
      </c>
      <c r="L5896" s="444">
        <f t="shared" ca="1" si="217"/>
        <v>-407828475505464.56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-407828475505464.56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-1699285314606.1023</v>
      </c>
      <c r="L5897" s="444">
        <f t="shared" ca="1" si="217"/>
        <v>-409527760820070.69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-409527760820070.69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-1706365670083.6279</v>
      </c>
      <c r="L5898" s="444">
        <f t="shared" ca="1" si="217"/>
        <v>-411234126490154.31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-411234126490154.31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-1713475527042.3096</v>
      </c>
      <c r="L5899" s="444">
        <f t="shared" ca="1" si="217"/>
        <v>-412947602017196.63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-412947602017196.63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-1720615008404.9858</v>
      </c>
      <c r="L5900" s="444">
        <f t="shared" ca="1" si="217"/>
        <v>-414668217025601.63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-414668217025601.63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-1727784237606.6733</v>
      </c>
      <c r="L5901" s="444">
        <f t="shared" ca="1" si="217"/>
        <v>-416396001263208.31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-416396001263208.31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-1734983338596.7012</v>
      </c>
      <c r="L5902" s="444">
        <f t="shared" ca="1" si="217"/>
        <v>-418130984601805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-418130984601805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-1742212435840.8542</v>
      </c>
      <c r="L5903" s="444">
        <f t="shared" ca="1" si="217"/>
        <v>-419873197037645.88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-419873197037645.88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-1749471654323.5244</v>
      </c>
      <c r="L5904" s="444">
        <f t="shared" ca="1" si="217"/>
        <v>-421622668691969.38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-421622668691969.38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-1756761119549.8723</v>
      </c>
      <c r="L5905" s="444">
        <f t="shared" ca="1" si="217"/>
        <v>-423379429811519.25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-423379429811519.25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-1764080957547.9968</v>
      </c>
      <c r="L5906" s="444">
        <f t="shared" ca="1" si="217"/>
        <v>-425143510769067.25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-425143510769067.25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-1771431294871.1135</v>
      </c>
      <c r="L5907" s="444">
        <f t="shared" ca="1" si="217"/>
        <v>-426914942063938.38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-426914942063938.38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-1778812258599.7432</v>
      </c>
      <c r="L5908" s="444">
        <f t="shared" ca="1" si="217"/>
        <v>-428693754322538.13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-428693754322538.13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-1786223976343.9089</v>
      </c>
      <c r="L5909" s="444">
        <f t="shared" ca="1" si="217"/>
        <v>-430479978298882.06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-430479978298882.06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-1793666576245.3418</v>
      </c>
      <c r="L5910" s="444">
        <f t="shared" ca="1" si="217"/>
        <v>-432273644875127.38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-432273644875127.38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-1801140186979.6973</v>
      </c>
      <c r="L5911" s="444">
        <f t="shared" ca="1" si="217"/>
        <v>-434074785062107.06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-434074785062107.06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-1808644937758.7793</v>
      </c>
      <c r="L5912" s="444">
        <f t="shared" ca="1" si="217"/>
        <v>-435883429999865.81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-435883429999865.81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-1816180958332.7742</v>
      </c>
      <c r="L5913" s="444">
        <f t="shared" ca="1" si="217"/>
        <v>-437699610958198.56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-437699610958198.56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-1823748378992.4939</v>
      </c>
      <c r="L5914" s="444">
        <f t="shared" ca="1" si="217"/>
        <v>-439523359337191.06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-439523359337191.06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-1831347330571.6292</v>
      </c>
      <c r="L5915" s="444">
        <f t="shared" ca="1" si="217"/>
        <v>-441354706667762.69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-441354706667762.69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-1838977944449.0115</v>
      </c>
      <c r="L5916" s="444">
        <f t="shared" ca="1" si="217"/>
        <v>-443193684612211.69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-443193684612211.69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-1846640352550.8821</v>
      </c>
      <c r="L5917" s="444">
        <f t="shared" ca="1" si="217"/>
        <v>-445040324964762.56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-445040324964762.56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-1854334687353.1775</v>
      </c>
      <c r="L5918" s="444">
        <f t="shared" ca="1" si="217"/>
        <v>-446894659652115.75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-446894659652115.75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-1862061081883.8157</v>
      </c>
      <c r="L5919" s="444">
        <f t="shared" ca="1" si="217"/>
        <v>-448756720733999.56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-448756720733999.56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-1869819669724.9983</v>
      </c>
      <c r="L5920" s="444">
        <f t="shared" ca="1" si="217"/>
        <v>-450626540403724.56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-450626540403724.56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-1877610585015.519</v>
      </c>
      <c r="L5921" s="444">
        <f t="shared" ca="1" si="217"/>
        <v>-452504150988740.06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-452504150988740.06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-1885433962453.0833</v>
      </c>
      <c r="L5922" s="444">
        <f t="shared" ca="1" si="217"/>
        <v>-454389584951193.13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-454389584951193.13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-1893289937296.6377</v>
      </c>
      <c r="L5923" s="444">
        <f t="shared" ca="1" si="217"/>
        <v>-456282874888489.75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-456282874888489.75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-1901178645368.707</v>
      </c>
      <c r="L5924" s="444">
        <f t="shared" ca="1" si="217"/>
        <v>-458184053533858.44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-458184053533858.44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-1909100223057.7434</v>
      </c>
      <c r="L5925" s="444">
        <f t="shared" ca="1" si="217"/>
        <v>-460093153756916.19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-460093153756916.19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-1917054807320.4841</v>
      </c>
      <c r="L5926" s="444">
        <f t="shared" ca="1" si="217"/>
        <v>-462010208564236.69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-462010208564236.69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-1925042535684.3196</v>
      </c>
      <c r="L5927" s="444">
        <f t="shared" ca="1" si="217"/>
        <v>-463935251099921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-463935251099921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-1933063546249.6707</v>
      </c>
      <c r="L5928" s="444">
        <f t="shared" ca="1" si="217"/>
        <v>-465868314646170.69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-465868314646170.69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-1941117977692.3779</v>
      </c>
      <c r="L5929" s="444">
        <f t="shared" ca="1" si="217"/>
        <v>-467809432623863.06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-467809432623863.06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-1949205969266.0959</v>
      </c>
      <c r="L5930" s="444">
        <f t="shared" ca="1" si="217"/>
        <v>-469758638593129.19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-469758638593129.19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-1957327660804.7048</v>
      </c>
      <c r="L5931" s="444">
        <f t="shared" ca="1" si="217"/>
        <v>-471715966253933.88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-471715966253933.88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-1965483192724.7244</v>
      </c>
      <c r="L5932" s="444">
        <f t="shared" ca="1" si="217"/>
        <v>-473681449446658.63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-473681449446658.63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-1973672706027.7441</v>
      </c>
      <c r="L5933" s="444">
        <f t="shared" ca="1" si="217"/>
        <v>-475655122152686.38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-475655122152686.38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-1981896342302.8599</v>
      </c>
      <c r="L5934" s="444">
        <f t="shared" ca="1" si="217"/>
        <v>-477637018494989.25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-477637018494989.25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-1990154243729.1221</v>
      </c>
      <c r="L5935" s="444">
        <f t="shared" ca="1" si="217"/>
        <v>-479627172738718.38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-479627172738718.38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-1998446553077.9929</v>
      </c>
      <c r="L5936" s="444">
        <f t="shared" ca="1" si="217"/>
        <v>-481625619291796.38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-481625619291796.38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-2006773413715.8179</v>
      </c>
      <c r="L5937" s="444">
        <f t="shared" ca="1" si="217"/>
        <v>-483632392705512.19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-483632392705512.19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-2015134969606.3008</v>
      </c>
      <c r="L5938" s="444">
        <f t="shared" ca="1" si="217"/>
        <v>-485647527675118.5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-485647527675118.5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-2023531365312.9937</v>
      </c>
      <c r="L5939" s="444">
        <f t="shared" ca="1" si="217"/>
        <v>-487671059040431.5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-487671059040431.5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-2031962746001.7979</v>
      </c>
      <c r="L5940" s="444">
        <f t="shared" ca="1" si="217"/>
        <v>-489703021786433.31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-489703021786433.31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-2040429257443.4719</v>
      </c>
      <c r="L5941" s="444">
        <f t="shared" ca="1" si="217"/>
        <v>-491743451043876.81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-491743451043876.81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-2048931046016.1531</v>
      </c>
      <c r="L5942" s="444">
        <f t="shared" ca="1" si="217"/>
        <v>-493792382089892.94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-493792382089892.94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-2057468258707.887</v>
      </c>
      <c r="L5943" s="444">
        <f t="shared" ca="1" si="217"/>
        <v>-495849850348600.81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-495849850348600.81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-2066041043119.1697</v>
      </c>
      <c r="L5944" s="444">
        <f t="shared" ca="1" si="217"/>
        <v>-497915891391720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-497915891391720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-2074649547465.5002</v>
      </c>
      <c r="L5945" s="444">
        <f t="shared" ca="1" si="217"/>
        <v>-499990540939185.5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-499990540939185.5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-2083293920579.9395</v>
      </c>
      <c r="L5946" s="444">
        <f t="shared" ca="1" si="217"/>
        <v>-502073834859765.44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-502073834859765.44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-2091974311915.6892</v>
      </c>
      <c r="L5947" s="444">
        <f t="shared" ca="1" si="217"/>
        <v>-504165809171681.13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-504165809171681.13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-2100690871548.6714</v>
      </c>
      <c r="L5948" s="444">
        <f t="shared" ca="1" si="217"/>
        <v>-506266500043229.81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-506266500043229.81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-2109443750180.1243</v>
      </c>
      <c r="L5949" s="444">
        <f t="shared" ca="1" si="217"/>
        <v>-508375943793409.94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-508375943793409.94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-2118233099139.2083</v>
      </c>
      <c r="L5950" s="444">
        <f t="shared" ca="1" si="217"/>
        <v>-510494176892549.13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-510494176892549.13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-2127059070385.6213</v>
      </c>
      <c r="L5951" s="444">
        <f t="shared" ca="1" si="217"/>
        <v>-512621235962934.75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-512621235962934.75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-2135921816512.228</v>
      </c>
      <c r="L5952" s="444">
        <f t="shared" ca="1" si="217"/>
        <v>-514757157779447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-514757157779447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-2144821490747.6958</v>
      </c>
      <c r="L5953" s="444">
        <f t="shared" ca="1" si="217"/>
        <v>-516901979270194.69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-516901979270194.69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-2153758246959.1448</v>
      </c>
      <c r="L5954" s="444">
        <f t="shared" ca="1" si="217"/>
        <v>-519055737517153.81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-519055737517153.81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-2162732239654.8074</v>
      </c>
      <c r="L5955" s="444">
        <f t="shared" ca="1" si="217"/>
        <v>-521218469756808.63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-521218469756808.63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-2171743623986.7026</v>
      </c>
      <c r="L5956" s="444">
        <f t="shared" ca="1" si="217"/>
        <v>-523390213380795.31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-523390213380795.31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-2180792555753.3137</v>
      </c>
      <c r="L5957" s="444">
        <f t="shared" ca="1" si="217"/>
        <v>-525571005936548.63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-525571005936548.63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-2189879191402.2859</v>
      </c>
      <c r="L5958" s="444">
        <f t="shared" ca="1" si="217"/>
        <v>-527760885127950.94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-527760885127950.94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-2199003688033.1289</v>
      </c>
      <c r="L5959" s="444">
        <f t="shared" ca="1" si="217"/>
        <v>-529959888815984.06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-529959888815984.06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-2208166203399.9331</v>
      </c>
      <c r="L5960" s="444">
        <f t="shared" ca="1" si="217"/>
        <v>-532168055019384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-532168055019384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-2217366895914.1001</v>
      </c>
      <c r="L5961" s="444">
        <f t="shared" ca="1" si="217"/>
        <v>-534385421915298.13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-534385421915298.13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-2226605924647.0757</v>
      </c>
      <c r="L5962" s="444">
        <f t="shared" ca="1" si="217"/>
        <v>-536612027839945.19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-536612027839945.19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-2235883449333.105</v>
      </c>
      <c r="L5963" s="444">
        <f t="shared" ca="1" si="217"/>
        <v>-538847911289278.31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-538847911289278.31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-2245199630371.9927</v>
      </c>
      <c r="L5964" s="444">
        <f t="shared" ca="1" si="217"/>
        <v>-541093110919650.31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-541093110919650.31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-2254554628831.8765</v>
      </c>
      <c r="L5965" s="444">
        <f t="shared" ca="1" si="217"/>
        <v>-543347665548482.19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-543347665548482.19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-2263948606452.0093</v>
      </c>
      <c r="L5966" s="444">
        <f t="shared" ca="1" si="217"/>
        <v>-545611614154934.19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-545611614154934.19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-2273381725645.5591</v>
      </c>
      <c r="L5967" s="444">
        <f t="shared" ca="1" si="217"/>
        <v>-547884995880579.75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-547884995880579.75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-2282854149502.4155</v>
      </c>
      <c r="L5968" s="444">
        <f t="shared" ca="1" si="217"/>
        <v>-550167850030082.19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-550167850030082.19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-2292366041792.0093</v>
      </c>
      <c r="L5969" s="444">
        <f t="shared" ca="1" si="217"/>
        <v>-552460216071874.19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-552460216071874.19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-2301917566966.1426</v>
      </c>
      <c r="L5970" s="444">
        <f t="shared" ca="1" si="217"/>
        <v>-554762133638840.31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-554762133638840.31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-2311508890161.8345</v>
      </c>
      <c r="L5971" s="444">
        <f t="shared" ca="1" si="217"/>
        <v>-557073642529002.13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-557073642529002.13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-2321140177204.1758</v>
      </c>
      <c r="L5972" s="444">
        <f t="shared" ca="1" si="217"/>
        <v>-559394782706206.31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-559394782706206.31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-2330811594609.1929</v>
      </c>
      <c r="L5973" s="444">
        <f t="shared" ca="1" si="217"/>
        <v>-561725594300815.5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-561725594300815.5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-2340523309586.7314</v>
      </c>
      <c r="L5974" s="444">
        <f t="shared" ca="1" si="217"/>
        <v>-564066117610402.25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-564066117610402.25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-2350275490043.3428</v>
      </c>
      <c r="L5975" s="444">
        <f t="shared" ca="1" si="217"/>
        <v>-566416393100445.63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-566416393100445.63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-2360068304585.1899</v>
      </c>
      <c r="L5976" s="444">
        <f t="shared" ca="1" si="217"/>
        <v>-568776461405030.88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-568776461405030.88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-2369901922520.9619</v>
      </c>
      <c r="L5977" s="444">
        <f t="shared" ca="1" si="217"/>
        <v>-571146363327551.88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-571146363327551.88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-2379776513864.7993</v>
      </c>
      <c r="L5978" s="444">
        <f t="shared" ca="1" si="217"/>
        <v>-573526139841416.63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-573526139841416.63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-2389692249339.2358</v>
      </c>
      <c r="L5979" s="444">
        <f t="shared" ca="1" si="217"/>
        <v>-575915832090755.88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-575915832090755.88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-2399649300378.1494</v>
      </c>
      <c r="L5980" s="444">
        <f t="shared" ca="1" si="217"/>
        <v>-578315481391134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-578315481391134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-2409647839129.7251</v>
      </c>
      <c r="L5981" s="444">
        <f t="shared" ca="1" si="217"/>
        <v>-580725129230263.75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-580725129230263.75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-2419688038459.4321</v>
      </c>
      <c r="L5982" s="444">
        <f t="shared" ca="1" si="217"/>
        <v>-583144817268723.13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-583144817268723.13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-2429770071953.0132</v>
      </c>
      <c r="L5983" s="444">
        <f t="shared" ca="1" si="217"/>
        <v>-585574587340676.13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-585574587340676.13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-2439894113919.4839</v>
      </c>
      <c r="L5984" s="444">
        <f t="shared" ca="1" si="217"/>
        <v>-588014481454595.63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-588014481454595.63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-2450060339394.1484</v>
      </c>
      <c r="L5985" s="444">
        <f t="shared" ca="1" si="217"/>
        <v>-590464541793989.75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-590464541793989.75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-2460268924141.624</v>
      </c>
      <c r="L5986" s="444">
        <f t="shared" ca="1" si="217"/>
        <v>-592924810718131.38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-592924810718131.38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-2470520044658.8809</v>
      </c>
      <c r="L5987" s="444">
        <f t="shared" ca="1" si="217"/>
        <v>-595395330762790.25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-595395330762790.25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-2480813878178.2925</v>
      </c>
      <c r="L5988" s="444">
        <f t="shared" ca="1" si="217"/>
        <v>-597876144640968.5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-597876144640968.5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-2491150602670.7021</v>
      </c>
      <c r="L5989" s="444">
        <f t="shared" ca="1" si="217"/>
        <v>-600367295243639.25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-600367295243639.25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-2501530396848.4971</v>
      </c>
      <c r="L5990" s="444">
        <f t="shared" ca="1" si="217"/>
        <v>-602868825640487.75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-602868825640487.75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-2511953440168.6987</v>
      </c>
      <c r="L5991" s="444">
        <f t="shared" ca="1" si="217"/>
        <v>-605380779080656.5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-605380779080656.5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-2522419912836.0688</v>
      </c>
      <c r="L5992" s="444">
        <f t="shared" ca="1" si="217"/>
        <v>-607903198993492.63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-607903198993492.63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-2532929995806.2192</v>
      </c>
      <c r="L5993" s="444">
        <f t="shared" ca="1" si="217"/>
        <v>-610436128989298.88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-610436128989298.88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-2543483870788.7451</v>
      </c>
      <c r="L5994" s="444">
        <f t="shared" ca="1" si="217"/>
        <v>-612979612860087.63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-612979612860087.63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-2554081720250.3652</v>
      </c>
      <c r="L5995" s="444">
        <f t="shared" ca="1" si="217"/>
        <v>-615533694580338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-615533694580338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-2564723727418.0752</v>
      </c>
      <c r="L5996" s="444">
        <f t="shared" ca="1" si="217"/>
        <v>-618098418307756.13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-618098418307756.13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-2575410076282.3174</v>
      </c>
      <c r="L5997" s="444">
        <f t="shared" ca="1" si="217"/>
        <v>-620673828384038.5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-620673828384038.5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-2586140951600.1602</v>
      </c>
      <c r="L5998" s="444">
        <f t="shared" ca="1" si="217"/>
        <v>-623259969335638.63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-623259969335638.63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-2596916538898.4941</v>
      </c>
      <c r="L5999" s="444">
        <f t="shared" ca="1" si="217"/>
        <v>-625856885874537.13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-625856885874537.13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-2607737024477.2378</v>
      </c>
      <c r="L6000" s="444">
        <f t="shared" ca="1" si="217"/>
        <v>-628464622899014.38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-628464622899014.38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-2618602595412.5601</v>
      </c>
      <c r="L6001" s="444">
        <f t="shared" ca="1" si="217"/>
        <v>-631083225494426.88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-631083225494426.88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-2629513439560.1118</v>
      </c>
      <c r="L6002" s="444">
        <f t="shared" ca="1" si="217"/>
        <v>-633712738933987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-633712738933987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-2640469745558.2793</v>
      </c>
      <c r="L6003" s="444">
        <f t="shared" ca="1" si="217"/>
        <v>-636353208679545.25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-636353208679545.25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-2651471702831.4385</v>
      </c>
      <c r="L6004" s="444">
        <f t="shared" ca="1" si="217"/>
        <v>-639004680382376.75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-639004680382376.75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-2662519501593.2363</v>
      </c>
      <c r="L6005" s="444">
        <f t="shared" ca="1" si="217"/>
        <v>-641667199883970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-641667199883970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-2673613332849.875</v>
      </c>
      <c r="L6006" s="444">
        <f t="shared" ca="1" si="217"/>
        <v>-644340813216819.88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-644340813216819.88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-2684753388403.416</v>
      </c>
      <c r="L6007" s="444">
        <f t="shared" ca="1" si="217"/>
        <v>-647025566605223.25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-647025566605223.25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-2695939860855.0967</v>
      </c>
      <c r="L6008" s="444">
        <f t="shared" ca="1" si="217"/>
        <v>-649721506466078.38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-649721506466078.38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-2707172943608.6597</v>
      </c>
      <c r="L6009" s="444">
        <f t="shared" ca="1" si="217"/>
        <v>-652428679409687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-652428679409687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-2718452830873.6958</v>
      </c>
      <c r="L6010" s="444">
        <f t="shared" ca="1" si="217"/>
        <v>-655147132240560.75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-655147132240560.75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-2729779717669.0029</v>
      </c>
      <c r="L6011" s="444">
        <f t="shared" ca="1" si="217"/>
        <v>-657876911958229.75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-657876911958229.75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-2741153799825.957</v>
      </c>
      <c r="L6012" s="444">
        <f t="shared" ca="1" si="217"/>
        <v>-660618065758055.75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-660618065758055.75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-2752575273991.8989</v>
      </c>
      <c r="L6013" s="444">
        <f t="shared" ca="1" si="217"/>
        <v>-663370641032047.63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-663370641032047.63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-2764044337633.5317</v>
      </c>
      <c r="L6014" s="444">
        <f t="shared" ca="1" si="217"/>
        <v>-666134685369681.13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-666134685369681.13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-2775561189040.3379</v>
      </c>
      <c r="L6015" s="444">
        <f t="shared" ca="1" si="217"/>
        <v>-668910246558721.5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-668910246558721.5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-2787126027328.0063</v>
      </c>
      <c r="L6016" s="444">
        <f t="shared" ca="1" si="217"/>
        <v>-671697372586049.5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-671697372586049.5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-2798739052441.873</v>
      </c>
      <c r="L6017" s="444">
        <f t="shared" ca="1" si="217"/>
        <v>-674496111638491.38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-674496111638491.38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-2810400465160.3809</v>
      </c>
      <c r="L6018" s="444">
        <f t="shared" ca="1" si="217"/>
        <v>-677306512103651.75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-677306512103651.75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-2822110467098.5488</v>
      </c>
      <c r="L6019" s="444">
        <f t="shared" ca="1" si="217"/>
        <v>-680128622570750.25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-680128622570750.25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-2833869260711.4595</v>
      </c>
      <c r="L6020" s="444">
        <f t="shared" ca="1" si="217"/>
        <v>-682962491831461.75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-682962491831461.75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-2845677049297.7573</v>
      </c>
      <c r="L6021" s="444">
        <f t="shared" ca="1" si="217"/>
        <v>-685808168880759.5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-685808168880759.5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-2857534037003.1646</v>
      </c>
      <c r="L6022" s="444">
        <f t="shared" ca="1" si="217"/>
        <v>-688665702917762.63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-688665702917762.63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-2869440428824.0107</v>
      </c>
      <c r="L6023" s="444">
        <f t="shared" ca="1" si="217"/>
        <v>-691535143346586.63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-691535143346586.63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-2881396430610.7773</v>
      </c>
      <c r="L6024" s="444">
        <f t="shared" ca="1" si="217"/>
        <v>-694416539777197.38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-694416539777197.38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-2893402249071.6558</v>
      </c>
      <c r="L6025" s="444">
        <f t="shared" ca="1" si="217"/>
        <v>-697309942026269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-697309942026269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-2905458091776.1206</v>
      </c>
      <c r="L6026" s="444">
        <f t="shared" ca="1" si="217"/>
        <v>-700215400118045.13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-700215400118045.13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-2917564167158.5215</v>
      </c>
      <c r="L6027" s="444">
        <f t="shared" ca="1" si="217"/>
        <v>-703132964285203.63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-703132964285203.63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-2929720684521.6816</v>
      </c>
      <c r="L6028" s="444">
        <f t="shared" ca="1" si="217"/>
        <v>-706062684969725.25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-706062684969725.25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-2941927854040.522</v>
      </c>
      <c r="L6029" s="444">
        <f t="shared" ca="1" si="217"/>
        <v>-709004612823765.75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-709004612823765.75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-2954185886765.6904</v>
      </c>
      <c r="L6030" s="444">
        <f t="shared" ca="1" si="217"/>
        <v>-711958798710531.5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-711958798710531.5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-2966494994627.2144</v>
      </c>
      <c r="L6031" s="444">
        <f t="shared" ca="1" si="217"/>
        <v>-714925293705158.75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-714925293705158.75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-2978855390438.1616</v>
      </c>
      <c r="L6032" s="444">
        <f t="shared" ca="1" si="217"/>
        <v>-717904149095596.88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-717904149095596.88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-2991267287898.3203</v>
      </c>
      <c r="L6033" s="444">
        <f t="shared" ca="1" si="217"/>
        <v>-720895416383495.25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-720895416383495.25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-3003730901597.897</v>
      </c>
      <c r="L6034" s="444">
        <f t="shared" ca="1" si="217"/>
        <v>-723899147285093.13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-723899147285093.13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-3016246447021.2212</v>
      </c>
      <c r="L6035" s="444">
        <f t="shared" ca="1" si="217"/>
        <v>-726915393732114.38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-726915393732114.38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-3028814140550.4766</v>
      </c>
      <c r="L6036" s="444">
        <f t="shared" ca="1" si="217"/>
        <v>-729944207872664.88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-729944207872664.88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-3041434199469.437</v>
      </c>
      <c r="L6037" s="444">
        <f t="shared" ca="1" si="217"/>
        <v>-732985642072134.25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-732985642072134.25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-3054106841967.2261</v>
      </c>
      <c r="L6038" s="444">
        <f t="shared" ca="1" si="217"/>
        <v>-736039748914101.5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-736039748914101.5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-3066832287142.0894</v>
      </c>
      <c r="L6039" s="444">
        <f t="shared" ca="1" si="217"/>
        <v>-739106581201243.63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-739106581201243.63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-3079610755005.1816</v>
      </c>
      <c r="L6040" s="444">
        <f t="shared" ca="1" si="217"/>
        <v>-742186191956248.75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-742186191956248.75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-3092442466484.3696</v>
      </c>
      <c r="L6041" s="444">
        <f t="shared" ca="1" si="217"/>
        <v>-745278634422733.13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-745278634422733.13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-3105327643428.0547</v>
      </c>
      <c r="L6042" s="444">
        <f t="shared" ca="1" si="217"/>
        <v>-748383962066161.13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-748383962066161.13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-3118266508609.0049</v>
      </c>
      <c r="L6043" s="444">
        <f t="shared" ca="1" si="217"/>
        <v>-751502228574770.13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-751502228574770.13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-3131259285728.209</v>
      </c>
      <c r="L6044" s="444">
        <f t="shared" ca="1" si="217"/>
        <v>-754633487860498.38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-754633487860498.38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-3144306199418.7432</v>
      </c>
      <c r="L6045" s="444">
        <f t="shared" ca="1" si="217"/>
        <v>-757777794059917.13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-757777794059917.13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-3157407475249.6548</v>
      </c>
      <c r="L6046" s="444">
        <f t="shared" ca="1" si="217"/>
        <v>-760935201535166.75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-760935201535166.75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-3170563339729.8613</v>
      </c>
      <c r="L6047" s="444">
        <f t="shared" ca="1" si="217"/>
        <v>-764105764874896.63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-764105764874896.63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-3183774020312.0693</v>
      </c>
      <c r="L6048" s="444">
        <f t="shared" ca="1" si="217"/>
        <v>-767289538895208.75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-767289538895208.75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-3197039745396.7031</v>
      </c>
      <c r="L6049" s="444">
        <f t="shared" ca="1" si="217"/>
        <v>-770486578640605.5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-770486578640605.5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-3210360744335.8564</v>
      </c>
      <c r="L6050" s="444">
        <f t="shared" ca="1" si="217"/>
        <v>-773696939384941.38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-773696939384941.38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-3223737247437.2559</v>
      </c>
      <c r="L6051" s="444">
        <f t="shared" ca="1" si="217"/>
        <v>-776920676632378.63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-776920676632378.63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-3237169485968.2441</v>
      </c>
      <c r="L6052" s="444">
        <f t="shared" ca="1" si="217"/>
        <v>-780157846118346.88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-780157846118346.88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-3250657692159.7788</v>
      </c>
      <c r="L6053" s="444">
        <f t="shared" ca="1" si="217"/>
        <v>-783408503810506.63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-783408503810506.63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-3264202099210.4443</v>
      </c>
      <c r="L6054" s="444">
        <f t="shared" ca="1" si="217"/>
        <v>-786672705909717.13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-786672705909717.13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-3277802941290.4878</v>
      </c>
      <c r="L6055" s="444">
        <f t="shared" ca="1" si="217"/>
        <v>-789950508851007.63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-789950508851007.63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-3291460453545.8652</v>
      </c>
      <c r="L6056" s="444">
        <f t="shared" ca="1" si="217"/>
        <v>-793241969304553.5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-793241969304553.5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-3305174872102.3062</v>
      </c>
      <c r="L6057" s="444">
        <f t="shared" ca="1" si="217"/>
        <v>-796547144176655.75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-796547144176655.75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-3318946434069.3989</v>
      </c>
      <c r="L6058" s="444">
        <f t="shared" ca="1" si="217"/>
        <v>-799866090610725.13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-799866090610725.13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-3332775377544.688</v>
      </c>
      <c r="L6059" s="444">
        <f t="shared" ca="1" si="217"/>
        <v>-803198865988269.88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-803198865988269.88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-3346661941617.791</v>
      </c>
      <c r="L6060" s="444">
        <f t="shared" ca="1" si="217"/>
        <v>-806545527929887.63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-806545527929887.63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-3360606366374.5317</v>
      </c>
      <c r="L6061" s="444">
        <f t="shared" ca="1" si="217"/>
        <v>-809906134296262.13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-809906134296262.13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-3374608892901.0923</v>
      </c>
      <c r="L6062" s="444">
        <f t="shared" ca="1" si="217"/>
        <v>-813280743189163.25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-813280743189163.25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-3388669763288.1802</v>
      </c>
      <c r="L6063" s="444">
        <f t="shared" ca="1" si="217"/>
        <v>-816669412952451.38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-816669412952451.38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-3402789220635.2139</v>
      </c>
      <c r="L6064" s="444">
        <f t="shared" ca="1" si="217"/>
        <v>-820072202173086.63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-820072202173086.63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-3416967509054.5273</v>
      </c>
      <c r="L6065" s="444">
        <f t="shared" ca="1" si="217"/>
        <v>-823489169682141.13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-823489169682141.13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-3431204873675.5879</v>
      </c>
      <c r="L6066" s="444">
        <f t="shared" ca="1" si="217"/>
        <v>-826920374555816.75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-826920374555816.75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-3445501560649.2363</v>
      </c>
      <c r="L6067" s="444">
        <f t="shared" ca="1" si="217"/>
        <v>-830365876116466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-830365876116466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-3459857817151.9414</v>
      </c>
      <c r="L6068" s="444">
        <f t="shared" ca="1" si="217"/>
        <v>-833825733933618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-833825733933618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-3474273891390.0752</v>
      </c>
      <c r="L6069" s="444">
        <f t="shared" ca="1" si="217"/>
        <v>-837300007825008.13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-837300007825008.13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-3488750032604.2007</v>
      </c>
      <c r="L6070" s="444">
        <f t="shared" ca="1" si="217"/>
        <v>-840788757857612.38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-840788757857612.38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-3503286491073.3848</v>
      </c>
      <c r="L6071" s="444">
        <f t="shared" ca="1" si="217"/>
        <v>-844292044348685.75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-844292044348685.75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-3517883518119.5239</v>
      </c>
      <c r="L6072" s="444">
        <f t="shared" ca="1" si="217"/>
        <v>-847809927866805.25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-847809927866805.25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-3532541366111.6885</v>
      </c>
      <c r="L6073" s="444">
        <f t="shared" ca="1" si="217"/>
        <v>-851342469232917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-851342469232917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-3547260288470.4873</v>
      </c>
      <c r="L6074" s="444">
        <f t="shared" ca="1" si="217"/>
        <v>-854889729521387.5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-854889729521387.5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-3562040539672.4478</v>
      </c>
      <c r="L6075" s="444">
        <f t="shared" ca="1" si="217"/>
        <v>-858451770061060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-858451770061060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-3576882375254.4165</v>
      </c>
      <c r="L6076" s="444">
        <f t="shared" ca="1" si="217"/>
        <v>-862028652436314.38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-862028652436314.38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-3591786051817.9766</v>
      </c>
      <c r="L6077" s="444">
        <f t="shared" ca="1" si="217"/>
        <v>-865620438488132.38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-865620438488132.38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-3606751827033.8848</v>
      </c>
      <c r="L6078" s="444">
        <f t="shared" ca="1" si="217"/>
        <v>-869227190315166.25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-869227190315166.25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-3621779959646.5259</v>
      </c>
      <c r="L6079" s="444">
        <f t="shared" ca="1" si="217"/>
        <v>-872848970274812.75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-872848970274812.75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-3636870709478.3862</v>
      </c>
      <c r="L6080" s="444">
        <f t="shared" ca="1" si="217"/>
        <v>-876485840984291.13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-876485840984291.13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-3652024337434.5464</v>
      </c>
      <c r="L6081" s="444">
        <f t="shared" ca="1" si="217"/>
        <v>-880137865321725.63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-880137865321725.63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-3667241105507.1899</v>
      </c>
      <c r="L6082" s="444">
        <f t="shared" ca="1" si="217"/>
        <v>-883805106427232.88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-883805106427232.88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-3682521276780.1362</v>
      </c>
      <c r="L6083" s="444">
        <f t="shared" ca="1" si="217"/>
        <v>-887487627704013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-887487627704013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-3697865115433.3867</v>
      </c>
      <c r="L6084" s="444">
        <f t="shared" ca="1" si="217"/>
        <v>-891185492819446.38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-891185492819446.38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-3713272886747.6938</v>
      </c>
      <c r="L6085" s="444">
        <f t="shared" ca="1" si="217"/>
        <v>-894898765706194.13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-894898765706194.13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-3728744857109.1426</v>
      </c>
      <c r="L6086" s="444">
        <f t="shared" ca="1" si="217"/>
        <v>-898627510563303.25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-898627510563303.25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-3744281294013.7637</v>
      </c>
      <c r="L6087" s="444">
        <f t="shared" ca="1" si="217"/>
        <v>-902371791857317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-902371791857317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-3759882466072.1543</v>
      </c>
      <c r="L6088" s="444">
        <f t="shared" ca="1" si="217"/>
        <v>-906131674323389.13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-906131674323389.13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-3775548643014.1211</v>
      </c>
      <c r="L6089" s="444">
        <f t="shared" ca="1" si="217"/>
        <v>-909907222966403.25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-909907222966403.25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-3791280095693.3467</v>
      </c>
      <c r="L6090" s="444">
        <f t="shared" ca="1" si="217"/>
        <v>-913698503062096.63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-913698503062096.63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-3807077096092.0693</v>
      </c>
      <c r="L6091" s="444">
        <f t="shared" ca="1" si="217"/>
        <v>-917505580158188.75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-917505580158188.75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-3822939917325.7866</v>
      </c>
      <c r="L6092" s="444">
        <f t="shared" ca="1" si="217"/>
        <v>-921328520075514.5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-921328520075514.5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-3838868833647.9771</v>
      </c>
      <c r="L6093" s="444">
        <f t="shared" ca="1" si="217"/>
        <v>-925167388909162.5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-925167388909162.5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-3854864120454.8438</v>
      </c>
      <c r="L6094" s="444">
        <f t="shared" ca="1" si="217"/>
        <v>-929022253029617.38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-929022253029617.38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-3870926054290.0723</v>
      </c>
      <c r="L6095" s="444">
        <f t="shared" ca="1" si="217"/>
        <v>-932893179083907.5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-932893179083907.5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-3887054912849.6147</v>
      </c>
      <c r="L6096" s="444">
        <f t="shared" ca="1" si="217"/>
        <v>-936780233996757.13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-936780233996757.13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-3903250974986.4878</v>
      </c>
      <c r="L6097" s="444">
        <f t="shared" ca="1" si="217"/>
        <v>-940683484971743.63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-940683484971743.63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-3919514520715.5981</v>
      </c>
      <c r="L6098" s="444">
        <f t="shared" ca="1" si="217"/>
        <v>-944602999492459.25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-944602999492459.25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-3935845831218.5801</v>
      </c>
      <c r="L6099" s="444">
        <f t="shared" ca="1" si="217"/>
        <v>-948538845323677.88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-948538845323677.88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-3952245188848.6582</v>
      </c>
      <c r="L6100" s="444">
        <f t="shared" ca="1" si="217"/>
        <v>-952491090512526.5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-952491090512526.5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-3968712877135.5273</v>
      </c>
      <c r="L6101" s="444">
        <f t="shared" ca="1" si="217"/>
        <v>-956459803389662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-956459803389662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-3985249180790.2578</v>
      </c>
      <c r="L6102" s="444">
        <f t="shared" ca="1" si="217"/>
        <v>-960445052570452.25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-960445052570452.25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-4001854385710.2178</v>
      </c>
      <c r="L6103" s="444">
        <f t="shared" ca="1" si="217"/>
        <v>-964446906956162.5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-964446906956162.5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-4018528778984.0103</v>
      </c>
      <c r="L6104" s="444">
        <f t="shared" ca="1" si="217"/>
        <v>-968465435735146.5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-968465435735146.5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-4035272648896.4438</v>
      </c>
      <c r="L6105" s="444">
        <f t="shared" ca="1" si="217"/>
        <v>-972500708384043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-972500708384043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-4052086284933.5132</v>
      </c>
      <c r="L6106" s="444">
        <f t="shared" ca="1" si="217"/>
        <v>-976552794668976.5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-976552794668976.5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-4068969977787.4019</v>
      </c>
      <c r="L6107" s="444">
        <f t="shared" ca="1" si="217"/>
        <v>-980621764646763.88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-980621764646763.88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-4085924019361.5161</v>
      </c>
      <c r="L6108" s="444">
        <f t="shared" ca="1" si="217"/>
        <v>-984707688666125.38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-984707688666125.38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-4102948702775.5225</v>
      </c>
      <c r="L6109" s="444">
        <f t="shared" ca="1" si="217"/>
        <v>-988810637368900.88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-988810637368900.88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-4120044322370.4199</v>
      </c>
      <c r="L6110" s="444">
        <f t="shared" ca="1" si="217"/>
        <v>-992930681691271.25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-992930681691271.25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-4137211173713.6294</v>
      </c>
      <c r="L6111" s="444">
        <f t="shared" ca="1" si="217"/>
        <v>-997067892864984.88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-997067892864984.88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-4154449553604.1035</v>
      </c>
      <c r="L6112" s="444">
        <f t="shared" ca="1" si="217"/>
        <v>-1001222342418589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-1001222342418589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-4171759760077.4536</v>
      </c>
      <c r="L6113" s="444">
        <f t="shared" ca="1" si="217"/>
        <v>-1005394102178666.5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-1005394102178666.5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-4189142092411.1104</v>
      </c>
      <c r="L6114" s="444">
        <f t="shared" ca="1" si="217"/>
        <v>-1009583244271077.6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-1009583244271077.6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-4206596851129.4897</v>
      </c>
      <c r="L6115" s="444">
        <f t="shared" ca="1" si="217"/>
        <v>-1013789841122207.1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-1013789841122207.1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-4224124338009.1963</v>
      </c>
      <c r="L6116" s="444">
        <f t="shared" ca="1" si="217"/>
        <v>-1018013965460216.4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-1018013965460216.4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-4241724856084.2349</v>
      </c>
      <c r="L6117" s="444">
        <f t="shared" ca="1" si="217"/>
        <v>-1022255690316300.6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-1022255690316300.6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-4259398709651.2524</v>
      </c>
      <c r="L6118" s="444">
        <f t="shared" ca="1" si="217"/>
        <v>-1026515089025951.9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-1026515089025951.9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-4277146204274.7988</v>
      </c>
      <c r="L6119" s="444">
        <f t="shared" ca="1" si="217"/>
        <v>-1030792235230226.6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-1030792235230226.6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-4294967646792.6108</v>
      </c>
      <c r="L6120" s="444">
        <f t="shared" ca="1" si="217"/>
        <v>-1035087202877019.3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-1035087202877019.3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-4312863345320.9131</v>
      </c>
      <c r="L6121" s="444">
        <f t="shared" ca="1" si="217"/>
        <v>-1039400066222340.1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-1039400066222340.1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-4330833609259.751</v>
      </c>
      <c r="L6122" s="444">
        <f t="shared" ca="1" si="217"/>
        <v>-1043730899831599.9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-1043730899831599.9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-4348878749298.3325</v>
      </c>
      <c r="L6123" s="444">
        <f t="shared" ca="1" si="217"/>
        <v>-1048079778580898.3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-1048079778580898.3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-4366999077420.4087</v>
      </c>
      <c r="L6124" s="444">
        <f t="shared" ca="1" si="217"/>
        <v>-1052446777658318.6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-1052446777658318.6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-4385194906909.6616</v>
      </c>
      <c r="L6125" s="444">
        <f t="shared" ca="1" si="217"/>
        <v>-1056831972565228.3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-1056831972565228.3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-4403466552355.1172</v>
      </c>
      <c r="L6126" s="444">
        <f t="shared" ca="1" si="217"/>
        <v>-1061235439117583.4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-1061235439117583.4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-4421814329656.5977</v>
      </c>
      <c r="L6127" s="444">
        <f t="shared" ca="1" si="217"/>
        <v>-1065657253447240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-1065657253447240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-4440238556030.167</v>
      </c>
      <c r="L6128" s="444">
        <f t="shared" ref="L6128:L6250" ca="1" si="222">I6128-J6128+K6128</f>
        <v>-1070097492003270.1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-1070097492003270.1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-4458739550013.625</v>
      </c>
      <c r="L6129" s="444">
        <f t="shared" ca="1" si="222"/>
        <v>-1074556231553283.8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-1074556231553283.8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-4477317631472.0146</v>
      </c>
      <c r="L6130" s="444">
        <f t="shared" ca="1" si="222"/>
        <v>-1079033549184755.8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-1079033549184755.8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-4495973121603.1484</v>
      </c>
      <c r="L6131" s="444">
        <f t="shared" ca="1" si="222"/>
        <v>-1083529522306358.9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-1083529522306358.9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-4514706342943.1611</v>
      </c>
      <c r="L6132" s="444">
        <f t="shared" ca="1" si="222"/>
        <v>-1088044228649302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-1088044228649302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-4533517619372.0918</v>
      </c>
      <c r="L6133" s="444">
        <f t="shared" ca="1" si="222"/>
        <v>-1092577746268674.1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-1092577746268674.1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-4552407276119.4756</v>
      </c>
      <c r="L6134" s="444">
        <f t="shared" ca="1" si="222"/>
        <v>-1097130153544793.6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-1097130153544793.6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-4571375639769.9736</v>
      </c>
      <c r="L6135" s="444">
        <f t="shared" ca="1" si="222"/>
        <v>-1101701529184563.6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-1101701529184563.6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-4590423038269.0146</v>
      </c>
      <c r="L6136" s="444">
        <f t="shared" ca="1" si="222"/>
        <v>-1106291952222832.6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-1106291952222832.6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-4609549800928.4688</v>
      </c>
      <c r="L6137" s="444">
        <f t="shared" ca="1" si="222"/>
        <v>-1110901502023761.1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-1110901502023761.1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-4628756258432.3389</v>
      </c>
      <c r="L6138" s="444">
        <f t="shared" ca="1" si="222"/>
        <v>-1115530258282193.5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-1115530258282193.5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-4648042742842.4727</v>
      </c>
      <c r="L6139" s="444">
        <f t="shared" ca="1" si="222"/>
        <v>-1120178301025036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-1120178301025036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-4667409587604.3164</v>
      </c>
      <c r="L6140" s="444">
        <f t="shared" ca="1" si="222"/>
        <v>-1124845710612640.4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-1124845710612640.4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-4686857127552.6689</v>
      </c>
      <c r="L6141" s="444">
        <f t="shared" ca="1" si="222"/>
        <v>-1129532567740193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-1129532567740193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-4706385698917.4707</v>
      </c>
      <c r="L6142" s="444">
        <f t="shared" ca="1" si="222"/>
        <v>-1134238953439110.5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-1134238953439110.5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-4725995639329.627</v>
      </c>
      <c r="L6143" s="444">
        <f t="shared" ca="1" si="222"/>
        <v>-1138964949078440.3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-1138964949078440.3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-4745687287826.834</v>
      </c>
      <c r="L6144" s="444">
        <f t="shared" ca="1" si="222"/>
        <v>-1143710636366267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-1143710636366267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-4765460984859.4453</v>
      </c>
      <c r="L6145" s="444">
        <f t="shared" ca="1" si="222"/>
        <v>-1148476097351126.5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-1148476097351126.5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-4785317072296.3604</v>
      </c>
      <c r="L6146" s="444">
        <f t="shared" ca="1" si="222"/>
        <v>-1153261414423422.8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-1153261414423422.8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-4805255893430.9277</v>
      </c>
      <c r="L6147" s="444">
        <f t="shared" ca="1" si="222"/>
        <v>-1158066670316853.8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-1158066670316853.8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-4825277792986.8906</v>
      </c>
      <c r="L6148" s="444">
        <f t="shared" ca="1" si="222"/>
        <v>-1162891948109840.8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-1162891948109840.8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-4845383117124.3359</v>
      </c>
      <c r="L6149" s="444">
        <f t="shared" ca="1" si="222"/>
        <v>-1167737331226965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-1167737331226965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-4865572213445.6875</v>
      </c>
      <c r="L6150" s="444">
        <f t="shared" ca="1" si="222"/>
        <v>-1172602903440410.8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-1172602903440410.8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-4885845431001.7109</v>
      </c>
      <c r="L6151" s="444">
        <f t="shared" ca="1" si="222"/>
        <v>-1177488748871412.5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-1177488748871412.5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-4906203120297.5518</v>
      </c>
      <c r="L6152" s="444">
        <f t="shared" ca="1" si="222"/>
        <v>-1182394951991710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-1182394951991710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-4926645633298.792</v>
      </c>
      <c r="L6153" s="444">
        <f t="shared" ca="1" si="222"/>
        <v>-1187321597625008.8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-1187321597625008.8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-4947173323437.5361</v>
      </c>
      <c r="L6154" s="444">
        <f t="shared" ca="1" si="222"/>
        <v>-1192268770948446.3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-1192268770948446.3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-4967786545618.5264</v>
      </c>
      <c r="L6155" s="444">
        <f t="shared" ca="1" si="222"/>
        <v>-1197236557494064.8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-1197236557494064.8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-4988485656225.2695</v>
      </c>
      <c r="L6156" s="444">
        <f t="shared" ca="1" si="222"/>
        <v>-1202225043150290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-1202225043150290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-5009271013126.208</v>
      </c>
      <c r="L6157" s="444">
        <f t="shared" ca="1" si="222"/>
        <v>-1207234314163416.3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-1207234314163416.3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-5030142975680.9014</v>
      </c>
      <c r="L6158" s="444">
        <f t="shared" ca="1" si="222"/>
        <v>-1212264457139097.3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-1212264457139097.3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-5051101904746.2383</v>
      </c>
      <c r="L6159" s="444">
        <f t="shared" ca="1" si="222"/>
        <v>-1217315559043843.5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-1217315559043843.5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-5072148162682.6816</v>
      </c>
      <c r="L6160" s="444">
        <f t="shared" ca="1" si="222"/>
        <v>-1222387707206526.3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-1222387707206526.3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-5093282113360.5264</v>
      </c>
      <c r="L6161" s="444">
        <f t="shared" ca="1" si="222"/>
        <v>-1227480989319886.8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-1227480989319886.8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-5114504122166.1943</v>
      </c>
      <c r="L6162" s="444">
        <f t="shared" ca="1" si="222"/>
        <v>-1232595493442053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-1232595493442053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-5135814556008.5537</v>
      </c>
      <c r="L6163" s="444">
        <f t="shared" ca="1" si="222"/>
        <v>-1237731307998061.5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-1237731307998061.5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-5157213783325.2559</v>
      </c>
      <c r="L6164" s="444">
        <f t="shared" ca="1" si="222"/>
        <v>-1242888521781386.8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-1242888521781386.8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-5178702174089.1113</v>
      </c>
      <c r="L6165" s="444">
        <f t="shared" ca="1" si="222"/>
        <v>-1248067223955475.8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-1248067223955475.8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-5200280099814.4824</v>
      </c>
      <c r="L6166" s="444">
        <f t="shared" ca="1" si="222"/>
        <v>-1253267504055290.3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-1253267504055290.3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-5221947933563.709</v>
      </c>
      <c r="L6167" s="444">
        <f t="shared" ca="1" si="222"/>
        <v>-1258489451988854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-1258489451988854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-5243706049953.5586</v>
      </c>
      <c r="L6168" s="444">
        <f t="shared" ca="1" si="222"/>
        <v>-1263733158038807.5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-1263733158038807.5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-5265554825161.6982</v>
      </c>
      <c r="L6169" s="444">
        <f t="shared" ca="1" si="222"/>
        <v>-1268998712863969.3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-1268998712863969.3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-5287494636933.2051</v>
      </c>
      <c r="L6170" s="444">
        <f t="shared" ca="1" si="222"/>
        <v>-1274286207500902.5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-1274286207500902.5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-5309525864587.0938</v>
      </c>
      <c r="L6171" s="444">
        <f t="shared" ca="1" si="222"/>
        <v>-1279595733365489.5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-1279595733365489.5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-5331648889022.873</v>
      </c>
      <c r="L6172" s="444">
        <f t="shared" ca="1" si="222"/>
        <v>-1284927382254512.3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-1284927382254512.3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-5353864092727.1348</v>
      </c>
      <c r="L6173" s="444">
        <f t="shared" ca="1" si="222"/>
        <v>-1290281246347239.5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-1290281246347239.5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-5376171859780.1641</v>
      </c>
      <c r="L6174" s="444">
        <f t="shared" ca="1" si="222"/>
        <v>-1295657418207019.8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-1295657418207019.8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-5398572575862.582</v>
      </c>
      <c r="L6175" s="444">
        <f t="shared" ca="1" si="222"/>
        <v>-1301055990782882.3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-1301055990782882.3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-5421066628262.0098</v>
      </c>
      <c r="L6176" s="444">
        <f t="shared" ca="1" si="222"/>
        <v>-1306477057411144.3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-1306477057411144.3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-5443654405879.7676</v>
      </c>
      <c r="L6177" s="444">
        <f t="shared" ca="1" si="222"/>
        <v>-1311920711817024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-1311920711817024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-5466336299237.5996</v>
      </c>
      <c r="L6178" s="444">
        <f t="shared" ca="1" si="222"/>
        <v>-1317387048116261.5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-1317387048116261.5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-5489112700484.4229</v>
      </c>
      <c r="L6179" s="444">
        <f t="shared" ca="1" si="222"/>
        <v>-1322876160816746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-1322876160816746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-5511984003403.1084</v>
      </c>
      <c r="L6180" s="444">
        <f t="shared" ca="1" si="222"/>
        <v>-1328388144820149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-1328388144820149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-5534950603417.2871</v>
      </c>
      <c r="L6181" s="444">
        <f t="shared" ca="1" si="222"/>
        <v>-1333923095423566.3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-1333923095423566.3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-5558012897598.1924</v>
      </c>
      <c r="L6182" s="444">
        <f t="shared" ca="1" si="222"/>
        <v>-1339481108321164.5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-1339481108321164.5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-5581171284671.5186</v>
      </c>
      <c r="L6183" s="444">
        <f t="shared" ca="1" si="222"/>
        <v>-1345062279605836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-1345062279605836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-5604426165024.3164</v>
      </c>
      <c r="L6184" s="444">
        <f t="shared" ca="1" si="222"/>
        <v>-1350666705770860.3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-1350666705770860.3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-5627777940711.918</v>
      </c>
      <c r="L6185" s="444">
        <f t="shared" ca="1" si="222"/>
        <v>-1356294483711572.3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-1356294483711572.3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-5651227015464.8848</v>
      </c>
      <c r="L6186" s="444">
        <f t="shared" ca="1" si="222"/>
        <v>-1361945710727037.3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-1361945710727037.3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-5674773794695.9883</v>
      </c>
      <c r="L6187" s="444">
        <f t="shared" ca="1" si="222"/>
        <v>-1367620484521733.3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-1367620484521733.3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-5698418685507.2217</v>
      </c>
      <c r="L6188" s="444">
        <f t="shared" ca="1" si="222"/>
        <v>-1373318903207240.5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-1373318903207240.5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-5722162096696.835</v>
      </c>
      <c r="L6189" s="444">
        <f t="shared" ca="1" si="222"/>
        <v>-1379041065303937.3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-1379041065303937.3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-5746004438766.4053</v>
      </c>
      <c r="L6190" s="444">
        <f t="shared" ca="1" si="222"/>
        <v>-1384787069742703.8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-1384787069742703.8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-5769946123927.9326</v>
      </c>
      <c r="L6191" s="444">
        <f t="shared" ca="1" si="222"/>
        <v>-1390557015866631.8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-1390557015866631.8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-5793987566110.9658</v>
      </c>
      <c r="L6192" s="444">
        <f t="shared" ca="1" si="222"/>
        <v>-1396351003432742.8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-1396351003432742.8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-5818129180969.7617</v>
      </c>
      <c r="L6193" s="444">
        <f t="shared" ca="1" si="222"/>
        <v>-1402169132613712.5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-1402169132613712.5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-5842371385890.4688</v>
      </c>
      <c r="L6194" s="444">
        <f t="shared" ca="1" si="222"/>
        <v>-1408011503999603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-1408011503999603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-5866714599998.3457</v>
      </c>
      <c r="L6195" s="444">
        <f t="shared" ca="1" si="222"/>
        <v>-1413878218599601.3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-1413878218599601.3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-5891159244165.0049</v>
      </c>
      <c r="L6196" s="444">
        <f t="shared" ca="1" si="222"/>
        <v>-1419769377843766.3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-1419769377843766.3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-5915705741015.6924</v>
      </c>
      <c r="L6197" s="444">
        <f t="shared" ca="1" si="222"/>
        <v>-1425685083584782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-1425685083584782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-5940354514936.5918</v>
      </c>
      <c r="L6198" s="444">
        <f t="shared" ca="1" si="222"/>
        <v>-1431625438099718.5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-1431625438099718.5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-5965105992082.1602</v>
      </c>
      <c r="L6199" s="444">
        <f t="shared" ca="1" si="222"/>
        <v>-1437590544091800.8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-1437590544091800.8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-5989960600382.5029</v>
      </c>
      <c r="L6200" s="444">
        <f t="shared" ca="1" si="222"/>
        <v>-1443580504692183.3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-1443580504692183.3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-6014918769550.7637</v>
      </c>
      <c r="L6201" s="444">
        <f t="shared" ca="1" si="222"/>
        <v>-1449595423461734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-1449595423461734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-6039980931090.5586</v>
      </c>
      <c r="L6202" s="444">
        <f t="shared" ca="1" si="222"/>
        <v>-1455635404392824.5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-1455635404392824.5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-6065147518303.4355</v>
      </c>
      <c r="L6203" s="444">
        <f t="shared" ca="1" si="222"/>
        <v>-1461700551911128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-1461700551911128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-6090418966296.3662</v>
      </c>
      <c r="L6204" s="444">
        <f t="shared" ca="1" si="222"/>
        <v>-1467790970877424.3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-1467790970877424.3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-6115795711989.2676</v>
      </c>
      <c r="L6205" s="444">
        <f t="shared" ca="1" si="222"/>
        <v>-1473906766589413.5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-1473906766589413.5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-6141278194122.5566</v>
      </c>
      <c r="L6206" s="444">
        <f t="shared" ca="1" si="222"/>
        <v>-1480048044783536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-1480048044783536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-6166866853264.7334</v>
      </c>
      <c r="L6207" s="444">
        <f t="shared" ca="1" si="222"/>
        <v>-1486214911636800.8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-1486214911636800.8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-6192562131820.0029</v>
      </c>
      <c r="L6208" s="444">
        <f t="shared" ca="1" si="222"/>
        <v>-1492407473768620.8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-1492407473768620.8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-6218364474035.9199</v>
      </c>
      <c r="L6209" s="444">
        <f t="shared" ca="1" si="222"/>
        <v>-1498625838242656.8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-1498625838242656.8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-6244274326011.0693</v>
      </c>
      <c r="L6210" s="444">
        <f t="shared" ca="1" si="222"/>
        <v>-1504870112568667.8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-1504870112568667.8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-6270292135702.7822</v>
      </c>
      <c r="L6211" s="444">
        <f t="shared" ca="1" si="222"/>
        <v>-1511140404704370.5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-1511140404704370.5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-6296418352934.877</v>
      </c>
      <c r="L6212" s="444">
        <f t="shared" ca="1" si="222"/>
        <v>-1517436823057305.5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-1517436823057305.5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-6322653429405.4395</v>
      </c>
      <c r="L6213" s="444">
        <f t="shared" ca="1" si="222"/>
        <v>-1523759476486711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-1523759476486711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-6348997818694.6289</v>
      </c>
      <c r="L6214" s="444">
        <f t="shared" ca="1" si="222"/>
        <v>-1530108474305405.8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-1530108474305405.8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-6375451976272.5234</v>
      </c>
      <c r="L6215" s="444">
        <f t="shared" ca="1" si="222"/>
        <v>-1536483926281678.3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-1536483926281678.3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-6402016359506.9922</v>
      </c>
      <c r="L6216" s="444">
        <f t="shared" ca="1" si="222"/>
        <v>-1542885942641185.3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-1542885942641185.3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-6428691427671.6055</v>
      </c>
      <c r="L6217" s="444">
        <f t="shared" ca="1" si="222"/>
        <v>-1549314634068856.8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-1549314634068856.8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-6455477641953.5693</v>
      </c>
      <c r="L6218" s="444">
        <f t="shared" ca="1" si="222"/>
        <v>-1555770111710810.3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-1555770111710810.3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-6482375465461.709</v>
      </c>
      <c r="L6219" s="444">
        <f t="shared" ca="1" si="222"/>
        <v>-1562252487176272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-1562252487176272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-6509385363234.4668</v>
      </c>
      <c r="L6220" s="444">
        <f t="shared" ca="1" si="222"/>
        <v>-1568761872539506.5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-1568761872539506.5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-6536507802247.9434</v>
      </c>
      <c r="L6221" s="444">
        <f t="shared" ca="1" si="222"/>
        <v>-1575298380341754.5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-1575298380341754.5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-6563743251423.9766</v>
      </c>
      <c r="L6222" s="444">
        <f t="shared" ca="1" si="222"/>
        <v>-1581862123593178.5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-1581862123593178.5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-6591092181638.2441</v>
      </c>
      <c r="L6223" s="444">
        <f t="shared" ca="1" si="222"/>
        <v>-1588453215774816.8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-1588453215774816.8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-6618555065728.4033</v>
      </c>
      <c r="L6224" s="444">
        <f t="shared" ca="1" si="222"/>
        <v>-1595071770840545.3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-1595071770840545.3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-6646132378502.2715</v>
      </c>
      <c r="L6225" s="444">
        <f t="shared" ca="1" si="222"/>
        <v>-1601717903219047.5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-1601717903219047.5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-6673824596746.0313</v>
      </c>
      <c r="L6226" s="444">
        <f t="shared" ca="1" si="222"/>
        <v>-1608391727815793.5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-1608391727815793.5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-6701632199232.4727</v>
      </c>
      <c r="L6227" s="444">
        <f t="shared" ca="1" si="222"/>
        <v>-1615093360015026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-1615093360015026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-6729555666729.2754</v>
      </c>
      <c r="L6228" s="444">
        <f t="shared" ca="1" si="222"/>
        <v>-1621822915681755.3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-1621822915681755.3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-6757595482007.3135</v>
      </c>
      <c r="L6229" s="444">
        <f t="shared" ca="1" si="222"/>
        <v>-1628580511163762.5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-1628580511163762.5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-6785752129849.0107</v>
      </c>
      <c r="L6230" s="444">
        <f t="shared" ca="1" si="222"/>
        <v>-1635366263293611.5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-1635366263293611.5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-6814026097056.7148</v>
      </c>
      <c r="L6231" s="444">
        <f t="shared" ca="1" si="222"/>
        <v>-1642180289390668.3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-1642180289390668.3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-6842417872461.1172</v>
      </c>
      <c r="L6232" s="444">
        <f t="shared" ca="1" si="222"/>
        <v>-1649022707263129.3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-1649022707263129.3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-6870927946929.7051</v>
      </c>
      <c r="L6233" s="444">
        <f t="shared" ca="1" si="222"/>
        <v>-1655893635210059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-1655893635210059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-6899556813375.2461</v>
      </c>
      <c r="L6234" s="444">
        <f t="shared" ca="1" si="222"/>
        <v>-1662793192023434.3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-1662793192023434.3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-6928304966764.3096</v>
      </c>
      <c r="L6235" s="444">
        <f t="shared" ca="1" si="222"/>
        <v>-1669721496990198.5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-1669721496990198.5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-6957172904125.8271</v>
      </c>
      <c r="L6236" s="444">
        <f t="shared" ca="1" si="222"/>
        <v>-1676678669894324.3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-1676678669894324.3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-6986161124559.6846</v>
      </c>
      <c r="L6237" s="444">
        <f t="shared" ca="1" si="222"/>
        <v>-1683664831018884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-1683664831018884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-7015270129245.3496</v>
      </c>
      <c r="L6238" s="444">
        <f t="shared" ca="1" si="222"/>
        <v>-1690680101148129.3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-1690680101148129.3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-7044500421450.5381</v>
      </c>
      <c r="L6239" s="444">
        <f t="shared" ca="1" si="222"/>
        <v>-1697724601569579.8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-1697724601569579.8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-7073852506539.915</v>
      </c>
      <c r="L6240" s="444">
        <f t="shared" ca="1" si="222"/>
        <v>-1704798454076119.8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-1704798454076119.8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-7103326891983.832</v>
      </c>
      <c r="L6241" s="444">
        <f t="shared" ca="1" si="222"/>
        <v>-1711901780968103.5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-1711901780968103.5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-7132924087367.0977</v>
      </c>
      <c r="L6242" s="444">
        <f t="shared" ca="1" si="222"/>
        <v>-1719034705055470.5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-1719034705055470.5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-7162644604397.7939</v>
      </c>
      <c r="L6243" s="444">
        <f t="shared" ca="1" si="222"/>
        <v>-1726197349659868.3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-1726197349659868.3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-7192488956916.1172</v>
      </c>
      <c r="L6244" s="444">
        <f t="shared" ca="1" si="222"/>
        <v>-1733389838616784.3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-1733389838616784.3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-7222457660903.2676</v>
      </c>
      <c r="L6245" s="444">
        <f t="shared" ca="1" si="222"/>
        <v>-1740612296277687.5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-1740612296277687.5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-7252551234490.3643</v>
      </c>
      <c r="L6246" s="444">
        <f t="shared" ca="1" si="222"/>
        <v>-1747864847512177.8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-1747864847512177.8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-7282770197967.4072</v>
      </c>
      <c r="L6247" s="444">
        <f t="shared" ca="1" si="222"/>
        <v>-1755147617710145.3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-1755147617710145.3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-7313115073792.2715</v>
      </c>
      <c r="L6248" s="444">
        <f t="shared" ca="1" si="222"/>
        <v>-1762460732783937.5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-1762460732783937.5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-7343586386599.7393</v>
      </c>
      <c r="L6249" s="444">
        <f t="shared" ca="1" si="222"/>
        <v>-1769804319170537.3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-1769804319170537.3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-7374184663210.5713</v>
      </c>
      <c r="L6250" s="444">
        <f t="shared" ca="1" si="222"/>
        <v>-1777178503833747.8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3381354.7306402726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51.833333333333336</v>
      </c>
      <c r="C4" s="463">
        <f ca="1">(SUMIFS(H:H,I:I,"&gt;0",L:L,"&lt;0"))</f>
        <v>622</v>
      </c>
      <c r="D4" s="456">
        <f t="array" aca="1" ref="D4" ca="1">INDEX(N:N,MATCH(C4,H:H,0),0)</f>
        <v>70189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3381354.7306402726</v>
      </c>
      <c r="C8" s="447">
        <f t="shared" ref="C8:C71" si="0">SUMIF(G:G,A8,J:J)</f>
        <v>0</v>
      </c>
      <c r="D8" s="447">
        <f ca="1">SUMIF(G:G,1,K:K)</f>
        <v>172996.52543093305</v>
      </c>
      <c r="E8" s="447">
        <f t="shared" ref="E8:E71" ca="1" si="1">B8-C8+D8</f>
        <v>3554351.2560712057</v>
      </c>
      <c r="F8" s="431"/>
      <c r="G8" s="459">
        <v>1</v>
      </c>
      <c r="H8" s="459">
        <v>1</v>
      </c>
      <c r="I8" s="444">
        <f ca="1">B1</f>
        <v>3381354.7306402726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14088.978044334472</v>
      </c>
      <c r="L8" s="444">
        <f t="shared" ref="L8:L262" ca="1" si="3">I8-J8+K8</f>
        <v>3395443.7086846069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3554351.2560712057</v>
      </c>
      <c r="C9" s="447">
        <f t="shared" si="0"/>
        <v>0</v>
      </c>
      <c r="D9" s="447">
        <f ca="1">SUMIF(G:G,2,K:K)</f>
        <v>181847.35599892514</v>
      </c>
      <c r="E9" s="447">
        <f t="shared" ca="1" si="1"/>
        <v>3736198.6120701306</v>
      </c>
      <c r="F9" s="431"/>
      <c r="G9" s="459">
        <v>1</v>
      </c>
      <c r="H9" s="459">
        <v>2</v>
      </c>
      <c r="I9" s="444">
        <f t="shared" ref="I9:I263" ca="1" si="5">L8</f>
        <v>3395443.7086846069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14147.682119519195</v>
      </c>
      <c r="L9" s="444">
        <f t="shared" ca="1" si="3"/>
        <v>3409591.3908041259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3736198.6120701306</v>
      </c>
      <c r="C10" s="447">
        <f t="shared" si="0"/>
        <v>0</v>
      </c>
      <c r="D10" s="447">
        <f ca="1">SUMIF(G:G,3,K:K)</f>
        <v>191151.01185660539</v>
      </c>
      <c r="E10" s="447">
        <f t="shared" ca="1" si="1"/>
        <v>3927349.6239267359</v>
      </c>
      <c r="F10" s="431"/>
      <c r="G10" s="459">
        <v>1</v>
      </c>
      <c r="H10" s="459">
        <v>3</v>
      </c>
      <c r="I10" s="444">
        <f t="shared" ca="1" si="5"/>
        <v>3409591.3908041259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14206.63079501719</v>
      </c>
      <c r="L10" s="444">
        <f t="shared" ca="1" si="3"/>
        <v>3423798.0215991433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3927349.6239267359</v>
      </c>
      <c r="C11" s="447">
        <f t="shared" si="0"/>
        <v>0</v>
      </c>
      <c r="D11" s="447">
        <f ca="1">SUMIF(G:G,4,K:K)</f>
        <v>200930.66040520291</v>
      </c>
      <c r="E11" s="447">
        <f t="shared" ca="1" si="1"/>
        <v>4128280.2843319387</v>
      </c>
      <c r="F11" s="431"/>
      <c r="G11" s="459">
        <v>1</v>
      </c>
      <c r="H11" s="459">
        <v>4</v>
      </c>
      <c r="I11" s="444">
        <f t="shared" ca="1" si="5"/>
        <v>3423798.0215991433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14265.825089996428</v>
      </c>
      <c r="L11" s="444">
        <f t="shared" ca="1" si="3"/>
        <v>3438063.8466891395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4128280.2843319387</v>
      </c>
      <c r="C12" s="447">
        <f t="shared" si="0"/>
        <v>0</v>
      </c>
      <c r="D12" s="447">
        <f ca="1">SUMIF(G:G,5,K:K)</f>
        <v>211210.65433416315</v>
      </c>
      <c r="E12" s="447">
        <f t="shared" ca="1" si="1"/>
        <v>4339490.9386661015</v>
      </c>
      <c r="F12" s="431"/>
      <c r="G12" s="459">
        <v>1</v>
      </c>
      <c r="H12" s="459">
        <v>5</v>
      </c>
      <c r="I12" s="444">
        <f t="shared" ca="1" si="5"/>
        <v>3438063.8466891395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14325.266027871414</v>
      </c>
      <c r="L12" s="444">
        <f t="shared" ca="1" si="3"/>
        <v>3452389.112717011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4339490.9386661015</v>
      </c>
      <c r="C13" s="447">
        <f t="shared" si="0"/>
        <v>110555.47832289393</v>
      </c>
      <c r="D13" s="447">
        <f ca="1">SUMIF(G:G,6,K:K)</f>
        <v>220626.94728784423</v>
      </c>
      <c r="E13" s="447">
        <f t="shared" ca="1" si="1"/>
        <v>4449562.4076310517</v>
      </c>
      <c r="F13" s="431"/>
      <c r="G13" s="459">
        <v>1</v>
      </c>
      <c r="H13" s="459">
        <v>6</v>
      </c>
      <c r="I13" s="444">
        <f t="shared" ca="1" si="5"/>
        <v>3452389.112717011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14384.954636320879</v>
      </c>
      <c r="L13" s="444">
        <f t="shared" ca="1" si="3"/>
        <v>3466774.0673533319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4449562.4076310517</v>
      </c>
      <c r="C14" s="447">
        <f t="shared" si="0"/>
        <v>265333.14797494543</v>
      </c>
      <c r="D14" s="447">
        <f ca="1">SUMIF(G:G,7,K:K)</f>
        <v>220351.01144746074</v>
      </c>
      <c r="E14" s="447">
        <f t="shared" ca="1" si="1"/>
        <v>4404580.2711035665</v>
      </c>
      <c r="F14" s="431"/>
      <c r="G14" s="459">
        <v>1</v>
      </c>
      <c r="H14" s="459">
        <v>7</v>
      </c>
      <c r="I14" s="444">
        <f t="shared" ca="1" si="5"/>
        <v>3466774.0673533319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14444.89194730555</v>
      </c>
      <c r="L14" s="444">
        <f t="shared" ca="1" si="3"/>
        <v>3481218.9593006377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4404580.2711035665</v>
      </c>
      <c r="C15" s="447">
        <f t="shared" si="0"/>
        <v>265333.14797494543</v>
      </c>
      <c r="D15" s="447">
        <f ca="1">SUMIF(G:G,8,K:K)</f>
        <v>218049.63997193958</v>
      </c>
      <c r="E15" s="447">
        <f t="shared" ca="1" si="1"/>
        <v>4357296.7631005608</v>
      </c>
      <c r="F15" s="431"/>
      <c r="G15" s="459">
        <v>1</v>
      </c>
      <c r="H15" s="459">
        <v>8</v>
      </c>
      <c r="I15" s="444">
        <f t="shared" ca="1" si="5"/>
        <v>3481218.9593006377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14505.078997085991</v>
      </c>
      <c r="L15" s="444">
        <f t="shared" ca="1" si="3"/>
        <v>3495724.0382977235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4357296.7631005608</v>
      </c>
      <c r="C16" s="447">
        <f t="shared" si="0"/>
        <v>246150.24357494549</v>
      </c>
      <c r="D16" s="447">
        <f ca="1">SUMIF(G:G,9,K:K)</f>
        <v>216116.82216737111</v>
      </c>
      <c r="E16" s="447">
        <f t="shared" ca="1" si="1"/>
        <v>4327263.3416929869</v>
      </c>
      <c r="F16" s="431"/>
      <c r="G16" s="459">
        <v>1</v>
      </c>
      <c r="H16" s="459">
        <v>9</v>
      </c>
      <c r="I16" s="444">
        <f t="shared" ca="1" si="5"/>
        <v>3495724.0382977235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14565.516826240515</v>
      </c>
      <c r="L16" s="444">
        <f t="shared" ca="1" si="3"/>
        <v>3510289.5551239639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4327263.3416929869</v>
      </c>
      <c r="C17" s="447">
        <f t="shared" si="0"/>
        <v>244406.34317494548</v>
      </c>
      <c r="D17" s="447">
        <f ca="1">SUMIF(G:G,10,K:K)</f>
        <v>214669.47658245839</v>
      </c>
      <c r="E17" s="447">
        <f t="shared" ca="1" si="1"/>
        <v>4297526.4751004996</v>
      </c>
      <c r="F17" s="431"/>
      <c r="G17" s="459">
        <v>1</v>
      </c>
      <c r="H17" s="459">
        <v>10</v>
      </c>
      <c r="I17" s="444">
        <f t="shared" ca="1" si="5"/>
        <v>3510289.5551239639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14626.20647968318</v>
      </c>
      <c r="L17" s="444">
        <f t="shared" ca="1" si="3"/>
        <v>3524915.7616036469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4297526.4751004996</v>
      </c>
      <c r="C18" s="447">
        <f t="shared" si="0"/>
        <v>244406.34317494548</v>
      </c>
      <c r="D18" s="447">
        <f ca="1">SUMIF(G:G,11,K:K)</f>
        <v>213148.08205053079</v>
      </c>
      <c r="E18" s="447">
        <f t="shared" ca="1" si="1"/>
        <v>4266268.2139760852</v>
      </c>
      <c r="F18" s="431"/>
      <c r="G18" s="459">
        <v>1</v>
      </c>
      <c r="H18" s="459">
        <v>11</v>
      </c>
      <c r="I18" s="444">
        <f t="shared" ca="1" si="5"/>
        <v>3524915.7616036469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14687.149006681862</v>
      </c>
      <c r="L18" s="444">
        <f t="shared" ca="1" si="3"/>
        <v>3539602.9106103289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4266268.2139760852</v>
      </c>
      <c r="C19" s="447">
        <f t="shared" si="0"/>
        <v>244406.34317494548</v>
      </c>
      <c r="D19" s="447">
        <f ca="1">SUMIF(G:G,12,K:K)</f>
        <v>211548.85008692293</v>
      </c>
      <c r="E19" s="447">
        <f t="shared" ca="1" si="1"/>
        <v>4233410.7208880624</v>
      </c>
      <c r="F19" s="431"/>
      <c r="G19" s="459">
        <v>1</v>
      </c>
      <c r="H19" s="459">
        <v>12</v>
      </c>
      <c r="I19" s="444">
        <f t="shared" ca="1" si="5"/>
        <v>3539602.9106103289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14748.345460876368</v>
      </c>
      <c r="L19" s="444">
        <f t="shared" ca="1" si="3"/>
        <v>3554351.2560712053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4233410.7208880624</v>
      </c>
      <c r="C20" s="447">
        <f t="shared" si="0"/>
        <v>244406.34317494548</v>
      </c>
      <c r="D20" s="447">
        <f ca="1">SUMIF(G:G,13,K:K)</f>
        <v>209867.79838090378</v>
      </c>
      <c r="E20" s="447">
        <f t="shared" ca="1" si="1"/>
        <v>4198872.1760940207</v>
      </c>
      <c r="F20" s="431"/>
      <c r="G20" s="459">
        <v>2</v>
      </c>
      <c r="H20" s="459">
        <v>13</v>
      </c>
      <c r="I20" s="444">
        <f t="shared" ca="1" si="5"/>
        <v>3554351.2560712053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14809.796900296687</v>
      </c>
      <c r="L20" s="444">
        <f t="shared" ca="1" si="3"/>
        <v>3569161.0529715018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4198872.1760940207</v>
      </c>
      <c r="C21" s="447">
        <f t="shared" si="0"/>
        <v>244406.34317494548</v>
      </c>
      <c r="D21" s="447">
        <f ca="1">SUMIF(G:G,14,K:K)</f>
        <v>208100.74087916742</v>
      </c>
      <c r="E21" s="447">
        <f t="shared" ca="1" si="1"/>
        <v>4162566.5737982425</v>
      </c>
      <c r="F21" s="431"/>
      <c r="G21" s="459">
        <v>2</v>
      </c>
      <c r="H21" s="459">
        <v>14</v>
      </c>
      <c r="I21" s="444">
        <f t="shared" ca="1" si="5"/>
        <v>3569161.0529715018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14871.504387381257</v>
      </c>
      <c r="L21" s="444">
        <f t="shared" ca="1" si="3"/>
        <v>3584032.5573588833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4162566.5737982425</v>
      </c>
      <c r="C22" s="447">
        <f t="shared" si="0"/>
        <v>244406.34317494548</v>
      </c>
      <c r="D22" s="447">
        <f ca="1">SUMIF(G:G,15,K:K)</f>
        <v>206243.27736197598</v>
      </c>
      <c r="E22" s="447">
        <f t="shared" ca="1" si="1"/>
        <v>4124403.5079852729</v>
      </c>
      <c r="F22" s="431"/>
      <c r="G22" s="459">
        <v>2</v>
      </c>
      <c r="H22" s="459">
        <v>15</v>
      </c>
      <c r="I22" s="444">
        <f t="shared" ca="1" si="5"/>
        <v>3584032.5573588833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14933.46898899535</v>
      </c>
      <c r="L22" s="444">
        <f t="shared" ca="1" si="3"/>
        <v>3598966.0263478789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4124403.5079852729</v>
      </c>
      <c r="C23" s="447">
        <f t="shared" si="0"/>
        <v>244406.34317494548</v>
      </c>
      <c r="D23" s="447">
        <f ca="1">SUMIF(G:G,16,K:K)</f>
        <v>204290.78248599896</v>
      </c>
      <c r="E23" s="447">
        <f t="shared" ca="1" si="1"/>
        <v>4084287.9472963265</v>
      </c>
      <c r="F23" s="431"/>
      <c r="G23" s="459">
        <v>2</v>
      </c>
      <c r="H23" s="459">
        <v>16</v>
      </c>
      <c r="I23" s="444">
        <f t="shared" ca="1" si="5"/>
        <v>3598966.0263478789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14995.691776449496</v>
      </c>
      <c r="L23" s="444">
        <f t="shared" ca="1" si="3"/>
        <v>3613961.7181243282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4084287.9472963265</v>
      </c>
      <c r="C24" s="447">
        <f t="shared" si="0"/>
        <v>244406.34317494548</v>
      </c>
      <c r="D24" s="447">
        <f ca="1">SUMIF(G:G,17,K:K)</f>
        <v>202238.39426656265</v>
      </c>
      <c r="E24" s="447">
        <f t="shared" ca="1" si="1"/>
        <v>4042119.9983879435</v>
      </c>
      <c r="F24" s="431"/>
      <c r="G24" s="459">
        <v>2</v>
      </c>
      <c r="H24" s="459">
        <v>17</v>
      </c>
      <c r="I24" s="444">
        <f t="shared" ca="1" si="5"/>
        <v>3613961.7181243282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15058.173825518033</v>
      </c>
      <c r="L24" s="444">
        <f t="shared" ca="1" si="3"/>
        <v>3629019.8919498464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4042119.9983879435</v>
      </c>
      <c r="C25" s="447">
        <f t="shared" si="0"/>
        <v>244406.34317494548</v>
      </c>
      <c r="D25" s="447">
        <f ca="1">SUMIF(G:G,18,K:K)</f>
        <v>200081.00197062982</v>
      </c>
      <c r="E25" s="447">
        <f t="shared" ca="1" si="1"/>
        <v>3997794.6571836276</v>
      </c>
      <c r="F25" s="431"/>
      <c r="G25" s="459">
        <v>2</v>
      </c>
      <c r="H25" s="459">
        <v>18</v>
      </c>
      <c r="I25" s="444">
        <f t="shared" ca="1" si="5"/>
        <v>3629019.8919498464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15120.916216457692</v>
      </c>
      <c r="L25" s="444">
        <f t="shared" ca="1" si="3"/>
        <v>3644140.8081663041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3997794.6571836276</v>
      </c>
      <c r="C26" s="447">
        <f t="shared" si="0"/>
        <v>244406.34317494548</v>
      </c>
      <c r="D26" s="447">
        <f ca="1">SUMIF(G:G,19,K:K)</f>
        <v>197813.23339036165</v>
      </c>
      <c r="E26" s="447">
        <f t="shared" ca="1" si="1"/>
        <v>3951201.5473990436</v>
      </c>
      <c r="F26" s="431"/>
      <c r="G26" s="459">
        <v>2</v>
      </c>
      <c r="H26" s="459">
        <v>19</v>
      </c>
      <c r="I26" s="444">
        <f t="shared" ca="1" si="5"/>
        <v>3644140.8081663041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15183.920034026267</v>
      </c>
      <c r="L26" s="444">
        <f t="shared" ca="1" si="3"/>
        <v>3659324.7282003304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3951201.5473990436</v>
      </c>
      <c r="C27" s="447">
        <f t="shared" si="0"/>
        <v>244406.34317494548</v>
      </c>
      <c r="D27" s="447">
        <f ca="1">SUMIF(G:G,20,K:K)</f>
        <v>195429.44146557042</v>
      </c>
      <c r="E27" s="447">
        <f t="shared" ca="1" si="1"/>
        <v>3902224.6456896686</v>
      </c>
      <c r="F27" s="431"/>
      <c r="G27" s="459">
        <v>2</v>
      </c>
      <c r="H27" s="459">
        <v>20</v>
      </c>
      <c r="I27" s="444">
        <f t="shared" ca="1" si="5"/>
        <v>3659324.7282003304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15247.186367501379</v>
      </c>
      <c r="L27" s="444">
        <f t="shared" ca="1" si="3"/>
        <v>3674571.9145678319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3902224.6456896686</v>
      </c>
      <c r="C28" s="447">
        <f t="shared" si="0"/>
        <v>244406.34317494548</v>
      </c>
      <c r="D28" s="447">
        <f ca="1">SUMIF(G:G,21,K:K)</f>
        <v>192923.69022175163</v>
      </c>
      <c r="E28" s="447">
        <f t="shared" ca="1" si="1"/>
        <v>3850741.9927364746</v>
      </c>
      <c r="F28" s="431"/>
      <c r="G28" s="459">
        <v>2</v>
      </c>
      <c r="H28" s="459">
        <v>21</v>
      </c>
      <c r="I28" s="444">
        <f t="shared" ca="1" si="5"/>
        <v>3674571.9145678319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15310.716310699299</v>
      </c>
      <c r="L28" s="444">
        <f t="shared" ca="1" si="3"/>
        <v>3689882.6308785314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3850741.9927364746</v>
      </c>
      <c r="C29" s="447">
        <f t="shared" si="0"/>
        <v>244406.34317494548</v>
      </c>
      <c r="D29" s="447">
        <f ca="1">SUMIF(G:G,22,K:K)</f>
        <v>190289.73998867959</v>
      </c>
      <c r="E29" s="447">
        <f t="shared" ca="1" si="1"/>
        <v>3796625.3895502086</v>
      </c>
      <c r="F29" s="431"/>
      <c r="G29" s="459">
        <v>2</v>
      </c>
      <c r="H29" s="459">
        <v>22</v>
      </c>
      <c r="I29" s="444">
        <f t="shared" ca="1" si="5"/>
        <v>3689882.6308785314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15374.510961993881</v>
      </c>
      <c r="L29" s="444">
        <f t="shared" ca="1" si="3"/>
        <v>3705257.1418405254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3796625.3895502086</v>
      </c>
      <c r="C30" s="447">
        <f t="shared" si="0"/>
        <v>244406.34317494548</v>
      </c>
      <c r="D30" s="447">
        <f ca="1">SUMIF(G:G,23,K:K)</f>
        <v>187521.03186275761</v>
      </c>
      <c r="E30" s="447">
        <f t="shared" ca="1" si="1"/>
        <v>3739740.0782380207</v>
      </c>
      <c r="F30" s="431"/>
      <c r="G30" s="459">
        <v>2</v>
      </c>
      <c r="H30" s="459">
        <v>23</v>
      </c>
      <c r="I30" s="444">
        <f t="shared" ca="1" si="5"/>
        <v>3705257.1418405254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15438.571424335523</v>
      </c>
      <c r="L30" s="444">
        <f t="shared" ca="1" si="3"/>
        <v>3720695.7132648611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3739740.0782380207</v>
      </c>
      <c r="C31" s="447">
        <f t="shared" si="0"/>
        <v>244406.34317494548</v>
      </c>
      <c r="D31" s="447">
        <f ca="1">SUMIF(G:G,24,K:K)</f>
        <v>184610.6713744328</v>
      </c>
      <c r="E31" s="447">
        <f t="shared" ca="1" si="1"/>
        <v>3679944.4064375078</v>
      </c>
      <c r="F31" s="431"/>
      <c r="G31" s="459">
        <v>2</v>
      </c>
      <c r="H31" s="459">
        <v>24</v>
      </c>
      <c r="I31" s="444">
        <f t="shared" ca="1" si="5"/>
        <v>3720695.7132648611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15502.898805270253</v>
      </c>
      <c r="L31" s="444">
        <f t="shared" ca="1" si="3"/>
        <v>3736198.6120701316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3679944.4064375078</v>
      </c>
      <c r="C32" s="447">
        <f t="shared" si="0"/>
        <v>244406.34317494548</v>
      </c>
      <c r="D32" s="447">
        <f ca="1">SUMIF(G:G,25,K:K)</f>
        <v>181551.41132000543</v>
      </c>
      <c r="E32" s="447">
        <f t="shared" ca="1" si="1"/>
        <v>3617089.4745825678</v>
      </c>
      <c r="F32" s="431"/>
      <c r="G32" s="459">
        <v>3</v>
      </c>
      <c r="H32" s="459">
        <v>25</v>
      </c>
      <c r="I32" s="444">
        <f t="shared" ca="1" si="5"/>
        <v>3736198.6120701316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15567.494216958883</v>
      </c>
      <c r="L32" s="444">
        <f t="shared" ca="1" si="3"/>
        <v>3751766.1062870906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3617089.4745825678</v>
      </c>
      <c r="C33" s="447">
        <f t="shared" si="0"/>
        <v>244406.34317494548</v>
      </c>
      <c r="D33" s="447">
        <f ca="1">SUMIF(G:G,26,K:K)</f>
        <v>178335.6337150796</v>
      </c>
      <c r="E33" s="447">
        <f t="shared" ca="1" si="1"/>
        <v>3551018.7651227019</v>
      </c>
      <c r="F33" s="431"/>
      <c r="G33" s="459">
        <v>3</v>
      </c>
      <c r="H33" s="459">
        <v>26</v>
      </c>
      <c r="I33" s="444">
        <f t="shared" ca="1" si="5"/>
        <v>3751766.1062870906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15632.35877619621</v>
      </c>
      <c r="L33" s="444">
        <f t="shared" ca="1" si="3"/>
        <v>3767398.4650632869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3551018.7651227019</v>
      </c>
      <c r="C34" s="447">
        <f t="shared" si="0"/>
        <v>244406.34317494548</v>
      </c>
      <c r="D34" s="447">
        <f ca="1">SUMIF(G:G,27,K:K)</f>
        <v>174955.33082472024</v>
      </c>
      <c r="E34" s="447">
        <f t="shared" ca="1" si="1"/>
        <v>3481567.7527724765</v>
      </c>
      <c r="F34" s="431"/>
      <c r="G34" s="459">
        <v>3</v>
      </c>
      <c r="H34" s="459">
        <v>27</v>
      </c>
      <c r="I34" s="444">
        <f t="shared" ca="1" si="5"/>
        <v>3767398.4650632869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15697.493604430361</v>
      </c>
      <c r="L34" s="444">
        <f t="shared" ca="1" si="3"/>
        <v>3783095.9586677174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3481567.7527724765</v>
      </c>
      <c r="C35" s="447">
        <f t="shared" si="0"/>
        <v>244406.34317494548</v>
      </c>
      <c r="D35" s="447">
        <f ca="1">SUMIF(G:G,28,K:K)</f>
        <v>171402.08522307506</v>
      </c>
      <c r="E35" s="447">
        <f t="shared" ca="1" si="1"/>
        <v>3408563.494820606</v>
      </c>
      <c r="F35" s="431"/>
      <c r="G35" s="459">
        <v>3</v>
      </c>
      <c r="H35" s="459">
        <v>28</v>
      </c>
      <c r="I35" s="444">
        <f t="shared" ca="1" si="5"/>
        <v>3783095.9586677174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15762.899827782156</v>
      </c>
      <c r="L35" s="444">
        <f t="shared" ca="1" si="3"/>
        <v>3798858.8584954995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3408563.494820606</v>
      </c>
      <c r="C36" s="447">
        <f t="shared" si="0"/>
        <v>244406.34317494548</v>
      </c>
      <c r="D36" s="447">
        <f ca="1">SUMIF(G:G,29,K:K)</f>
        <v>167667.04883280973</v>
      </c>
      <c r="E36" s="447">
        <f t="shared" ca="1" si="1"/>
        <v>3331824.20047847</v>
      </c>
      <c r="F36" s="431"/>
      <c r="G36" s="459">
        <v>3</v>
      </c>
      <c r="H36" s="459">
        <v>29</v>
      </c>
      <c r="I36" s="444">
        <f t="shared" ca="1" si="5"/>
        <v>3798858.8584954995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15828.578577064583</v>
      </c>
      <c r="L36" s="444">
        <f t="shared" ca="1" si="3"/>
        <v>3814687.4370725639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3331824.20047847</v>
      </c>
      <c r="C37" s="447">
        <f t="shared" si="0"/>
        <v>244406.34317494548</v>
      </c>
      <c r="D37" s="447">
        <f ca="1">SUMIF(G:G,30,K:K)</f>
        <v>163740.92089216108</v>
      </c>
      <c r="E37" s="447">
        <f t="shared" ca="1" si="1"/>
        <v>3251158.7781956857</v>
      </c>
      <c r="F37" s="431"/>
      <c r="G37" s="459">
        <v>3</v>
      </c>
      <c r="H37" s="459">
        <v>30</v>
      </c>
      <c r="I37" s="444">
        <f t="shared" ca="1" si="5"/>
        <v>3814687.4370725639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15894.530987802349</v>
      </c>
      <c r="L37" s="444">
        <f t="shared" ca="1" si="3"/>
        <v>3830581.9680603663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3251158.7781956857</v>
      </c>
      <c r="C38" s="447">
        <f t="shared" si="0"/>
        <v>244406.34317494548</v>
      </c>
      <c r="D38" s="447">
        <f ca="1">SUMIF(G:G,31,K:K)</f>
        <v>159613.92479474234</v>
      </c>
      <c r="E38" s="447">
        <f t="shared" ca="1" si="1"/>
        <v>3166366.3598154825</v>
      </c>
      <c r="F38" s="431"/>
      <c r="G38" s="459">
        <v>3</v>
      </c>
      <c r="H38" s="459">
        <v>31</v>
      </c>
      <c r="I38" s="444">
        <f t="shared" ca="1" si="5"/>
        <v>3830581.9680603663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15960.758200251526</v>
      </c>
      <c r="L38" s="444">
        <f t="shared" ca="1" si="3"/>
        <v>3846542.7262606178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3166366.3598154825</v>
      </c>
      <c r="C39" s="447">
        <f t="shared" si="0"/>
        <v>244406.34317494548</v>
      </c>
      <c r="D39" s="447">
        <f ca="1">SUMIF(G:G,32,K:K)</f>
        <v>155275.78374442918</v>
      </c>
      <c r="E39" s="447">
        <f t="shared" ca="1" si="1"/>
        <v>3077235.8003849662</v>
      </c>
      <c r="F39" s="431"/>
      <c r="G39" s="459">
        <v>3</v>
      </c>
      <c r="H39" s="459">
        <v>32</v>
      </c>
      <c r="I39" s="444">
        <f t="shared" ca="1" si="5"/>
        <v>3846542.7262606178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16027.261359419241</v>
      </c>
      <c r="L39" s="444">
        <f t="shared" ca="1" si="3"/>
        <v>3862569.987620037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3077235.8003849662</v>
      </c>
      <c r="C40" s="447">
        <f t="shared" si="0"/>
        <v>244406.34317494548</v>
      </c>
      <c r="D40" s="447">
        <f ca="1">SUMIF(G:G,33,K:K)</f>
        <v>150715.69516470336</v>
      </c>
      <c r="E40" s="447">
        <f t="shared" ca="1" si="1"/>
        <v>2983545.1523747239</v>
      </c>
      <c r="F40" s="431"/>
      <c r="G40" s="459">
        <v>3</v>
      </c>
      <c r="H40" s="459">
        <v>33</v>
      </c>
      <c r="I40" s="444">
        <f t="shared" ca="1" si="5"/>
        <v>3862569.987620037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16094.041615083488</v>
      </c>
      <c r="L40" s="444">
        <f t="shared" ca="1" si="3"/>
        <v>3878664.0292351204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2983545.1523747239</v>
      </c>
      <c r="C41" s="447">
        <f t="shared" si="0"/>
        <v>244406.34317494548</v>
      </c>
      <c r="D41" s="447">
        <f ca="1">SUMIF(G:G,34,K:K)</f>
        <v>145922.30379872996</v>
      </c>
      <c r="E41" s="447">
        <f t="shared" ca="1" si="1"/>
        <v>2885061.1129985084</v>
      </c>
      <c r="F41" s="431"/>
      <c r="G41" s="459">
        <v>3</v>
      </c>
      <c r="H41" s="459">
        <v>34</v>
      </c>
      <c r="I41" s="444">
        <f t="shared" ca="1" si="5"/>
        <v>3878664.0292351204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16161.100121812999</v>
      </c>
      <c r="L41" s="444">
        <f t="shared" ca="1" si="3"/>
        <v>3894825.1293569333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2885061.1129985084</v>
      </c>
      <c r="C42" s="447">
        <f t="shared" si="0"/>
        <v>244406.34317494548</v>
      </c>
      <c r="D42" s="447">
        <f ca="1">SUMIF(G:G,35,K:K)</f>
        <v>140883.67343318343</v>
      </c>
      <c r="E42" s="447">
        <f t="shared" ca="1" si="1"/>
        <v>2781538.443256746</v>
      </c>
      <c r="F42" s="431"/>
      <c r="G42" s="459">
        <v>3</v>
      </c>
      <c r="H42" s="459">
        <v>35</v>
      </c>
      <c r="I42" s="444">
        <f t="shared" ca="1" si="5"/>
        <v>3894825.1293569333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16228.43803898722</v>
      </c>
      <c r="L42" s="444">
        <f t="shared" ca="1" si="3"/>
        <v>3911053.5673959204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2781538.443256746</v>
      </c>
      <c r="C43" s="447">
        <f t="shared" si="0"/>
        <v>244406.34317494548</v>
      </c>
      <c r="D43" s="447">
        <f ca="1">SUMIF(G:G,36,K:K)</f>
        <v>135587.25717541101</v>
      </c>
      <c r="E43" s="447">
        <f t="shared" ca="1" si="1"/>
        <v>2672719.3572572116</v>
      </c>
      <c r="F43" s="431"/>
      <c r="G43" s="459">
        <v>3</v>
      </c>
      <c r="H43" s="459">
        <v>36</v>
      </c>
      <c r="I43" s="444">
        <f t="shared" ca="1" si="5"/>
        <v>3911053.5673959204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16296.056530816335</v>
      </c>
      <c r="L43" s="444">
        <f t="shared" ca="1" si="3"/>
        <v>3927349.6239267369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2672719.3572572116</v>
      </c>
      <c r="C44" s="447">
        <f t="shared" si="0"/>
        <v>244406.34317494548</v>
      </c>
      <c r="D44" s="447">
        <f ca="1">SUMIF(G:G,37,K:K)</f>
        <v>130019.8662099193</v>
      </c>
      <c r="E44" s="447">
        <f t="shared" ca="1" si="1"/>
        <v>2558332.8802921851</v>
      </c>
      <c r="F44" s="431"/>
      <c r="G44" s="459">
        <v>4</v>
      </c>
      <c r="H44" s="459">
        <v>37</v>
      </c>
      <c r="I44" s="444">
        <f t="shared" ca="1" si="5"/>
        <v>3927349.6239267369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16363.956766361403</v>
      </c>
      <c r="L44" s="444">
        <f t="shared" ca="1" si="3"/>
        <v>3943713.5806930983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2558332.8802921851</v>
      </c>
      <c r="C45" s="447">
        <f t="shared" si="0"/>
        <v>244406.34317494548</v>
      </c>
      <c r="D45" s="447">
        <f ca="1">SUMIF(G:G,38,K:K)</f>
        <v>124167.63695638342</v>
      </c>
      <c r="E45" s="447">
        <f t="shared" ca="1" si="1"/>
        <v>2438094.174073623</v>
      </c>
      <c r="F45" s="431"/>
      <c r="G45" s="459">
        <v>4</v>
      </c>
      <c r="H45" s="459">
        <v>38</v>
      </c>
      <c r="I45" s="444">
        <f t="shared" ca="1" si="5"/>
        <v>3943713.5806930983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16432.139919554575</v>
      </c>
      <c r="L45" s="444">
        <f t="shared" ca="1" si="3"/>
        <v>3960145.7206126526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2438094.174073623</v>
      </c>
      <c r="C46" s="447">
        <f t="shared" si="0"/>
        <v>244406.34317494548</v>
      </c>
      <c r="D46" s="447">
        <f ca="1">SUMIF(G:G,39,K:K)</f>
        <v>118015.99654739762</v>
      </c>
      <c r="E46" s="447">
        <f t="shared" ca="1" si="1"/>
        <v>2311703.8274460752</v>
      </c>
      <c r="F46" s="431"/>
      <c r="G46" s="459">
        <v>4</v>
      </c>
      <c r="H46" s="459">
        <v>39</v>
      </c>
      <c r="I46" s="444">
        <f t="shared" ca="1" si="5"/>
        <v>3960145.7206126526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16500.607169219387</v>
      </c>
      <c r="L46" s="444">
        <f t="shared" ca="1" si="3"/>
        <v>3976646.3277818719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2311703.8274460752</v>
      </c>
      <c r="C47" s="447">
        <f t="shared" si="0"/>
        <v>244406.34317494548</v>
      </c>
      <c r="D47" s="447">
        <f ca="1">SUMIF(G:G,40,K:K)</f>
        <v>111549.62654000212</v>
      </c>
      <c r="E47" s="447">
        <f t="shared" ca="1" si="1"/>
        <v>2178847.1108111315</v>
      </c>
      <c r="F47" s="431"/>
      <c r="G47" s="459">
        <v>4</v>
      </c>
      <c r="H47" s="459">
        <v>40</v>
      </c>
      <c r="I47" s="444">
        <f t="shared" ca="1" si="5"/>
        <v>3976646.3277818719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16569.359699091132</v>
      </c>
      <c r="L47" s="444">
        <f t="shared" ca="1" si="3"/>
        <v>3993215.6874809628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2178847.1108111315</v>
      </c>
      <c r="C48" s="447">
        <f t="shared" si="0"/>
        <v>244406.34317494548</v>
      </c>
      <c r="D48" s="447">
        <f ca="1">SUMIF(G:G,41,K:K)</f>
        <v>104752.42477062276</v>
      </c>
      <c r="E48" s="447">
        <f t="shared" ca="1" si="1"/>
        <v>2039193.1924068087</v>
      </c>
      <c r="F48" s="431"/>
      <c r="G48" s="459">
        <v>4</v>
      </c>
      <c r="H48" s="459">
        <v>41</v>
      </c>
      <c r="I48" s="444">
        <f t="shared" ca="1" si="5"/>
        <v>3993215.6874809628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16638.398697837343</v>
      </c>
      <c r="L48" s="444">
        <f t="shared" ca="1" si="3"/>
        <v>4009854.0861788001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2039193.1924068087</v>
      </c>
      <c r="C49" s="447">
        <f t="shared" si="0"/>
        <v>244406.34317494548</v>
      </c>
      <c r="D49" s="447">
        <f ca="1">SUMIF(G:G,42,K:K)</f>
        <v>97607.465258436903</v>
      </c>
      <c r="E49" s="447">
        <f t="shared" ca="1" si="1"/>
        <v>1892394.3144903001</v>
      </c>
      <c r="F49" s="431"/>
      <c r="G49" s="459">
        <v>4</v>
      </c>
      <c r="H49" s="459">
        <v>42</v>
      </c>
      <c r="I49" s="444">
        <f t="shared" ca="1" si="5"/>
        <v>4009854.0861788001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16707.725359078333</v>
      </c>
      <c r="L49" s="444">
        <f t="shared" ca="1" si="3"/>
        <v>4026561.8115378786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1892394.3144903001</v>
      </c>
      <c r="C50" s="447">
        <f t="shared" si="0"/>
        <v>244406.34317494548</v>
      </c>
      <c r="D50" s="447">
        <f ca="1">SUMIF(G:G,43,K:K)</f>
        <v>90096.956057319476</v>
      </c>
      <c r="E50" s="447">
        <f t="shared" ca="1" si="1"/>
        <v>1738084.927372674</v>
      </c>
      <c r="F50" s="431"/>
      <c r="G50" s="459">
        <v>4</v>
      </c>
      <c r="H50" s="459">
        <v>43</v>
      </c>
      <c r="I50" s="444">
        <f t="shared" ca="1" si="5"/>
        <v>4026561.8115378786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16777.340881407828</v>
      </c>
      <c r="L50" s="444">
        <f t="shared" ca="1" si="3"/>
        <v>4043339.1524192863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1738084.927372674</v>
      </c>
      <c r="C51" s="447">
        <f t="shared" si="0"/>
        <v>244406.34317494548</v>
      </c>
      <c r="D51" s="447">
        <f ca="1">SUMIF(G:G,44,K:K)</f>
        <v>82202.194951414669</v>
      </c>
      <c r="E51" s="447">
        <f t="shared" ca="1" si="1"/>
        <v>1575880.779149143</v>
      </c>
      <c r="F51" s="431"/>
      <c r="G51" s="459">
        <v>4</v>
      </c>
      <c r="H51" s="459">
        <v>44</v>
      </c>
      <c r="I51" s="444">
        <f t="shared" ca="1" si="5"/>
        <v>4043339.1524192863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16847.246468413694</v>
      </c>
      <c r="L51" s="444">
        <f t="shared" ca="1" si="3"/>
        <v>4060186.3988876999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1575880.779149143</v>
      </c>
      <c r="C52" s="447">
        <f t="shared" si="0"/>
        <v>244406.34317494548</v>
      </c>
      <c r="D52" s="447">
        <f ca="1">SUMIF(G:G,45,K:K)</f>
        <v>73903.522884008853</v>
      </c>
      <c r="E52" s="447">
        <f t="shared" ca="1" si="1"/>
        <v>1405377.9588582064</v>
      </c>
      <c r="F52" s="431"/>
      <c r="G52" s="459">
        <v>4</v>
      </c>
      <c r="H52" s="459">
        <v>45</v>
      </c>
      <c r="I52" s="444">
        <f t="shared" ca="1" si="5"/>
        <v>4060186.3988876999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16917.443328698748</v>
      </c>
      <c r="L52" s="444">
        <f t="shared" ca="1" si="3"/>
        <v>4077103.8422163986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1405377.9588582064</v>
      </c>
      <c r="C53" s="447">
        <f t="shared" si="0"/>
        <v>244406.34317494548</v>
      </c>
      <c r="D53" s="447">
        <f ca="1">SUMIF(G:G,46,K:K)</f>
        <v>65180.27500373646</v>
      </c>
      <c r="E53" s="447">
        <f t="shared" ca="1" si="1"/>
        <v>1226151.8906869972</v>
      </c>
      <c r="F53" s="431"/>
      <c r="G53" s="459">
        <v>4</v>
      </c>
      <c r="H53" s="459">
        <v>46</v>
      </c>
      <c r="I53" s="444">
        <f t="shared" ca="1" si="5"/>
        <v>4077103.8422163986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16987.932675901662</v>
      </c>
      <c r="L53" s="444">
        <f t="shared" ca="1" si="3"/>
        <v>4094091.7748923004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1226151.8906869972</v>
      </c>
      <c r="C54" s="447">
        <f t="shared" si="0"/>
        <v>244406.34317494548</v>
      </c>
      <c r="D54" s="447">
        <f ca="1">SUMIF(G:G,47,K:K)</f>
        <v>56010.7292062165</v>
      </c>
      <c r="E54" s="447">
        <f t="shared" ca="1" si="1"/>
        <v>1037756.2767182683</v>
      </c>
      <c r="F54" s="431"/>
      <c r="G54" s="459">
        <v>4</v>
      </c>
      <c r="H54" s="459">
        <v>47</v>
      </c>
      <c r="I54" s="444">
        <f t="shared" ca="1" si="5"/>
        <v>4094091.7748923004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17058.715728717922</v>
      </c>
      <c r="L54" s="444">
        <f t="shared" ca="1" si="3"/>
        <v>4111150.4906210182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1037756.2767182683</v>
      </c>
      <c r="C55" s="447">
        <f t="shared" si="0"/>
        <v>244406.34317494548</v>
      </c>
      <c r="D55" s="447">
        <f ca="1">SUMIF(G:G,48,K:K)</f>
        <v>46372.052042981952</v>
      </c>
      <c r="E55" s="447">
        <f t="shared" ca="1" si="1"/>
        <v>839721.9855863048</v>
      </c>
      <c r="F55" s="431"/>
      <c r="G55" s="459">
        <v>4</v>
      </c>
      <c r="H55" s="459">
        <v>48</v>
      </c>
      <c r="I55" s="444">
        <f t="shared" ca="1" si="5"/>
        <v>4111150.4906210182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17129.793710920912</v>
      </c>
      <c r="L55" s="444">
        <f t="shared" ca="1" si="3"/>
        <v>4128280.2843319392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839721.9855863048</v>
      </c>
      <c r="C56" s="447">
        <f t="shared" si="0"/>
        <v>244406.34317494548</v>
      </c>
      <c r="D56" s="447">
        <f ca="1">SUMIF(G:G,49,K:K)</f>
        <v>36240.241863007017</v>
      </c>
      <c r="E56" s="447">
        <f t="shared" ca="1" si="1"/>
        <v>631555.88427436631</v>
      </c>
      <c r="F56" s="431"/>
      <c r="G56" s="459">
        <f>G55+1</f>
        <v>5</v>
      </c>
      <c r="H56" s="459">
        <v>49</v>
      </c>
      <c r="I56" s="444">
        <f t="shared" ca="1" si="5"/>
        <v>4128280.2843319392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17201.167851383081</v>
      </c>
      <c r="L56" s="444">
        <f t="shared" ca="1" si="3"/>
        <v>4145481.452183322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631555.88427436631</v>
      </c>
      <c r="C57" s="447">
        <f t="shared" si="0"/>
        <v>244406.34317494548</v>
      </c>
      <c r="D57" s="447">
        <f ca="1">SUMIF(G:G,50,K:K)</f>
        <v>25590.069045247084</v>
      </c>
      <c r="E57" s="447">
        <f t="shared" ca="1" si="1"/>
        <v>412739.61014466797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4145481.452183322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17272.839384097177</v>
      </c>
      <c r="L57" s="444">
        <f t="shared" ca="1" si="3"/>
        <v>4162754.2915674192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412739.61014466797</v>
      </c>
      <c r="C58" s="447">
        <f t="shared" si="0"/>
        <v>244406.34317494548</v>
      </c>
      <c r="D58" s="447">
        <f ca="1">SUMIF(G:G,51,K:K)</f>
        <v>14395.013173362107</v>
      </c>
      <c r="E58" s="447">
        <f t="shared" ca="1" si="1"/>
        <v>182728.28014308459</v>
      </c>
      <c r="F58" s="431"/>
      <c r="G58" s="459">
        <f t="shared" si="8"/>
        <v>5</v>
      </c>
      <c r="H58" s="459">
        <v>51</v>
      </c>
      <c r="I58" s="444">
        <f t="shared" ca="1" si="5"/>
        <v>4162754.2915674192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17344.809548197583</v>
      </c>
      <c r="L58" s="444">
        <f t="shared" ca="1" si="3"/>
        <v>4180099.101115617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182728.28014308459</v>
      </c>
      <c r="C59" s="447">
        <f t="shared" si="0"/>
        <v>244406.34317494548</v>
      </c>
      <c r="D59" s="447">
        <f ca="1">SUMIF(G:G,52,K:K)</f>
        <v>2627.196996179468</v>
      </c>
      <c r="E59" s="447">
        <f t="shared" ca="1" si="1"/>
        <v>-59050.866035681422</v>
      </c>
      <c r="F59" s="431"/>
      <c r="G59" s="459">
        <f t="shared" si="8"/>
        <v>5</v>
      </c>
      <c r="H59" s="459">
        <v>52</v>
      </c>
      <c r="I59" s="444">
        <f t="shared" ca="1" si="5"/>
        <v>4180099.101115617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17417.079587981738</v>
      </c>
      <c r="L59" s="444">
        <f t="shared" ca="1" si="3"/>
        <v>4197516.180703599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-59050.866035681422</v>
      </c>
      <c r="C60" s="447">
        <f t="shared" si="0"/>
        <v>244406.34317494548</v>
      </c>
      <c r="D60" s="447">
        <f ca="1">SUMIF(G:G,53,K:K)</f>
        <v>-9742.6829905511986</v>
      </c>
      <c r="E60" s="447">
        <f t="shared" ca="1" si="1"/>
        <v>-313199.89220117813</v>
      </c>
      <c r="F60" s="431"/>
      <c r="G60" s="459">
        <f t="shared" si="8"/>
        <v>5</v>
      </c>
      <c r="H60" s="459">
        <v>53</v>
      </c>
      <c r="I60" s="444">
        <f t="shared" ca="1" si="5"/>
        <v>4197516.180703599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17489.650752931662</v>
      </c>
      <c r="L60" s="444">
        <f t="shared" ca="1" si="3"/>
        <v>4215005.8314565308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-313199.89220117813</v>
      </c>
      <c r="C61" s="447">
        <f t="shared" si="0"/>
        <v>244406.34317494548</v>
      </c>
      <c r="D61" s="447">
        <f ca="1">SUMIF(G:G,54,K:K)</f>
        <v>-22745.429513972274</v>
      </c>
      <c r="E61" s="447">
        <f t="shared" ca="1" si="1"/>
        <v>-580351.66489009582</v>
      </c>
      <c r="F61" s="431"/>
      <c r="G61" s="459">
        <f t="shared" si="8"/>
        <v>5</v>
      </c>
      <c r="H61" s="459">
        <v>54</v>
      </c>
      <c r="I61" s="444">
        <f t="shared" ca="1" si="5"/>
        <v>4215005.8314565308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17562.524297735545</v>
      </c>
      <c r="L61" s="444">
        <f t="shared" ca="1" si="3"/>
        <v>4232568.3557542665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-580351.66489009582</v>
      </c>
      <c r="C62" s="447">
        <f t="shared" si="0"/>
        <v>244406.34317494548</v>
      </c>
      <c r="D62" s="447">
        <f ca="1">SUMIF(G:G,55,K:K)</f>
        <v>-36413.42122720668</v>
      </c>
      <c r="E62" s="447">
        <f t="shared" ca="1" si="1"/>
        <v>-861171.42929224798</v>
      </c>
      <c r="F62" s="431"/>
      <c r="G62" s="459">
        <f t="shared" si="8"/>
        <v>5</v>
      </c>
      <c r="H62" s="459">
        <v>55</v>
      </c>
      <c r="I62" s="444">
        <f t="shared" ca="1" si="5"/>
        <v>4232568.3557542665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17635.701482309443</v>
      </c>
      <c r="L62" s="444">
        <f t="shared" ca="1" si="3"/>
        <v>4250204.0572365755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-861171.42929224798</v>
      </c>
      <c r="C63" s="447">
        <f t="shared" si="0"/>
        <v>244406.34317494548</v>
      </c>
      <c r="D63" s="447">
        <f ca="1">SUMIF(G:G,56,K:K)</f>
        <v>-50780.693336721968</v>
      </c>
      <c r="E63" s="447">
        <f t="shared" ca="1" si="1"/>
        <v>-1156358.4658039154</v>
      </c>
      <c r="F63" s="431"/>
      <c r="G63" s="459">
        <f t="shared" si="8"/>
        <v>5</v>
      </c>
      <c r="H63" s="459">
        <v>56</v>
      </c>
      <c r="I63" s="444">
        <f t="shared" ca="1" si="5"/>
        <v>4250204.0572365755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17709.183571819063</v>
      </c>
      <c r="L63" s="444">
        <f t="shared" ca="1" si="3"/>
        <v>4267913.2408083947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-1156358.4658039154</v>
      </c>
      <c r="C64" s="447">
        <f t="shared" si="0"/>
        <v>244406.34317494548</v>
      </c>
      <c r="D64" s="447">
        <f ca="1">SUMIF(G:G,57,K:K)</f>
        <v>-65883.022354743327</v>
      </c>
      <c r="E64" s="447">
        <f t="shared" ca="1" si="1"/>
        <v>-1466647.8313336042</v>
      </c>
      <c r="F64" s="431"/>
      <c r="G64" s="459">
        <f t="shared" si="8"/>
        <v>5</v>
      </c>
      <c r="H64" s="459">
        <v>57</v>
      </c>
      <c r="I64" s="444">
        <f t="shared" ca="1" si="5"/>
        <v>4267913.2408083947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17782.971836701643</v>
      </c>
      <c r="L64" s="444">
        <f t="shared" ca="1" si="3"/>
        <v>4285696.2126450967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-1466647.8313336042</v>
      </c>
      <c r="C65" s="447">
        <f t="shared" si="0"/>
        <v>244406.34317494548</v>
      </c>
      <c r="D65" s="447">
        <f ca="1">SUMIF(G:G,58,K:K)</f>
        <v>-81758.015187761092</v>
      </c>
      <c r="E65" s="447">
        <f t="shared" ca="1" si="1"/>
        <v>-1792812.1896963108</v>
      </c>
      <c r="F65" s="431"/>
      <c r="G65" s="459">
        <f t="shared" si="8"/>
        <v>5</v>
      </c>
      <c r="H65" s="459">
        <v>58</v>
      </c>
      <c r="I65" s="444">
        <f t="shared" ca="1" si="5"/>
        <v>4285696.2126450967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17857.067552687902</v>
      </c>
      <c r="L65" s="444">
        <f t="shared" ca="1" si="3"/>
        <v>4303553.2801977843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-1792812.1896963108</v>
      </c>
      <c r="C66" s="447">
        <f t="shared" si="0"/>
        <v>244406.34317494548</v>
      </c>
      <c r="D66" s="447">
        <f ca="1">SUMIF(G:G,59,K:K)</f>
        <v>-98445.202782974913</v>
      </c>
      <c r="E66" s="447">
        <f t="shared" ca="1" si="1"/>
        <v>-2135663.7356542312</v>
      </c>
      <c r="F66" s="431"/>
      <c r="G66" s="459">
        <f t="shared" si="8"/>
        <v>5</v>
      </c>
      <c r="H66" s="459">
        <v>59</v>
      </c>
      <c r="I66" s="444">
        <f t="shared" ca="1" si="5"/>
        <v>4303553.2801977843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17931.472000824102</v>
      </c>
      <c r="L66" s="444">
        <f t="shared" ca="1" si="3"/>
        <v>4321484.7521986086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-2135663.7356542312</v>
      </c>
      <c r="C67" s="447">
        <f t="shared" si="0"/>
        <v>244406.34317494548</v>
      </c>
      <c r="D67" s="447">
        <f t="shared" ref="D67:D71" ca="1" si="9">SUMIF(G:G,60,K:K)</f>
        <v>-115986.13856586837</v>
      </c>
      <c r="E67" s="447">
        <f t="shared" ca="1" si="1"/>
        <v>-2496056.2173950449</v>
      </c>
      <c r="F67" s="431"/>
      <c r="G67" s="459">
        <f t="shared" si="8"/>
        <v>5</v>
      </c>
      <c r="H67" s="459">
        <v>60</v>
      </c>
      <c r="I67" s="444">
        <f t="shared" ca="1" si="5"/>
        <v>4321484.7521986086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18006.186467494201</v>
      </c>
      <c r="L67" s="444">
        <f t="shared" ca="1" si="3"/>
        <v>4339490.9386661025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-2496056.2173950449</v>
      </c>
      <c r="C68" s="447">
        <f t="shared" si="0"/>
        <v>244406.34317494548</v>
      </c>
      <c r="D68" s="447">
        <f t="shared" ca="1" si="9"/>
        <v>-115986.13856586837</v>
      </c>
      <c r="E68" s="447">
        <f t="shared" ca="1" si="1"/>
        <v>-2856448.6991358586</v>
      </c>
      <c r="F68" s="431"/>
      <c r="G68" s="459">
        <f>G67+1</f>
        <v>6</v>
      </c>
      <c r="H68" s="459">
        <v>61</v>
      </c>
      <c r="I68" s="444">
        <f t="shared" ca="1" si="5"/>
        <v>4339490.9386661025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18081.212244442093</v>
      </c>
      <c r="L68" s="444">
        <f t="shared" ca="1" si="3"/>
        <v>4357572.1509105442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-2856448.6991358586</v>
      </c>
      <c r="C69" s="447">
        <f t="shared" si="0"/>
        <v>244406.34317494548</v>
      </c>
      <c r="D69" s="447">
        <f t="shared" ca="1" si="9"/>
        <v>-115986.13856586837</v>
      </c>
      <c r="E69" s="447">
        <f t="shared" ca="1" si="1"/>
        <v>-3216841.1808766723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4357572.1509105442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18156.550628793935</v>
      </c>
      <c r="L69" s="444">
        <f t="shared" ca="1" si="3"/>
        <v>4375728.7015393386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-3216841.1808766723</v>
      </c>
      <c r="C70" s="447">
        <f t="shared" si="0"/>
        <v>244406.34317494548</v>
      </c>
      <c r="D70" s="447">
        <f t="shared" ca="1" si="9"/>
        <v>-115986.13856586837</v>
      </c>
      <c r="E70" s="447">
        <f t="shared" ca="1" si="1"/>
        <v>-3577233.662617486</v>
      </c>
      <c r="F70" s="431"/>
      <c r="G70" s="459">
        <f t="shared" si="10"/>
        <v>6</v>
      </c>
      <c r="H70" s="459">
        <v>63</v>
      </c>
      <c r="I70" s="444">
        <f t="shared" ca="1" si="5"/>
        <v>4375728.7015393386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18232.202923080578</v>
      </c>
      <c r="L70" s="444">
        <f t="shared" ca="1" si="3"/>
        <v>4393960.9044624195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-3577233.662617486</v>
      </c>
      <c r="C71" s="447">
        <f t="shared" si="0"/>
        <v>244406.34317494548</v>
      </c>
      <c r="D71" s="447">
        <f t="shared" ca="1" si="9"/>
        <v>-115986.13856586837</v>
      </c>
      <c r="E71" s="447">
        <f t="shared" ca="1" si="1"/>
        <v>-3937626.1443582997</v>
      </c>
      <c r="F71" s="431"/>
      <c r="G71" s="459">
        <f t="shared" si="10"/>
        <v>6</v>
      </c>
      <c r="H71" s="459">
        <v>64</v>
      </c>
      <c r="I71" s="444">
        <f t="shared" ca="1" si="5"/>
        <v>4393960.9044624195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18308.170435260079</v>
      </c>
      <c r="L71" s="444">
        <f t="shared" ca="1" si="3"/>
        <v>4412269.0748976795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4412269.0748976795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18384.454478740332</v>
      </c>
      <c r="L72" s="444">
        <f t="shared" ca="1" si="3"/>
        <v>4430653.5293764202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4430653.5293764202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18461.056372401752</v>
      </c>
      <c r="L73" s="444">
        <f t="shared" ca="1" si="3"/>
        <v>4449114.5857488215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4449114.5857488215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18537.977440620089</v>
      </c>
      <c r="L74" s="444">
        <f t="shared" ca="1" si="3"/>
        <v>4467652.5631894413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4467652.5631894413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18523.089448020262</v>
      </c>
      <c r="L75" s="444">
        <f t="shared" ca="1" si="3"/>
        <v>4464064.5569728827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4464064.5569728827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18508.139422117933</v>
      </c>
      <c r="L76" s="444">
        <f t="shared" ca="1" si="3"/>
        <v>4460461.600730422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4460461.600730422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18493.127104441013</v>
      </c>
      <c r="L77" s="444">
        <f t="shared" ca="1" si="3"/>
        <v>4456843.6321702842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4456843.6321702842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18478.052235440438</v>
      </c>
      <c r="L78" s="444">
        <f t="shared" ca="1" si="3"/>
        <v>4453210.588741146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4453210.588741146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18462.914554485698</v>
      </c>
      <c r="L79" s="444">
        <f t="shared" ca="1" si="3"/>
        <v>4449562.4076310536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4449562.4076310536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18447.713799860314</v>
      </c>
      <c r="L80" s="444">
        <f t="shared" ca="1" si="3"/>
        <v>4445899.0257663354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4445899.0257663354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18432.449708757322</v>
      </c>
      <c r="L81" s="444">
        <f t="shared" ca="1" si="3"/>
        <v>4442220.3798105139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4442220.3798105139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18417.122017274731</v>
      </c>
      <c r="L82" s="444">
        <f t="shared" ca="1" si="3"/>
        <v>4438526.40616321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4438526.40616321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18401.730460410963</v>
      </c>
      <c r="L83" s="444">
        <f t="shared" ca="1" si="3"/>
        <v>4434817.0409590425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4434817.0409590425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18386.274772060267</v>
      </c>
      <c r="L84" s="444">
        <f t="shared" ca="1" si="3"/>
        <v>4431092.2200665241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4431092.2200665241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18370.754685008105</v>
      </c>
      <c r="L85" s="444">
        <f t="shared" ca="1" si="3"/>
        <v>4427351.8790869536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4427351.8790869536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18355.169930926564</v>
      </c>
      <c r="L86" s="444">
        <f t="shared" ca="1" si="3"/>
        <v>4423595.9533533016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4423595.9533533016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18339.520240369679</v>
      </c>
      <c r="L87" s="444">
        <f t="shared" ca="1" si="3"/>
        <v>4419824.3779290924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4419824.3779290924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18323.805342768806</v>
      </c>
      <c r="L88" s="444">
        <f t="shared" ca="1" si="3"/>
        <v>4416037.0876072831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4416037.0876072831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18308.024966427936</v>
      </c>
      <c r="L89" s="444">
        <f t="shared" ca="1" si="3"/>
        <v>4412234.0169091327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4412234.0169091327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18292.178838518976</v>
      </c>
      <c r="L90" s="444">
        <f t="shared" ca="1" si="3"/>
        <v>4408415.1000830736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4408415.1000830736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18276.266685077062</v>
      </c>
      <c r="L91" s="444">
        <f t="shared" ca="1" si="3"/>
        <v>4404580.2711035721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4404580.2711035721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18260.288230995808</v>
      </c>
      <c r="L92" s="444">
        <f t="shared" ca="1" si="3"/>
        <v>4400729.4636699893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4400729.4636699893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18244.243200022545</v>
      </c>
      <c r="L93" s="444">
        <f t="shared" ca="1" si="3"/>
        <v>4396862.6112054335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4396862.6112054335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18228.131314753562</v>
      </c>
      <c r="L94" s="444">
        <f t="shared" ca="1" si="3"/>
        <v>4392979.6468556086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4392979.6468556086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18211.952296629293</v>
      </c>
      <c r="L95" s="444">
        <f t="shared" ca="1" si="3"/>
        <v>4389080.5034876596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4389080.5034876596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18195.705865929503</v>
      </c>
      <c r="L96" s="444">
        <f t="shared" ca="1" si="3"/>
        <v>4385165.113689011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4385165.113689011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18179.391741768468</v>
      </c>
      <c r="L97" s="444">
        <f t="shared" ca="1" si="3"/>
        <v>4381233.4097662009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4381233.4097662009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18163.009642090092</v>
      </c>
      <c r="L98" s="444">
        <f t="shared" ca="1" si="3"/>
        <v>4377285.3237437122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4377285.3237437122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18146.559283663057</v>
      </c>
      <c r="L99" s="444">
        <f t="shared" ca="1" si="3"/>
        <v>4373320.7873627972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4373320.7873627972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18130.040382075909</v>
      </c>
      <c r="L100" s="444">
        <f t="shared" ca="1" si="3"/>
        <v>4369339.7320802948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4369339.7320802948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18113.45265173215</v>
      </c>
      <c r="L101" s="444">
        <f t="shared" ca="1" si="3"/>
        <v>4365342.0890674489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4365342.0890674489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18096.795805845293</v>
      </c>
      <c r="L102" s="444">
        <f t="shared" ca="1" si="3"/>
        <v>4361327.7892087158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4361327.7892087158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18080.069556433904</v>
      </c>
      <c r="L103" s="444">
        <f t="shared" ca="1" si="3"/>
        <v>4357296.763100571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4357296.763100571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18063.273614316637</v>
      </c>
      <c r="L104" s="444">
        <f t="shared" ca="1" si="3"/>
        <v>4353248.9410503088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4353248.9410503088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18053.673940773875</v>
      </c>
      <c r="L105" s="444">
        <f t="shared" ca="1" si="3"/>
        <v>4350935.419726504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4350935.419726504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18044.034268591357</v>
      </c>
      <c r="L106" s="444">
        <f t="shared" ca="1" si="3"/>
        <v>4348612.2587305168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4348612.2587305168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18034.354431108073</v>
      </c>
      <c r="L107" s="444">
        <f t="shared" ca="1" si="3"/>
        <v>4346279.4178970456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4346279.4178970456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18024.634260968611</v>
      </c>
      <c r="L108" s="444">
        <f t="shared" ca="1" si="3"/>
        <v>4343936.8568934351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4343936.8568934351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18014.873590120234</v>
      </c>
      <c r="L109" s="444">
        <f t="shared" ca="1" si="3"/>
        <v>4341584.5352189764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4341584.5352189764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18005.072249809989</v>
      </c>
      <c r="L110" s="444">
        <f t="shared" ca="1" si="3"/>
        <v>4339222.4122042079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4339222.4122042079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17995.230070581787</v>
      </c>
      <c r="L111" s="444">
        <f t="shared" ca="1" si="3"/>
        <v>4336850.4470102107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4336850.4470102107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17985.346882273465</v>
      </c>
      <c r="L112" s="444">
        <f t="shared" ca="1" si="3"/>
        <v>4334468.5986279054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4334468.5986279054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17975.422514013859</v>
      </c>
      <c r="L113" s="444">
        <f t="shared" ca="1" si="3"/>
        <v>4332076.8258773405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4332076.8258773405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17965.456794219841</v>
      </c>
      <c r="L114" s="444">
        <f t="shared" ca="1" si="3"/>
        <v>4329675.0874069817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4329675.0874069817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17955.449550593345</v>
      </c>
      <c r="L115" s="444">
        <f t="shared" ca="1" si="3"/>
        <v>4327263.3416929962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4327263.3416929962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17945.400610118406</v>
      </c>
      <c r="L116" s="444">
        <f t="shared" ca="1" si="3"/>
        <v>4324841.5470385356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4324841.5470385356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17935.309799058152</v>
      </c>
      <c r="L117" s="444">
        <f t="shared" ca="1" si="3"/>
        <v>4322409.6615730152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4322409.6615730152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17925.176942951817</v>
      </c>
      <c r="L118" s="444">
        <f t="shared" ca="1" si="3"/>
        <v>4319967.6432513883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4319967.6432513883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17915.001866611707</v>
      </c>
      <c r="L119" s="444">
        <f t="shared" ca="1" si="3"/>
        <v>4317515.4498534212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4317515.4498534212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17904.784394120175</v>
      </c>
      <c r="L120" s="444">
        <f t="shared" ca="1" si="3"/>
        <v>4315053.0389829623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4315053.0389829623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17894.524348826599</v>
      </c>
      <c r="L121" s="444">
        <f t="shared" ca="1" si="3"/>
        <v>4312580.3680672096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4312580.3680672096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17884.221553344294</v>
      </c>
      <c r="L122" s="444">
        <f t="shared" ca="1" si="3"/>
        <v>4310097.3943559751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4310097.3943559751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17873.875829547484</v>
      </c>
      <c r="L123" s="444">
        <f t="shared" ca="1" si="3"/>
        <v>4307604.0749209439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4307604.0749209439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17863.486998568187</v>
      </c>
      <c r="L124" s="444">
        <f t="shared" ca="1" si="3"/>
        <v>4305100.3666549334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4305100.3666549334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17853.054880793145</v>
      </c>
      <c r="L125" s="444">
        <f t="shared" ca="1" si="3"/>
        <v>4302586.2262711478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4302586.2262711478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17842.579295860705</v>
      </c>
      <c r="L126" s="444">
        <f t="shared" ca="1" si="3"/>
        <v>4300061.6103024296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4300061.6103024296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17832.060062657711</v>
      </c>
      <c r="L127" s="444">
        <f t="shared" ca="1" si="3"/>
        <v>4297526.4751005089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4297526.4751005089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17821.496999316376</v>
      </c>
      <c r="L128" s="444">
        <f t="shared" ca="1" si="3"/>
        <v>4294980.776835246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4294980.776835246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17810.889923211114</v>
      </c>
      <c r="L129" s="444">
        <f t="shared" ca="1" si="3"/>
        <v>4292424.4714938784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4292424.4714938784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17800.238650955416</v>
      </c>
      <c r="L130" s="444">
        <f t="shared" ca="1" si="3"/>
        <v>4289857.5148802549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4289857.5148802549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17789.542998398651</v>
      </c>
      <c r="L131" s="444">
        <f t="shared" ca="1" si="3"/>
        <v>4287279.8626140747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4287279.8626140747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17778.8027806229</v>
      </c>
      <c r="L132" s="444">
        <f t="shared" ca="1" si="3"/>
        <v>4284691.4701301185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4284691.4701301185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17768.01781193975</v>
      </c>
      <c r="L133" s="444">
        <f t="shared" ca="1" si="3"/>
        <v>4282092.2926774798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4282092.2926774798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17757.187905887087</v>
      </c>
      <c r="L134" s="444">
        <f t="shared" ca="1" si="3"/>
        <v>4279482.2853187881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4279482.2853187881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17746.312875225871</v>
      </c>
      <c r="L135" s="444">
        <f t="shared" ca="1" si="3"/>
        <v>4276861.4029294355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4276861.4029294355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17735.392531936901</v>
      </c>
      <c r="L136" s="444">
        <f t="shared" ca="1" si="3"/>
        <v>4274229.6001967937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4274229.6001967937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17724.426687217561</v>
      </c>
      <c r="L137" s="444">
        <f t="shared" ca="1" si="3"/>
        <v>4271586.8316194322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4271586.8316194322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17713.415151478555</v>
      </c>
      <c r="L138" s="444">
        <f t="shared" ca="1" si="3"/>
        <v>4268933.0515063321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4268933.0515063321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17702.35773434064</v>
      </c>
      <c r="L139" s="444">
        <f t="shared" ca="1" si="3"/>
        <v>4266268.2139760936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4266268.2139760936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17691.254244631313</v>
      </c>
      <c r="L140" s="444">
        <f t="shared" ca="1" si="3"/>
        <v>4263592.2729561459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4263592.2729561459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17680.104490381531</v>
      </c>
      <c r="L141" s="444">
        <f t="shared" ca="1" si="3"/>
        <v>4260905.1821819488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4260905.1821819488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17668.908278822375</v>
      </c>
      <c r="L142" s="444">
        <f t="shared" ca="1" si="3"/>
        <v>4258206.895196192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4258206.895196192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17657.665416381722</v>
      </c>
      <c r="L143" s="444">
        <f t="shared" ca="1" si="3"/>
        <v>4255497.3653479945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4255497.3653479945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17646.375708680898</v>
      </c>
      <c r="L144" s="444">
        <f t="shared" ca="1" si="3"/>
        <v>4252776.5457920963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4252776.5457920963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17635.038960531321</v>
      </c>
      <c r="L145" s="444">
        <f t="shared" ca="1" si="3"/>
        <v>4250044.3894880489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4250044.3894880489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17623.654975931124</v>
      </c>
      <c r="L146" s="444">
        <f t="shared" ca="1" si="3"/>
        <v>4247300.8491994012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4247300.8491994012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17612.22355806176</v>
      </c>
      <c r="L147" s="444">
        <f t="shared" ca="1" si="3"/>
        <v>4244545.8774928842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4244545.8774928842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17600.744509284606</v>
      </c>
      <c r="L148" s="444">
        <f t="shared" ca="1" si="3"/>
        <v>4241779.4267375898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4241779.4267375898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17589.217631137544</v>
      </c>
      <c r="L149" s="444">
        <f t="shared" ca="1" si="3"/>
        <v>4239001.4491041489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4239001.4491041489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17577.642724331541</v>
      </c>
      <c r="L150" s="444">
        <f t="shared" ca="1" si="3"/>
        <v>4236211.8965639016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4236211.8965639016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17566.019588747178</v>
      </c>
      <c r="L151" s="444">
        <f t="shared" ca="1" si="3"/>
        <v>4233410.7208880698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4233410.7208880698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17554.348023431212</v>
      </c>
      <c r="L152" s="444">
        <f t="shared" ca="1" si="3"/>
        <v>4230597.8736469224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4230597.8736469224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17542.6278265931</v>
      </c>
      <c r="L153" s="444">
        <f t="shared" ca="1" si="3"/>
        <v>4227773.3062089365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4227773.3062089365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17530.858795601489</v>
      </c>
      <c r="L154" s="444">
        <f t="shared" ca="1" si="3"/>
        <v>4224936.9697399596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4224936.9697399596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17519.040726980755</v>
      </c>
      <c r="L155" s="444">
        <f t="shared" ca="1" si="3"/>
        <v>4222088.8152023619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4222088.8152023619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17507.17341640743</v>
      </c>
      <c r="L156" s="444">
        <f t="shared" ca="1" si="3"/>
        <v>4219228.7933541909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4219228.7933541909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17495.256658706716</v>
      </c>
      <c r="L157" s="444">
        <f t="shared" ca="1" si="3"/>
        <v>4216356.8547483189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4216356.8547483189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17483.290247848916</v>
      </c>
      <c r="L158" s="444">
        <f t="shared" ca="1" si="3"/>
        <v>4213472.9497315893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4213472.9497315893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17471.273976945879</v>
      </c>
      <c r="L159" s="444">
        <f t="shared" ca="1" si="3"/>
        <v>4210577.0284439567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4210577.0284439567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17459.207638247412</v>
      </c>
      <c r="L160" s="444">
        <f t="shared" ca="1" si="3"/>
        <v>4207669.0408176258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4207669.0408176258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17447.091023137695</v>
      </c>
      <c r="L161" s="444">
        <f t="shared" ca="1" si="3"/>
        <v>4204748.9365761848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4204748.9365761848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17434.923922131693</v>
      </c>
      <c r="L162" s="444">
        <f t="shared" ca="1" si="3"/>
        <v>4201816.6652337378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4201816.6652337378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17422.706124871493</v>
      </c>
      <c r="L163" s="444">
        <f t="shared" ca="1" si="3"/>
        <v>4198872.17609403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4198872.17609403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17410.437420122715</v>
      </c>
      <c r="L164" s="444">
        <f t="shared" ca="1" si="3"/>
        <v>4195915.4182495736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4195915.4182495736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17398.117595770811</v>
      </c>
      <c r="L165" s="444">
        <f t="shared" ca="1" si="3"/>
        <v>4192946.3405807656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4192946.3405807656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17385.746438817445</v>
      </c>
      <c r="L166" s="444">
        <f t="shared" ca="1" si="3"/>
        <v>4189964.8917550044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4189964.8917550044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17373.323735376773</v>
      </c>
      <c r="L167" s="444">
        <f t="shared" ca="1" si="3"/>
        <v>4186971.0202258024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4186971.0202258024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17360.849270671766</v>
      </c>
      <c r="L168" s="444">
        <f t="shared" ca="1" si="3"/>
        <v>4183964.6742318952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4183964.6742318952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17348.322829030483</v>
      </c>
      <c r="L169" s="444">
        <f t="shared" ca="1" si="3"/>
        <v>4180945.8017963469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4180945.8017963469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17335.744193882369</v>
      </c>
      <c r="L170" s="444">
        <f t="shared" ca="1" si="3"/>
        <v>4177914.3507256503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4177914.3507256503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17323.113147754466</v>
      </c>
      <c r="L171" s="444">
        <f t="shared" ca="1" si="3"/>
        <v>4174870.2686088262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4174870.2686088262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17310.4294722677</v>
      </c>
      <c r="L172" s="444">
        <f t="shared" ca="1" si="3"/>
        <v>4171813.502816515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4171813.502816515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17297.692948133066</v>
      </c>
      <c r="L173" s="444">
        <f t="shared" ca="1" si="3"/>
        <v>4168744.0005000695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4168744.0005000695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17284.903355147879</v>
      </c>
      <c r="L174" s="444">
        <f t="shared" ca="1" si="3"/>
        <v>4165661.7085906384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4165661.7085906384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17272.060472191915</v>
      </c>
      <c r="L175" s="444">
        <f t="shared" ca="1" si="3"/>
        <v>4162566.5737982513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4162566.5737982513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17259.164077223635</v>
      </c>
      <c r="L176" s="444">
        <f t="shared" ca="1" si="3"/>
        <v>4159458.5426108963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4159458.5426108963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17246.213947276323</v>
      </c>
      <c r="L177" s="444">
        <f t="shared" ca="1" si="3"/>
        <v>4156337.5612935936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4156337.5612935936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17233.209858454229</v>
      </c>
      <c r="L178" s="444">
        <f t="shared" ca="1" si="3"/>
        <v>4153203.5758874691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4153203.5758874691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17220.151585928706</v>
      </c>
      <c r="L179" s="444">
        <f t="shared" ca="1" si="3"/>
        <v>4150056.5322088189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4150056.5322088189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17207.038903934335</v>
      </c>
      <c r="L180" s="444">
        <f t="shared" ca="1" si="3"/>
        <v>4146896.3758481746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4146896.3758481746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17193.871585764984</v>
      </c>
      <c r="L181" s="444">
        <f t="shared" ca="1" si="3"/>
        <v>4143723.0521693607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4143723.0521693607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17180.649403769923</v>
      </c>
      <c r="L182" s="444">
        <f t="shared" ca="1" si="3"/>
        <v>4140536.5063085519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4140536.5063085519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17167.372129349889</v>
      </c>
      <c r="L183" s="444">
        <f t="shared" ca="1" si="3"/>
        <v>4137336.6831733231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4137336.6831733231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17154.039532953102</v>
      </c>
      <c r="L184" s="444">
        <f t="shared" ca="1" si="3"/>
        <v>4134123.5274416972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4134123.5274416972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17140.651384071327</v>
      </c>
      <c r="L185" s="444">
        <f t="shared" ca="1" si="3"/>
        <v>4130896.9835611898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4130896.9835611898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17127.207451235881</v>
      </c>
      <c r="L186" s="444">
        <f t="shared" ca="1" si="3"/>
        <v>4127656.995747847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4127656.995747847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17113.707502013618</v>
      </c>
      <c r="L187" s="444">
        <f t="shared" ca="1" si="3"/>
        <v>4124403.5079852818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4124403.5079852818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17100.151303002927</v>
      </c>
      <c r="L188" s="444">
        <f t="shared" ca="1" si="3"/>
        <v>4121136.464023706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4121136.464023706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17086.538619829695</v>
      </c>
      <c r="L189" s="444">
        <f t="shared" ca="1" si="3"/>
        <v>4117855.807378957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4117855.807378957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17072.869217143241</v>
      </c>
      <c r="L190" s="444">
        <f t="shared" ca="1" si="3"/>
        <v>4114561.4813315216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4114561.4813315216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17059.142858612264</v>
      </c>
      <c r="L191" s="444">
        <f t="shared" ca="1" si="3"/>
        <v>4111253.4289255552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4111253.4289255552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17045.359306920738</v>
      </c>
      <c r="L192" s="444">
        <f t="shared" ca="1" si="3"/>
        <v>4107931.5929678972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4107931.5929678972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17031.518323763823</v>
      </c>
      <c r="L193" s="444">
        <f t="shared" ca="1" si="3"/>
        <v>4104595.9160270821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4104595.9160270821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17017.619669843763</v>
      </c>
      <c r="L194" s="444">
        <f t="shared" ca="1" si="3"/>
        <v>4101246.3404323473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4101246.3404323473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17003.6631048657</v>
      </c>
      <c r="L195" s="444">
        <f t="shared" ca="1" si="3"/>
        <v>4097882.8082726342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4097882.8082726342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16989.648387533565</v>
      </c>
      <c r="L196" s="444">
        <f t="shared" ca="1" si="3"/>
        <v>4094505.261395589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4094505.261395589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16975.575275545874</v>
      </c>
      <c r="L197" s="444">
        <f t="shared" ca="1" si="3"/>
        <v>4091113.6414065561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4091113.6414065561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16961.443525591571</v>
      </c>
      <c r="L198" s="444">
        <f t="shared" ca="1" si="3"/>
        <v>4087707.8896675687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4087707.8896675687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16947.252893345791</v>
      </c>
      <c r="L199" s="444">
        <f t="shared" ca="1" si="3"/>
        <v>4084287.9472963358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4084287.9472963358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16933.003133465652</v>
      </c>
      <c r="L200" s="444">
        <f t="shared" ca="1" si="3"/>
        <v>4080853.7551652226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4080853.7551652226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16918.693999586016</v>
      </c>
      <c r="L201" s="444">
        <f t="shared" ca="1" si="3"/>
        <v>4077405.2539002299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4077405.2539002299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16904.325244315212</v>
      </c>
      <c r="L202" s="444">
        <f t="shared" ca="1" si="3"/>
        <v>4073942.3838799666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4073942.3838799666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16889.896619230782</v>
      </c>
      <c r="L203" s="444">
        <f t="shared" ca="1" si="3"/>
        <v>4070465.0852346187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4070465.0852346187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16875.407874875167</v>
      </c>
      <c r="L204" s="444">
        <f t="shared" ca="1" si="3"/>
        <v>4066973.2978449152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4066973.2978449152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16860.858760751402</v>
      </c>
      <c r="L205" s="444">
        <f t="shared" ca="1" si="3"/>
        <v>4063466.9613410877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4063466.9613410877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16846.249025318786</v>
      </c>
      <c r="L206" s="444">
        <f t="shared" ca="1" si="3"/>
        <v>4059946.0151018277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4059946.0151018277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16831.578415988537</v>
      </c>
      <c r="L207" s="444">
        <f t="shared" ca="1" si="3"/>
        <v>4056410.3982532374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4056410.3982532374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16816.846679119411</v>
      </c>
      <c r="L208" s="444">
        <f t="shared" ca="1" si="3"/>
        <v>4052860.049667778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4052860.049667778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16802.05356001333</v>
      </c>
      <c r="L209" s="444">
        <f t="shared" ca="1" si="3"/>
        <v>4049294.9079632126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4049294.9079632126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16787.198802910974</v>
      </c>
      <c r="L210" s="444">
        <f t="shared" ca="1" si="3"/>
        <v>4045714.9115015445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4045714.9115015445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16772.282150987357</v>
      </c>
      <c r="L211" s="444">
        <f t="shared" ca="1" si="3"/>
        <v>4042119.9983879533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4042119.9983879533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16757.303346347395</v>
      </c>
      <c r="L212" s="444">
        <f t="shared" ca="1" si="3"/>
        <v>4038510.106469722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4038510.106469722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16742.26213002143</v>
      </c>
      <c r="L213" s="444">
        <f t="shared" ca="1" si="3"/>
        <v>4034885.1733351648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4034885.1733351648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16727.158241960777</v>
      </c>
      <c r="L214" s="444">
        <f t="shared" ca="1" si="3"/>
        <v>4031245.1363125467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4031245.1363125467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16711.991421033199</v>
      </c>
      <c r="L215" s="444">
        <f t="shared" ca="1" si="3"/>
        <v>4027589.932469001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4027589.932469001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16696.761405018427</v>
      </c>
      <c r="L216" s="444">
        <f t="shared" ca="1" si="3"/>
        <v>4023919.4986094409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4023919.4986094409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16681.467930603591</v>
      </c>
      <c r="L217" s="444">
        <f t="shared" ca="1" si="3"/>
        <v>4020233.7712754658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4020233.7712754658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16666.110733378697</v>
      </c>
      <c r="L218" s="444">
        <f t="shared" ca="1" si="3"/>
        <v>4016532.6867442657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4016532.6867442657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16650.689547832029</v>
      </c>
      <c r="L219" s="444">
        <f t="shared" ca="1" si="3"/>
        <v>4012816.1810275191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4012816.1810275191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16635.204107345588</v>
      </c>
      <c r="L220" s="444">
        <f t="shared" ca="1" si="3"/>
        <v>4009084.1898702858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4009084.1898702858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16619.654144190445</v>
      </c>
      <c r="L221" s="444">
        <f t="shared" ca="1" si="3"/>
        <v>4005336.6487498973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4005336.6487498973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16604.03938952216</v>
      </c>
      <c r="L222" s="444">
        <f t="shared" ca="1" si="3"/>
        <v>4001573.4928748407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4001573.4928748407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16588.359573376092</v>
      </c>
      <c r="L223" s="444">
        <f t="shared" ca="1" si="3"/>
        <v>3997794.6571836378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3997794.6571836378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16572.614424662745</v>
      </c>
      <c r="L224" s="444">
        <f t="shared" ca="1" si="3"/>
        <v>3994000.0763437217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3994000.0763437217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16556.803671163096</v>
      </c>
      <c r="L225" s="444">
        <f t="shared" ca="1" si="3"/>
        <v>3990189.684750306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3990189.684750306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16540.927039523864</v>
      </c>
      <c r="L226" s="444">
        <f t="shared" ca="1" si="3"/>
        <v>3986363.4165252512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3986363.4165252512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16524.984255252803</v>
      </c>
      <c r="L227" s="444">
        <f t="shared" ca="1" si="3"/>
        <v>3982521.2055159253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3982521.2055159253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16508.975042713944</v>
      </c>
      <c r="L228" s="444">
        <f t="shared" ca="1" si="3"/>
        <v>3978662.9852940603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3978662.9852940603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16492.899125122836</v>
      </c>
      <c r="L229" s="444">
        <f t="shared" ca="1" si="3"/>
        <v>3974788.6891546044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3974788.6891546044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16476.756224541772</v>
      </c>
      <c r="L230" s="444">
        <f t="shared" ca="1" si="3"/>
        <v>3970898.2501145676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3970898.2501145676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16460.546061874949</v>
      </c>
      <c r="L231" s="444">
        <f t="shared" ca="1" si="3"/>
        <v>3966991.6009118636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3966991.6009118636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16444.268356863686</v>
      </c>
      <c r="L232" s="444">
        <f t="shared" ca="1" si="3"/>
        <v>3963068.6740041487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3963068.6740041487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16427.922828081541</v>
      </c>
      <c r="L233" s="444">
        <f t="shared" ca="1" si="3"/>
        <v>3959129.4015676514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3959129.4015676514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16411.509192929469</v>
      </c>
      <c r="L234" s="444">
        <f t="shared" ca="1" si="3"/>
        <v>3955173.7154960022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3955173.7154960022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16395.027167630928</v>
      </c>
      <c r="L235" s="444">
        <f t="shared" ca="1" si="3"/>
        <v>3951201.5473990543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3951201.5473990543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16378.476467226981</v>
      </c>
      <c r="L236" s="444">
        <f t="shared" ca="1" si="3"/>
        <v>3947212.8286017026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3947212.8286017026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16361.856805571349</v>
      </c>
      <c r="L237" s="444">
        <f t="shared" ca="1" si="3"/>
        <v>3943207.4901426951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3943207.4901426951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16345.167895325485</v>
      </c>
      <c r="L238" s="444">
        <f t="shared" ca="1" si="3"/>
        <v>3939185.4627734418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3939185.4627734418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16328.409447953596</v>
      </c>
      <c r="L239" s="444">
        <f t="shared" ca="1" si="3"/>
        <v>3935146.6769568166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3935146.6769568166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16311.581173717657</v>
      </c>
      <c r="L240" s="444">
        <f t="shared" ca="1" si="3"/>
        <v>3931091.0628659553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3931091.0628659553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16294.682781672404</v>
      </c>
      <c r="L241" s="444">
        <f t="shared" ca="1" si="3"/>
        <v>3927018.5503830491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3927018.5503830491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16277.713979660293</v>
      </c>
      <c r="L242" s="444">
        <f t="shared" ca="1" si="3"/>
        <v>3922929.0690981303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3922929.0690981303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16260.674474306465</v>
      </c>
      <c r="L243" s="444">
        <f t="shared" ca="1" si="3"/>
        <v>3918822.5483078579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3918822.5483078579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16243.563971013662</v>
      </c>
      <c r="L244" s="444">
        <f t="shared" ca="1" si="3"/>
        <v>3914698.9170142929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3914698.9170142929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16226.382173957141</v>
      </c>
      <c r="L245" s="444">
        <f t="shared" ca="1" si="3"/>
        <v>3910558.1039236714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3910558.1039236714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16209.128786079553</v>
      </c>
      <c r="L246" s="444">
        <f t="shared" ca="1" si="3"/>
        <v>3906400.0374451722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3906400.0374451722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16191.803509085803</v>
      </c>
      <c r="L247" s="444">
        <f t="shared" ca="1" si="3"/>
        <v>3902224.6456896793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3902224.6456896793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16174.406043437919</v>
      </c>
      <c r="L248" s="444">
        <f t="shared" ca="1" si="3"/>
        <v>3898031.8564685383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3898031.8564685383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16156.936088349832</v>
      </c>
      <c r="L249" s="444">
        <f t="shared" ca="1" si="3"/>
        <v>3893821.5972923092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3893821.5972923092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16139.39334178221</v>
      </c>
      <c r="L250" s="444">
        <f t="shared" ca="1" si="3"/>
        <v>3889593.7953695124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3889593.7953695124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16121.777500437223</v>
      </c>
      <c r="L251" s="444">
        <f t="shared" ca="1" si="3"/>
        <v>3885348.3776053707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3885348.3776053707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16104.0882597533</v>
      </c>
      <c r="L252" s="444">
        <f t="shared" ca="1" si="3"/>
        <v>3881085.2706005452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3881085.2706005452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16086.325313899861</v>
      </c>
      <c r="L253" s="444">
        <f t="shared" ca="1" si="3"/>
        <v>3876804.4006498661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3876804.4006498661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16068.48835577203</v>
      </c>
      <c r="L254" s="444">
        <f t="shared" ca="1" si="3"/>
        <v>3872505.6937410594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3872505.6937410594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16050.577076985335</v>
      </c>
      <c r="L255" s="444">
        <f t="shared" ca="1" si="3"/>
        <v>3868189.0755534661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3868189.0755534661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16032.591167870363</v>
      </c>
      <c r="L256" s="444">
        <f t="shared" ca="1" si="3"/>
        <v>3863854.4714567577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3863854.4714567577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16014.53031746741</v>
      </c>
      <c r="L257" s="444">
        <f t="shared" ca="1" si="3"/>
        <v>3859501.8065096466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3859501.8065096466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15996.394213521116</v>
      </c>
      <c r="L258" s="444">
        <f t="shared" ca="1" si="3"/>
        <v>3855131.0054585887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3855131.0054585887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15978.182542475039</v>
      </c>
      <c r="L259" s="444">
        <f t="shared" ca="1" si="3"/>
        <v>3850741.9927364849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3850741.9927364849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15959.894989466275</v>
      </c>
      <c r="L260" s="444">
        <f t="shared" ca="1" si="3"/>
        <v>3846334.6924613724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3846334.6924613724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15941.531238319973</v>
      </c>
      <c r="L261" s="444">
        <f t="shared" ca="1" si="3"/>
        <v>3841909.0284351134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3841909.0284351134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15923.090971543892</v>
      </c>
      <c r="L262" s="444">
        <f t="shared" ca="1" si="3"/>
        <v>3837464.9241420785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3837464.9241420785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15904.573870322914</v>
      </c>
      <c r="L263" s="444">
        <f t="shared" ref="L263:L517" ca="1" si="28">I263-J263+K263</f>
        <v>3833002.3027478228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3833002.3027478228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15885.979614513515</v>
      </c>
      <c r="L264" s="444">
        <f t="shared" ca="1" si="28"/>
        <v>3828521.0870977575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3828521.0870977575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15867.307882638244</v>
      </c>
      <c r="L265" s="444">
        <f t="shared" ca="1" si="28"/>
        <v>3824021.1997158169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3824021.1997158169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15848.558351880158</v>
      </c>
      <c r="L266" s="444">
        <f t="shared" ca="1" si="28"/>
        <v>3819502.562803118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3819502.562803118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15829.730698077246</v>
      </c>
      <c r="L267" s="444">
        <f t="shared" ca="1" si="28"/>
        <v>3814965.0982366167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3814965.0982366167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15810.824595716824</v>
      </c>
      <c r="L268" s="444">
        <f t="shared" ca="1" si="28"/>
        <v>3810408.7275677547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3810408.7275677547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15791.839717929901</v>
      </c>
      <c r="L269" s="444">
        <f t="shared" ca="1" si="28"/>
        <v>3805833.3720211056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3805833.3720211056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15772.775736485528</v>
      </c>
      <c r="L270" s="444">
        <f t="shared" ca="1" si="28"/>
        <v>3801238.9524930124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3801238.9524930124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15753.63232178514</v>
      </c>
      <c r="L271" s="444">
        <f t="shared" ca="1" si="28"/>
        <v>3796625.3895502188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3796625.3895502188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15734.409142856832</v>
      </c>
      <c r="L272" s="444">
        <f t="shared" ca="1" si="28"/>
        <v>3791992.603428497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3791992.603428497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15715.105867349659</v>
      </c>
      <c r="L273" s="444">
        <f t="shared" ca="1" si="28"/>
        <v>3787340.5140312677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3787340.5140312677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15695.72216152787</v>
      </c>
      <c r="L274" s="444">
        <f t="shared" ca="1" si="28"/>
        <v>3782669.0409282167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3782669.0409282167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15676.257690265158</v>
      </c>
      <c r="L275" s="444">
        <f t="shared" ca="1" si="28"/>
        <v>3777978.1033539032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3777978.1033539032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15656.712117038851</v>
      </c>
      <c r="L276" s="444">
        <f t="shared" ca="1" si="28"/>
        <v>3773267.620206363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3773267.620206363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15637.085103924101</v>
      </c>
      <c r="L277" s="444">
        <f t="shared" ca="1" si="28"/>
        <v>3768537.5100457082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3768537.5100457082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15617.376311588037</v>
      </c>
      <c r="L278" s="444">
        <f t="shared" ca="1" si="28"/>
        <v>3763787.6910927175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3763787.6910927175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15597.585399283911</v>
      </c>
      <c r="L279" s="444">
        <f t="shared" ca="1" si="28"/>
        <v>3759018.0812274227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3759018.0812274227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15577.712024845185</v>
      </c>
      <c r="L280" s="444">
        <f t="shared" ca="1" si="28"/>
        <v>3754228.5979876891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3754228.5979876891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15557.755844679627</v>
      </c>
      <c r="L281" s="444">
        <f t="shared" ca="1" si="28"/>
        <v>3749419.1585677899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3749419.1585677899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15537.71651376338</v>
      </c>
      <c r="L282" s="444">
        <f t="shared" ca="1" si="28"/>
        <v>3744589.6798169743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3744589.6798169743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15517.593685634984</v>
      </c>
      <c r="L283" s="444">
        <f t="shared" ca="1" si="28"/>
        <v>3739740.0782380304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3739740.0782380304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15497.387012389381</v>
      </c>
      <c r="L284" s="444">
        <f t="shared" ca="1" si="28"/>
        <v>3734870.2699858411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3734870.2699858411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15477.096144671925</v>
      </c>
      <c r="L285" s="444">
        <f t="shared" ca="1" si="28"/>
        <v>3729980.1708659343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3729980.1708659343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15456.720731672314</v>
      </c>
      <c r="L286" s="444">
        <f t="shared" ca="1" si="28"/>
        <v>3725069.6963330279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3725069.6963330279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15436.260421118537</v>
      </c>
      <c r="L287" s="444">
        <f t="shared" ca="1" si="28"/>
        <v>3720138.7614895678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3720138.7614895678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15415.714859270787</v>
      </c>
      <c r="L288" s="444">
        <f t="shared" ca="1" si="28"/>
        <v>3715187.28108426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3715187.28108426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15395.08369091534</v>
      </c>
      <c r="L289" s="444">
        <f t="shared" ca="1" si="28"/>
        <v>3710215.1695105964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3710215.1695105964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15374.366559358408</v>
      </c>
      <c r="L290" s="444">
        <f t="shared" ca="1" si="28"/>
        <v>3705222.3408053759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3705222.3408053759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15353.563106419988</v>
      </c>
      <c r="L291" s="444">
        <f t="shared" ca="1" si="28"/>
        <v>3700208.7086472171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3700208.7086472171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15332.672972427657</v>
      </c>
      <c r="L292" s="444">
        <f t="shared" ca="1" si="28"/>
        <v>3695174.186355066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3695174.186355066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15311.695796210362</v>
      </c>
      <c r="L293" s="444">
        <f t="shared" ca="1" si="28"/>
        <v>3690118.6868866975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3690118.6868866975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15290.63121509216</v>
      </c>
      <c r="L294" s="444">
        <f t="shared" ca="1" si="28"/>
        <v>3685042.122837211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3685042.122837211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15269.478864885969</v>
      </c>
      <c r="L295" s="444">
        <f t="shared" ca="1" si="28"/>
        <v>3679944.4064375181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3679944.4064375181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15248.238379887249</v>
      </c>
      <c r="L296" s="444">
        <f t="shared" ca="1" si="28"/>
        <v>3674825.4495528266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3674825.4495528266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15226.909392867699</v>
      </c>
      <c r="L297" s="444">
        <f t="shared" ca="1" si="28"/>
        <v>3669685.1636811155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3669685.1636811155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15205.491535068903</v>
      </c>
      <c r="L298" s="444">
        <f t="shared" ca="1" si="28"/>
        <v>3664523.4599516056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3664523.4599516056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15183.984436195946</v>
      </c>
      <c r="L299" s="444">
        <f t="shared" ca="1" si="28"/>
        <v>3659340.2491232227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3659340.2491232227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15162.387724411015</v>
      </c>
      <c r="L300" s="444">
        <f t="shared" ca="1" si="28"/>
        <v>3654135.4415830551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3654135.4415830551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15140.701026326986</v>
      </c>
      <c r="L301" s="444">
        <f t="shared" ca="1" si="28"/>
        <v>3648908.9473448033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3648908.9473448033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15118.923967000936</v>
      </c>
      <c r="L302" s="444">
        <f t="shared" ca="1" si="28"/>
        <v>3643660.6760472255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3643660.6760472255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15097.056169927695</v>
      </c>
      <c r="L303" s="444">
        <f t="shared" ca="1" si="28"/>
        <v>3638390.5369525743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3638390.5369525743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15075.097257033314</v>
      </c>
      <c r="L304" s="444">
        <f t="shared" ca="1" si="28"/>
        <v>3633098.4389450289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3633098.4389450289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15053.046848668542</v>
      </c>
      <c r="L305" s="444">
        <f t="shared" ca="1" si="28"/>
        <v>3627784.2905291189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3627784.2905291189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15030.904563602251</v>
      </c>
      <c r="L306" s="444">
        <f t="shared" ca="1" si="28"/>
        <v>3622447.9998281421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3622447.9998281421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15008.670019014849</v>
      </c>
      <c r="L307" s="444">
        <f t="shared" ca="1" si="28"/>
        <v>3617089.4745825781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3617089.4745825781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14986.342830491662</v>
      </c>
      <c r="L308" s="444">
        <f t="shared" ca="1" si="28"/>
        <v>3611708.622148491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3611708.622148491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14963.9226120163</v>
      </c>
      <c r="L309" s="444">
        <f t="shared" ca="1" si="28"/>
        <v>3606305.3494959283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3606305.3494959283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14941.408975963956</v>
      </c>
      <c r="L310" s="444">
        <f t="shared" ca="1" si="28"/>
        <v>3600879.5632073134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3600879.5632073134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14918.801533094727</v>
      </c>
      <c r="L311" s="444">
        <f t="shared" ca="1" si="28"/>
        <v>3595431.1694758292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3595431.1694758292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14896.099892546874</v>
      </c>
      <c r="L312" s="444">
        <f t="shared" ca="1" si="28"/>
        <v>3589960.0741037973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3589960.0741037973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14873.303661830078</v>
      </c>
      <c r="L313" s="444">
        <f t="shared" ca="1" si="28"/>
        <v>3584466.1825010488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3584466.1825010488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14850.412446818626</v>
      </c>
      <c r="L314" s="444">
        <f t="shared" ca="1" si="28"/>
        <v>3578949.3996832888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3578949.3996832888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14827.425851744627</v>
      </c>
      <c r="L315" s="444">
        <f t="shared" ca="1" si="28"/>
        <v>3573409.6302704546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3573409.6302704546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14804.34347919115</v>
      </c>
      <c r="L316" s="444">
        <f t="shared" ca="1" si="28"/>
        <v>3567846.7784850667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3567846.7784850667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14781.164930085366</v>
      </c>
      <c r="L317" s="444">
        <f t="shared" ca="1" si="28"/>
        <v>3562260.7481505731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3562260.7481505731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14757.889803691643</v>
      </c>
      <c r="L318" s="444">
        <f t="shared" ca="1" si="28"/>
        <v>3556651.4426896861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3556651.4426896861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14734.517697604613</v>
      </c>
      <c r="L319" s="444">
        <f t="shared" ca="1" si="28"/>
        <v>3551018.7651227121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3551018.7651227121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14711.04820774222</v>
      </c>
      <c r="L320" s="444">
        <f t="shared" ca="1" si="28"/>
        <v>3545362.6180658755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3545362.6180658755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14687.480928338735</v>
      </c>
      <c r="L321" s="444">
        <f t="shared" ca="1" si="28"/>
        <v>3539682.9037296353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3539682.9037296353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14663.815451937735</v>
      </c>
      <c r="L322" s="444">
        <f t="shared" ca="1" si="28"/>
        <v>3533979.5239169942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3533979.5239169942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14640.051369385064</v>
      </c>
      <c r="L323" s="444">
        <f t="shared" ca="1" si="28"/>
        <v>3528252.3800218003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3528252.3800218003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14616.188269821754</v>
      </c>
      <c r="L324" s="444">
        <f t="shared" ca="1" si="28"/>
        <v>3522501.3730270434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3522501.3730270434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14592.225740676935</v>
      </c>
      <c r="L325" s="444">
        <f t="shared" ca="1" si="28"/>
        <v>3516726.4035031414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3516726.4035031414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14568.163367660678</v>
      </c>
      <c r="L326" s="444">
        <f t="shared" ca="1" si="28"/>
        <v>3510927.3716062233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3510927.3716062233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14544.00073475685</v>
      </c>
      <c r="L327" s="444">
        <f t="shared" ca="1" si="28"/>
        <v>3505104.1770764012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3505104.1770764012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14519.737424215926</v>
      </c>
      <c r="L328" s="444">
        <f t="shared" ca="1" si="28"/>
        <v>3499256.7192360382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3499256.7192360382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14495.373016547746</v>
      </c>
      <c r="L329" s="444">
        <f t="shared" ca="1" si="28"/>
        <v>3493384.8969880072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3493384.8969880072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14470.907090514287</v>
      </c>
      <c r="L330" s="444">
        <f t="shared" ca="1" si="28"/>
        <v>3487488.6088139429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3487488.6088139429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14446.33922312235</v>
      </c>
      <c r="L331" s="444">
        <f t="shared" ca="1" si="28"/>
        <v>3481567.7527724863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3481567.7527724863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14421.668989616281</v>
      </c>
      <c r="L332" s="444">
        <f t="shared" ca="1" si="28"/>
        <v>3475622.226497524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3475622.226497524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14396.895963470603</v>
      </c>
      <c r="L333" s="444">
        <f t="shared" ca="1" si="28"/>
        <v>3469651.9271964156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3469651.9271964156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14372.019716382651</v>
      </c>
      <c r="L334" s="444">
        <f t="shared" ca="1" si="28"/>
        <v>3463656.7516482193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3463656.7516482193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14347.039818265166</v>
      </c>
      <c r="L335" s="444">
        <f t="shared" ca="1" si="28"/>
        <v>3457636.5962019055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3457636.5962019055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14321.955837238858</v>
      </c>
      <c r="L336" s="444">
        <f t="shared" ca="1" si="28"/>
        <v>3451591.3567745658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3451591.3567745658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14296.767339624945</v>
      </c>
      <c r="L337" s="444">
        <f t="shared" ca="1" si="28"/>
        <v>3445520.9288496119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3445520.9288496119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14271.473889937637</v>
      </c>
      <c r="L338" s="444">
        <f t="shared" ca="1" si="28"/>
        <v>3439425.2074749707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3439425.2074749707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14246.075050876634</v>
      </c>
      <c r="L339" s="444">
        <f t="shared" ca="1" si="28"/>
        <v>3433304.0872612684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3433304.0872612684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14220.570383319538</v>
      </c>
      <c r="L340" s="444">
        <f t="shared" ca="1" si="28"/>
        <v>3427157.4623800092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3427157.4623800092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14194.959446314293</v>
      </c>
      <c r="L341" s="444">
        <f t="shared" ca="1" si="28"/>
        <v>3420985.2265617447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3420985.2265617447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14169.241797071523</v>
      </c>
      <c r="L342" s="444">
        <f t="shared" ca="1" si="28"/>
        <v>3414787.2730942373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3414787.2730942373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14143.41699095691</v>
      </c>
      <c r="L343" s="444">
        <f t="shared" ca="1" si="28"/>
        <v>3408563.4948206153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3408563.4948206153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14117.484581483486</v>
      </c>
      <c r="L344" s="444">
        <f t="shared" ca="1" si="28"/>
        <v>3402313.78413752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3402313.78413752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14091.444120303922</v>
      </c>
      <c r="L345" s="444">
        <f t="shared" ca="1" si="28"/>
        <v>3396038.0329932449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3396038.0329932449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14065.295157202778</v>
      </c>
      <c r="L346" s="444">
        <f t="shared" ca="1" si="28"/>
        <v>3389736.1328858691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3389736.1328858691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14039.03724008871</v>
      </c>
      <c r="L347" s="444">
        <f t="shared" ca="1" si="28"/>
        <v>3383407.9748613792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3383407.9748613792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14012.669914986669</v>
      </c>
      <c r="L348" s="444">
        <f t="shared" ca="1" si="28"/>
        <v>3377053.4495117869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3377053.4495117869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13986.192726030034</v>
      </c>
      <c r="L349" s="444">
        <f t="shared" ca="1" si="28"/>
        <v>3370672.4469732381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3370672.4469732381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13959.605215452744</v>
      </c>
      <c r="L350" s="444">
        <f t="shared" ca="1" si="28"/>
        <v>3364264.856924112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3364264.856924112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13932.906923581389</v>
      </c>
      <c r="L351" s="444">
        <f t="shared" ca="1" si="28"/>
        <v>3357830.5685831145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3357830.5685831145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13906.097388827233</v>
      </c>
      <c r="L352" s="444">
        <f t="shared" ca="1" si="28"/>
        <v>3351369.470707363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3351369.470707363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13879.176147678267</v>
      </c>
      <c r="L353" s="444">
        <f t="shared" ca="1" si="28"/>
        <v>3344881.4515904626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3344881.4515904626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13852.142734691182</v>
      </c>
      <c r="L354" s="444">
        <f t="shared" ca="1" si="28"/>
        <v>3338366.3990605748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3338366.3990605748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13824.996682483319</v>
      </c>
      <c r="L355" s="444">
        <f t="shared" ca="1" si="28"/>
        <v>3331824.2004784793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3331824.2004784793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13797.737521724584</v>
      </c>
      <c r="L356" s="444">
        <f t="shared" ca="1" si="28"/>
        <v>3325254.7427356252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3325254.7427356252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13770.364781129361</v>
      </c>
      <c r="L357" s="444">
        <f t="shared" ca="1" si="28"/>
        <v>3318657.9122521756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3318657.9122521756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13742.877987448321</v>
      </c>
      <c r="L358" s="444">
        <f t="shared" ca="1" si="28"/>
        <v>3312033.594975045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3312033.594975045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13715.276665460273</v>
      </c>
      <c r="L359" s="444">
        <f t="shared" ca="1" si="28"/>
        <v>3305381.6763759265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3305381.6763759265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13687.560337963949</v>
      </c>
      <c r="L360" s="444">
        <f t="shared" ca="1" si="28"/>
        <v>3298702.0414493117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3298702.0414493117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13659.728525769722</v>
      </c>
      <c r="L361" s="444">
        <f t="shared" ca="1" si="28"/>
        <v>3291994.5747105028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3291994.5747105028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13631.780747691349</v>
      </c>
      <c r="L362" s="444">
        <f t="shared" ca="1" si="28"/>
        <v>3285259.1601936151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3285259.1601936151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13603.716520537651</v>
      </c>
      <c r="L363" s="444">
        <f t="shared" ca="1" si="28"/>
        <v>3278495.681449574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3278495.681449574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13575.535359104146</v>
      </c>
      <c r="L364" s="444">
        <f t="shared" ca="1" si="28"/>
        <v>3271704.0215440993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3271704.0215440993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13547.236776164669</v>
      </c>
      <c r="L365" s="444">
        <f t="shared" ca="1" si="28"/>
        <v>3264884.0630556853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3264884.0630556853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13518.820282462942</v>
      </c>
      <c r="L366" s="444">
        <f t="shared" ca="1" si="28"/>
        <v>3258035.6880735694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3258035.6880735694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13490.285386704127</v>
      </c>
      <c r="L367" s="444">
        <f t="shared" ca="1" si="28"/>
        <v>3251158.7781956946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3251158.7781956946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13461.631595546316</v>
      </c>
      <c r="L368" s="444">
        <f t="shared" ca="1" si="28"/>
        <v>3244253.2145266621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3244253.2145266621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13432.858413592014</v>
      </c>
      <c r="L369" s="444">
        <f t="shared" ca="1" si="28"/>
        <v>3237318.8776756753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3237318.8776756753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13403.965343379568</v>
      </c>
      <c r="L370" s="444">
        <f t="shared" ca="1" si="28"/>
        <v>3230355.6477544759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3230355.6477544759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13374.95188537457</v>
      </c>
      <c r="L371" s="444">
        <f t="shared" ca="1" si="28"/>
        <v>3223363.4043752719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3223363.4043752719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13345.81753796122</v>
      </c>
      <c r="L372" s="444">
        <f t="shared" ca="1" si="28"/>
        <v>3216342.0266486541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3216342.0266486541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13316.561797433647</v>
      </c>
      <c r="L373" s="444">
        <f t="shared" ca="1" si="28"/>
        <v>3209291.3931815089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3209291.3931815089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13287.184157987209</v>
      </c>
      <c r="L374" s="444">
        <f t="shared" ca="1" si="28"/>
        <v>3202211.3820749172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3202211.3820749172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13257.684111709743</v>
      </c>
      <c r="L375" s="444">
        <f t="shared" ca="1" si="28"/>
        <v>3195101.8709220481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3195101.8709220481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13228.061148572788</v>
      </c>
      <c r="L376" s="444">
        <f t="shared" ca="1" si="28"/>
        <v>3187962.736806042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3187962.736806042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13198.314756422764</v>
      </c>
      <c r="L377" s="444">
        <f t="shared" ca="1" si="28"/>
        <v>3180793.856297886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3180793.856297886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13168.444420972113</v>
      </c>
      <c r="L378" s="444">
        <f t="shared" ca="1" si="28"/>
        <v>3173595.1054542791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3173595.1054542791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13138.449625790417</v>
      </c>
      <c r="L379" s="444">
        <f t="shared" ca="1" si="28"/>
        <v>3166366.3598154909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3166366.3598154909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13108.329852295466</v>
      </c>
      <c r="L380" s="444">
        <f t="shared" ca="1" si="28"/>
        <v>3159107.4944032077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3159107.4944032077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13078.084579744287</v>
      </c>
      <c r="L381" s="444">
        <f t="shared" ca="1" si="28"/>
        <v>3151818.3837183733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3151818.3837183733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13047.713285224143</v>
      </c>
      <c r="L382" s="444">
        <f t="shared" ca="1" si="28"/>
        <v>3144498.9017390185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3144498.9017390185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13017.215443643499</v>
      </c>
      <c r="L383" s="444">
        <f t="shared" ca="1" si="28"/>
        <v>3137148.921918083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3137148.921918083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12986.590527722934</v>
      </c>
      <c r="L384" s="444">
        <f t="shared" ca="1" si="28"/>
        <v>3129768.3171812273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3129768.3171812273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12955.838007986034</v>
      </c>
      <c r="L385" s="444">
        <f t="shared" ca="1" si="28"/>
        <v>3122356.9599246345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3122356.9599246345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12924.957352750233</v>
      </c>
      <c r="L386" s="444">
        <f t="shared" ca="1" si="28"/>
        <v>3114914.7220128058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3114914.7220128058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12893.948028117613</v>
      </c>
      <c r="L387" s="444">
        <f t="shared" ca="1" si="28"/>
        <v>3107441.4747763444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3107441.4747763444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12862.809497965689</v>
      </c>
      <c r="L388" s="444">
        <f t="shared" ca="1" si="28"/>
        <v>3099937.0890097311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3099937.0890097311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12831.541223938135</v>
      </c>
      <c r="L389" s="444">
        <f t="shared" ca="1" si="28"/>
        <v>3092401.4349690904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3092401.4349690904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12800.142665435465</v>
      </c>
      <c r="L390" s="444">
        <f t="shared" ca="1" si="28"/>
        <v>3084834.3823699472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3084834.3823699472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12768.613279605701</v>
      </c>
      <c r="L391" s="444">
        <f t="shared" ca="1" si="28"/>
        <v>3077235.8003849741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3077235.8003849741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12736.952521334981</v>
      </c>
      <c r="L392" s="444">
        <f t="shared" ca="1" si="28"/>
        <v>3069605.5576417302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3069605.5576417302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12705.159843238131</v>
      </c>
      <c r="L393" s="444">
        <f t="shared" ca="1" si="28"/>
        <v>3061943.5222203895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3061943.5222203895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12673.234695649211</v>
      </c>
      <c r="L394" s="444">
        <f t="shared" ca="1" si="28"/>
        <v>3054249.5616514599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3054249.5616514599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12641.176526612004</v>
      </c>
      <c r="L395" s="444">
        <f t="shared" ca="1" si="28"/>
        <v>3046523.5429134932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3046523.5429134932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12608.984781870477</v>
      </c>
      <c r="L396" s="444">
        <f t="shared" ca="1" si="28"/>
        <v>3038765.3324307851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3038765.3324307851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12576.658904859192</v>
      </c>
      <c r="L397" s="444">
        <f t="shared" ca="1" si="28"/>
        <v>3030974.7960710656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3030974.7960710656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12544.198336693695</v>
      </c>
      <c r="L398" s="444">
        <f t="shared" ca="1" si="28"/>
        <v>3023151.7991431807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3023151.7991431807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12511.602516160841</v>
      </c>
      <c r="L399" s="444">
        <f t="shared" ca="1" si="28"/>
        <v>3015296.2063947627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3015296.2063947627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12478.8708797091</v>
      </c>
      <c r="L400" s="444">
        <f t="shared" ca="1" si="28"/>
        <v>3007407.8820098932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3007407.8820098932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12446.00286143881</v>
      </c>
      <c r="L401" s="444">
        <f t="shared" ca="1" si="28"/>
        <v>2999486.6896067532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2999486.6896067532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12412.997893092393</v>
      </c>
      <c r="L402" s="444">
        <f t="shared" ca="1" si="28"/>
        <v>2991532.4922352666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2991532.4922352666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12379.855404044532</v>
      </c>
      <c r="L403" s="444">
        <f t="shared" ca="1" si="28"/>
        <v>2983545.1523747323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2983545.1523747323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12346.574821292306</v>
      </c>
      <c r="L404" s="444">
        <f t="shared" ca="1" si="28"/>
        <v>2975524.5319314459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2975524.5319314459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12313.15556944528</v>
      </c>
      <c r="L405" s="444">
        <f t="shared" ca="1" si="28"/>
        <v>2967470.4922363125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2967470.4922363125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12279.597070715557</v>
      </c>
      <c r="L406" s="444">
        <f t="shared" ca="1" si="28"/>
        <v>2959382.8940424491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2959382.8940424491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12245.898744907792</v>
      </c>
      <c r="L407" s="444">
        <f t="shared" ca="1" si="28"/>
        <v>2951261.597522778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2951261.597522778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12212.060009409162</v>
      </c>
      <c r="L408" s="444">
        <f t="shared" ca="1" si="28"/>
        <v>2943106.4622676084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2943106.4622676084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12178.08027917929</v>
      </c>
      <c r="L409" s="444">
        <f t="shared" ca="1" si="28"/>
        <v>2934917.347282209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2934917.347282209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12143.958966740125</v>
      </c>
      <c r="L410" s="444">
        <f t="shared" ca="1" si="28"/>
        <v>2926694.1109843701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2926694.1109843701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12109.695482165796</v>
      </c>
      <c r="L411" s="444">
        <f t="shared" ca="1" si="28"/>
        <v>2918436.6112019573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2918436.6112019573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12075.28923307241</v>
      </c>
      <c r="L412" s="444">
        <f t="shared" ca="1" si="28"/>
        <v>2910144.7051704507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2910144.7051704507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12040.739624607799</v>
      </c>
      <c r="L413" s="444">
        <f t="shared" ca="1" si="28"/>
        <v>2901818.2495304798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2901818.2495304798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12006.046059441254</v>
      </c>
      <c r="L414" s="444">
        <f t="shared" ca="1" si="28"/>
        <v>2893457.1003253423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2893457.1003253423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11971.207937753181</v>
      </c>
      <c r="L415" s="444">
        <f t="shared" ca="1" si="28"/>
        <v>2885061.1129985168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2885061.1129985168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11936.224657224742</v>
      </c>
      <c r="L416" s="444">
        <f t="shared" ca="1" si="28"/>
        <v>2876630.1423911629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2876630.1423911629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11901.095613027434</v>
      </c>
      <c r="L417" s="444">
        <f t="shared" ca="1" si="28"/>
        <v>2868164.0427396116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2868164.0427396116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11865.820197812636</v>
      </c>
      <c r="L418" s="444">
        <f t="shared" ca="1" si="28"/>
        <v>2859662.6676728455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2859662.6676728455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11830.39780170111</v>
      </c>
      <c r="L419" s="444">
        <f t="shared" ca="1" si="28"/>
        <v>2851125.8702099677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2851125.8702099677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11794.827812272453</v>
      </c>
      <c r="L420" s="444">
        <f t="shared" ca="1" si="28"/>
        <v>2842553.5027576615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2842553.5027576615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11759.109614554511</v>
      </c>
      <c r="L421" s="444">
        <f t="shared" ca="1" si="28"/>
        <v>2833945.417107637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2833945.417107637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11723.242591012742</v>
      </c>
      <c r="L422" s="444">
        <f t="shared" ca="1" si="28"/>
        <v>2825301.464434071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2825301.464434071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11687.22612153955</v>
      </c>
      <c r="L423" s="444">
        <f t="shared" ca="1" si="28"/>
        <v>2816621.4952910319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2816621.4952910319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11651.059583443555</v>
      </c>
      <c r="L424" s="444">
        <f t="shared" ca="1" si="28"/>
        <v>2807905.3596098968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2807905.3596098968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11614.742351438825</v>
      </c>
      <c r="L425" s="444">
        <f t="shared" ca="1" si="28"/>
        <v>2799152.9066967568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2799152.9066967568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11578.273797634076</v>
      </c>
      <c r="L426" s="444">
        <f t="shared" ca="1" si="28"/>
        <v>2790363.9852298121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2790363.9852298121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11541.653291521805</v>
      </c>
      <c r="L427" s="444">
        <f t="shared" ca="1" si="28"/>
        <v>2781538.4432567549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2781538.4432567549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11504.8801999674</v>
      </c>
      <c r="L428" s="444">
        <f t="shared" ca="1" si="28"/>
        <v>2772676.1281921435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2772676.1281921435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11467.953887198186</v>
      </c>
      <c r="L429" s="444">
        <f t="shared" ca="1" si="28"/>
        <v>2763776.8868147628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2763776.8868147628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11430.873714792433</v>
      </c>
      <c r="L430" s="444">
        <f t="shared" ca="1" si="28"/>
        <v>2754840.5652649766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2754840.5652649766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11393.639041668324</v>
      </c>
      <c r="L431" s="444">
        <f t="shared" ca="1" si="28"/>
        <v>2745867.0090420661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2745867.0090420661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11356.249224072864</v>
      </c>
      <c r="L432" s="444">
        <f t="shared" ca="1" si="28"/>
        <v>2736856.06300156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2736856.06300156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11318.703615570756</v>
      </c>
      <c r="L433" s="444">
        <f t="shared" ca="1" si="28"/>
        <v>2727807.5713525522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2727807.5713525522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11281.001567033221</v>
      </c>
      <c r="L434" s="444">
        <f t="shared" ca="1" si="28"/>
        <v>2718721.3776550065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2718721.3776550065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11243.142426626782</v>
      </c>
      <c r="L435" s="444">
        <f t="shared" ca="1" si="28"/>
        <v>2709597.3248170544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2709597.3248170544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11205.125539801982</v>
      </c>
      <c r="L436" s="444">
        <f t="shared" ca="1" si="28"/>
        <v>2700435.2550922777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2700435.2550922777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11166.950249282079</v>
      </c>
      <c r="L437" s="444">
        <f t="shared" ca="1" si="28"/>
        <v>2691235.010076981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2691235.010076981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11128.615895051676</v>
      </c>
      <c r="L438" s="444">
        <f t="shared" ca="1" si="28"/>
        <v>2681996.4307074538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2681996.4307074538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11090.121814345312</v>
      </c>
      <c r="L439" s="444">
        <f t="shared" ca="1" si="28"/>
        <v>2672719.3572572204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2672719.3572572204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11051.467341636007</v>
      </c>
      <c r="L440" s="444">
        <f t="shared" ca="1" si="28"/>
        <v>2663403.6293342775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2663403.6293342775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11012.651808623745</v>
      </c>
      <c r="L441" s="444">
        <f t="shared" ca="1" si="28"/>
        <v>2654049.0858783224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2654049.0858783224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10973.674544223932</v>
      </c>
      <c r="L442" s="444">
        <f t="shared" ca="1" si="28"/>
        <v>2644655.5651579676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2644655.5651579676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10934.534874555786</v>
      </c>
      <c r="L443" s="444">
        <f t="shared" ca="1" si="28"/>
        <v>2635222.9047679445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2635222.9047679445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10895.232122930691</v>
      </c>
      <c r="L444" s="444">
        <f t="shared" ca="1" si="28"/>
        <v>2625750.9416262964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2625750.9416262964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10855.76560984049</v>
      </c>
      <c r="L445" s="444">
        <f t="shared" ca="1" si="28"/>
        <v>2616239.511971558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2616239.511971558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10816.134652945746</v>
      </c>
      <c r="L446" s="444">
        <f t="shared" ca="1" si="28"/>
        <v>2606688.4513599249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2606688.4513599249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10776.338567063942</v>
      </c>
      <c r="L447" s="444">
        <f t="shared" ca="1" si="28"/>
        <v>2597097.5946624102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2597097.5946624102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10736.376664157631</v>
      </c>
      <c r="L448" s="444">
        <f t="shared" ca="1" si="28"/>
        <v>2587466.7760619889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2587466.7760619889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10696.248253322541</v>
      </c>
      <c r="L449" s="444">
        <f t="shared" ca="1" si="28"/>
        <v>2577795.8290507328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2577795.8290507328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10655.952640775642</v>
      </c>
      <c r="L450" s="444">
        <f t="shared" ca="1" si="28"/>
        <v>2568084.5864269296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2568084.5864269296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10615.489129843128</v>
      </c>
      <c r="L451" s="444">
        <f t="shared" ca="1" si="28"/>
        <v>2558332.880292194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2558332.880292194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10574.857020948397</v>
      </c>
      <c r="L452" s="444">
        <f t="shared" ca="1" si="28"/>
        <v>2548540.5420485637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2548540.5420485637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10534.055611599937</v>
      </c>
      <c r="L453" s="444">
        <f t="shared" ca="1" si="28"/>
        <v>2538707.4023955851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2538707.4023955851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10493.084196379194</v>
      </c>
      <c r="L454" s="444">
        <f t="shared" ca="1" si="28"/>
        <v>2528833.2913273857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2528833.2913273857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10451.942066928363</v>
      </c>
      <c r="L455" s="444">
        <f t="shared" ca="1" si="28"/>
        <v>2518918.0381297353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2518918.0381297353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10410.628511938152</v>
      </c>
      <c r="L456" s="444">
        <f t="shared" ca="1" si="28"/>
        <v>2508961.4713770947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2508961.4713770947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10369.142817135484</v>
      </c>
      <c r="L457" s="444">
        <f t="shared" ca="1" si="28"/>
        <v>2498963.4189296514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2498963.4189296514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10327.484265271136</v>
      </c>
      <c r="L458" s="444">
        <f t="shared" ca="1" si="28"/>
        <v>2488923.7079303437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2488923.7079303437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10285.652136107354</v>
      </c>
      <c r="L459" s="444">
        <f t="shared" ca="1" si="28"/>
        <v>2478842.1648018723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2478842.1648018723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10243.64570640539</v>
      </c>
      <c r="L460" s="444">
        <f t="shared" ca="1" si="28"/>
        <v>2468718.6152436989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2468718.6152436989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10201.464249913</v>
      </c>
      <c r="L461" s="444">
        <f t="shared" ca="1" si="28"/>
        <v>2458552.8842290333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2458552.8842290333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10159.107037351894</v>
      </c>
      <c r="L462" s="444">
        <f t="shared" ca="1" si="28"/>
        <v>2448344.7960018064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2448344.7960018064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10116.573336405116</v>
      </c>
      <c r="L463" s="444">
        <f t="shared" ca="1" si="28"/>
        <v>2438094.1740736328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2438094.1740736328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10073.862411704391</v>
      </c>
      <c r="L464" s="444">
        <f t="shared" ca="1" si="28"/>
        <v>2427800.8412207584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2427800.8412207584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10030.973524817415</v>
      </c>
      <c r="L465" s="444">
        <f t="shared" ca="1" si="28"/>
        <v>2417464.6194809969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2417464.6194809969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9987.9059342350756</v>
      </c>
      <c r="L466" s="444">
        <f t="shared" ca="1" si="28"/>
        <v>2407085.3301506531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2407085.3301506531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9944.6588953586433</v>
      </c>
      <c r="L467" s="444">
        <f t="shared" ca="1" si="28"/>
        <v>2396662.7937814328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2396662.7937814328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9901.231660486892</v>
      </c>
      <c r="L468" s="444">
        <f t="shared" ca="1" si="28"/>
        <v>2386196.8301773407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2386196.8301773407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9857.6234788031743</v>
      </c>
      <c r="L469" s="444">
        <f t="shared" ca="1" si="28"/>
        <v>2375687.2583915652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2375687.2583915652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9813.8335963624431</v>
      </c>
      <c r="L470" s="444">
        <f t="shared" ca="1" si="28"/>
        <v>2365133.8967233486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2365133.8967233486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9769.8612560782076</v>
      </c>
      <c r="L471" s="444">
        <f t="shared" ca="1" si="28"/>
        <v>2354536.5627148482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2354536.5627148482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9725.7056977094562</v>
      </c>
      <c r="L472" s="444">
        <f t="shared" ca="1" si="28"/>
        <v>2343895.0731479786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2343895.0731479786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9681.3661578474985</v>
      </c>
      <c r="L473" s="444">
        <f t="shared" ca="1" si="28"/>
        <v>2333209.2440412473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2333209.2440412473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9636.8418699027861</v>
      </c>
      <c r="L474" s="444">
        <f t="shared" ca="1" si="28"/>
        <v>2322478.8906465713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2322478.8906465713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9592.1320640916347</v>
      </c>
      <c r="L475" s="444">
        <f t="shared" ca="1" si="28"/>
        <v>2311703.827446084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2311703.827446084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9547.2359674229374</v>
      </c>
      <c r="L476" s="444">
        <f t="shared" ca="1" si="28"/>
        <v>2300883.868148928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2300883.868148928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9502.1528036847885</v>
      </c>
      <c r="L477" s="444">
        <f t="shared" ca="1" si="28"/>
        <v>2290018.8256880338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2290018.8256880338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9456.8817934310628</v>
      </c>
      <c r="L478" s="444">
        <f t="shared" ca="1" si="28"/>
        <v>2279108.512216886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2279108.512216886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9411.4221539679475</v>
      </c>
      <c r="L479" s="444">
        <f t="shared" ca="1" si="28"/>
        <v>2268152.7391062751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2268152.7391062751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9365.773099340402</v>
      </c>
      <c r="L480" s="444">
        <f t="shared" ca="1" si="28"/>
        <v>2257151.3169410368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2257151.3169410368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9319.9338403185757</v>
      </c>
      <c r="L481" s="444">
        <f t="shared" ca="1" si="28"/>
        <v>2246104.0555167766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2246104.0555167766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9273.9035843841575</v>
      </c>
      <c r="L482" s="444">
        <f t="shared" ca="1" si="28"/>
        <v>2235010.7638365822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2235010.7638365822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9227.6815357166815</v>
      </c>
      <c r="L483" s="444">
        <f t="shared" ca="1" si="28"/>
        <v>2223871.25010772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2223871.25010772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9181.266895179755</v>
      </c>
      <c r="L484" s="444">
        <f t="shared" ca="1" si="28"/>
        <v>2212685.3217383209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2212685.3217383209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9134.6588603072578</v>
      </c>
      <c r="L485" s="444">
        <f t="shared" ca="1" si="28"/>
        <v>2201452.7853340493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2201452.7853340493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9087.8566252894598</v>
      </c>
      <c r="L486" s="444">
        <f t="shared" ca="1" si="28"/>
        <v>2190173.4466947601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2190173.4466947601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9040.8593809590893</v>
      </c>
      <c r="L487" s="444">
        <f t="shared" ca="1" si="28"/>
        <v>2178847.1108111404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2178847.1108111404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8993.6663147773397</v>
      </c>
      <c r="L488" s="444">
        <f t="shared" ca="1" si="28"/>
        <v>2167473.581861339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2167473.581861339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8946.2766108198339</v>
      </c>
      <c r="L489" s="444">
        <f t="shared" ca="1" si="28"/>
        <v>2156052.6632075799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2156052.6632075799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8898.6894497625035</v>
      </c>
      <c r="L490" s="444">
        <f t="shared" ca="1" si="28"/>
        <v>2144584.1573927635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2144584.1573927635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8850.9040088674356</v>
      </c>
      <c r="L491" s="444">
        <f t="shared" ca="1" si="28"/>
        <v>2133067.866137052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2133067.866137052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8802.9194619686386</v>
      </c>
      <c r="L492" s="444">
        <f t="shared" ca="1" si="28"/>
        <v>2121503.590334442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2121503.590334442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8754.734979457764</v>
      </c>
      <c r="L493" s="444">
        <f t="shared" ca="1" si="28"/>
        <v>2109891.1300493209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2109891.1300493209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8706.349728269759</v>
      </c>
      <c r="L494" s="444">
        <f t="shared" ca="1" si="28"/>
        <v>2098230.284513012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2098230.284513012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8657.7628718684718</v>
      </c>
      <c r="L495" s="444">
        <f t="shared" ca="1" si="28"/>
        <v>2086520.8521203017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2086520.8521203017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8608.9735702321777</v>
      </c>
      <c r="L496" s="444">
        <f t="shared" ca="1" si="28"/>
        <v>2074762.6304259552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2074762.6304259552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8559.9809798390688</v>
      </c>
      <c r="L497" s="444">
        <f t="shared" ca="1" si="28"/>
        <v>2062955.4161412155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2062955.4161412155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8510.7842536526532</v>
      </c>
      <c r="L498" s="444">
        <f t="shared" ca="1" si="28"/>
        <v>2051099.0051302894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2051099.0051302894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8461.3825411071266</v>
      </c>
      <c r="L499" s="444">
        <f t="shared" ca="1" si="28"/>
        <v>2039193.1924068176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2039193.1924068176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8411.7749880926622</v>
      </c>
      <c r="L500" s="444">
        <f t="shared" ca="1" si="28"/>
        <v>2027237.7721303315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2027237.7721303315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8361.9607369406349</v>
      </c>
      <c r="L501" s="444">
        <f t="shared" ca="1" si="28"/>
        <v>2015232.5376026933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2015232.5376026933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8311.9389264088095</v>
      </c>
      <c r="L502" s="444">
        <f t="shared" ca="1" si="28"/>
        <v>2003177.2812645233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2003177.2812645233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8261.7086916664357</v>
      </c>
      <c r="L503" s="444">
        <f t="shared" ca="1" si="28"/>
        <v>1991071.7946916108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1991071.7946916108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8211.2691642792997</v>
      </c>
      <c r="L504" s="444">
        <f t="shared" ca="1" si="28"/>
        <v>1978915.8685913114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1978915.8685913114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8160.6194721947177</v>
      </c>
      <c r="L505" s="444">
        <f t="shared" ca="1" si="28"/>
        <v>1966709.2927989273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1966709.2927989273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8109.7587397264515</v>
      </c>
      <c r="L506" s="444">
        <f t="shared" ca="1" si="28"/>
        <v>1954451.8562740749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1954451.8562740749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8058.6860875395669</v>
      </c>
      <c r="L507" s="444">
        <f t="shared" ca="1" si="28"/>
        <v>1942143.3470970357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1942143.3470970357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8007.4006326352373</v>
      </c>
      <c r="L508" s="444">
        <f t="shared" ca="1" si="28"/>
        <v>1929783.5524650922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1929783.5524650922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7955.9014883354721</v>
      </c>
      <c r="L509" s="444">
        <f t="shared" ca="1" si="28"/>
        <v>1917372.2586888489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1917372.2586888489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7904.187764267791</v>
      </c>
      <c r="L510" s="444">
        <f t="shared" ca="1" si="28"/>
        <v>1904909.251188538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1904909.251188538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7852.2585663498303</v>
      </c>
      <c r="L511" s="444">
        <f t="shared" ca="1" si="28"/>
        <v>1892394.314490309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1892394.314490309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7800.1129967738752</v>
      </c>
      <c r="L512" s="444">
        <f t="shared" ca="1" si="28"/>
        <v>1879827.232222504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1879827.232222504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7747.7501539913546</v>
      </c>
      <c r="L513" s="444">
        <f t="shared" ca="1" si="28"/>
        <v>1867207.7871119166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1867207.7871119166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7695.1691326972405</v>
      </c>
      <c r="L514" s="444">
        <f t="shared" ca="1" si="28"/>
        <v>1854535.7609800349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1854535.7609800349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7642.3690238144009</v>
      </c>
      <c r="L515" s="444">
        <f t="shared" ca="1" si="28"/>
        <v>1841810.9347392705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1841810.9347392705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7589.3489144778823</v>
      </c>
      <c r="L516" s="444">
        <f t="shared" ca="1" si="28"/>
        <v>1829033.0883891697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1829033.0883891697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7536.107888019128</v>
      </c>
      <c r="L517" s="444">
        <f t="shared" ca="1" si="28"/>
        <v>1816202.00101261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1816202.00101261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7482.6450239501301</v>
      </c>
      <c r="L518" s="444">
        <f t="shared" ref="L518:L772" ca="1" si="54">I518-J518+K518</f>
        <v>1803317.4507719814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1803317.4507719814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7428.9593979475112</v>
      </c>
      <c r="L519" s="444">
        <f t="shared" ca="1" si="54"/>
        <v>1790379.21490535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1790379.21490535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7375.0500818365463</v>
      </c>
      <c r="L520" s="444">
        <f t="shared" ca="1" si="54"/>
        <v>1777387.0697226077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1777387.0697226077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7320.9161435751203</v>
      </c>
      <c r="L521" s="444">
        <f t="shared" ca="1" si="54"/>
        <v>1764340.7906016042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1764340.7906016042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7266.5566472376058</v>
      </c>
      <c r="L522" s="444">
        <f t="shared" ca="1" si="54"/>
        <v>1751240.151984263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1751240.151984263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7211.9706529986843</v>
      </c>
      <c r="L523" s="444">
        <f t="shared" ca="1" si="54"/>
        <v>1738084.9273726828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1738084.9273726828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7157.1572171170992</v>
      </c>
      <c r="L524" s="444">
        <f t="shared" ca="1" si="54"/>
        <v>1724874.8893252211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1724874.8893252211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7102.115391919343</v>
      </c>
      <c r="L525" s="444">
        <f t="shared" ca="1" si="54"/>
        <v>1711609.8094525617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1711609.8094525617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7046.8442257832621</v>
      </c>
      <c r="L526" s="444">
        <f t="shared" ca="1" si="54"/>
        <v>1698289.4584137662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1698289.4584137662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6991.3427631216155</v>
      </c>
      <c r="L527" s="444">
        <f t="shared" ca="1" si="54"/>
        <v>1684913.6059123091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1684913.6059123091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6935.6100443655432</v>
      </c>
      <c r="L528" s="444">
        <f t="shared" ca="1" si="54"/>
        <v>1671482.0206920959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1671482.0206920959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6879.6451059479878</v>
      </c>
      <c r="L529" s="444">
        <f t="shared" ca="1" si="54"/>
        <v>1657994.470533465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1657994.470533465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6823.4469802870262</v>
      </c>
      <c r="L530" s="444">
        <f t="shared" ca="1" si="54"/>
        <v>1644450.7222491733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1644450.7222491733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6767.0146957691441</v>
      </c>
      <c r="L531" s="444">
        <f t="shared" ca="1" si="54"/>
        <v>1630850.5416803637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1630850.5416803637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6710.3472767324374</v>
      </c>
      <c r="L532" s="444">
        <f t="shared" ca="1" si="54"/>
        <v>1617193.6936925172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1617193.6936925172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6653.4437434497431</v>
      </c>
      <c r="L533" s="444">
        <f t="shared" ca="1" si="54"/>
        <v>1603479.9421713881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1603479.9421713881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6596.3031121117056</v>
      </c>
      <c r="L534" s="444">
        <f t="shared" ca="1" si="54"/>
        <v>1589709.050018921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1589709.050018921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6538.9243948097592</v>
      </c>
      <c r="L535" s="444">
        <f t="shared" ca="1" si="54"/>
        <v>1575880.7791491521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1575880.7791491521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6481.3065995190555</v>
      </c>
      <c r="L536" s="444">
        <f t="shared" ca="1" si="54"/>
        <v>1561994.8904840923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1561994.8904840923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6423.4487300813062</v>
      </c>
      <c r="L537" s="444">
        <f t="shared" ca="1" si="54"/>
        <v>1548051.1439495948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1548051.1439495948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6365.3497861875667</v>
      </c>
      <c r="L538" s="444">
        <f t="shared" ca="1" si="54"/>
        <v>1534049.2984712035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1534049.2984712035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6307.0087633609364</v>
      </c>
      <c r="L539" s="444">
        <f t="shared" ca="1" si="54"/>
        <v>1519989.1119699858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1519989.1119699858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6248.4246529391958</v>
      </c>
      <c r="L540" s="444">
        <f t="shared" ca="1" si="54"/>
        <v>1505870.3413583462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1505870.3413583462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6189.5964420573637</v>
      </c>
      <c r="L541" s="444">
        <f t="shared" ca="1" si="54"/>
        <v>1491692.7425358247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1491692.7425358247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6130.5231136301909</v>
      </c>
      <c r="L542" s="444">
        <f t="shared" ca="1" si="54"/>
        <v>1477456.0703848761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1477456.0703848761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6071.2036463345721</v>
      </c>
      <c r="L543" s="444">
        <f t="shared" ca="1" si="54"/>
        <v>1463160.0787666319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1463160.0787666319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6011.6370145918881</v>
      </c>
      <c r="L544" s="444">
        <f t="shared" ca="1" si="54"/>
        <v>1448804.5205166449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1448804.5205166449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5951.8221885502753</v>
      </c>
      <c r="L545" s="444">
        <f t="shared" ca="1" si="54"/>
        <v>1434389.1474406165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1434389.1474406165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5891.7581340668239</v>
      </c>
      <c r="L546" s="444">
        <f t="shared" ca="1" si="54"/>
        <v>1419913.7103101045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1419913.7103101045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5831.4438126896903</v>
      </c>
      <c r="L547" s="444">
        <f t="shared" ca="1" si="54"/>
        <v>1405377.9588582155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1405377.9588582155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5770.8781816401524</v>
      </c>
      <c r="L548" s="444">
        <f t="shared" ca="1" si="54"/>
        <v>1390781.6417752767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1390781.6417752767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5710.0601937945748</v>
      </c>
      <c r="L549" s="444">
        <f t="shared" ca="1" si="54"/>
        <v>1376124.5067044925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1376124.5067044925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5648.9887976663067</v>
      </c>
      <c r="L550" s="444">
        <f t="shared" ca="1" si="54"/>
        <v>1361406.30023758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1361406.30023758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5587.6629373875048</v>
      </c>
      <c r="L551" s="444">
        <f t="shared" ca="1" si="54"/>
        <v>1346626.7679103888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1346626.7679103888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5526.0815526908746</v>
      </c>
      <c r="L552" s="444">
        <f t="shared" ca="1" si="54"/>
        <v>1331785.6541985008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1331785.6541985008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5464.2435788913417</v>
      </c>
      <c r="L553" s="444">
        <f t="shared" ca="1" si="54"/>
        <v>1316882.7025128133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1316882.7025128133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5402.1479468676434</v>
      </c>
      <c r="L554" s="444">
        <f t="shared" ca="1" si="54"/>
        <v>1301917.6551951021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1301917.6551951021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5339.7935830438473</v>
      </c>
      <c r="L555" s="444">
        <f t="shared" ca="1" si="54"/>
        <v>1286890.2535135671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1286890.2535135671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5277.1794093707849</v>
      </c>
      <c r="L556" s="444">
        <f t="shared" ca="1" si="54"/>
        <v>1271800.2376583591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1271800.2376583591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5214.3043433074181</v>
      </c>
      <c r="L557" s="444">
        <f t="shared" ca="1" si="54"/>
        <v>1256647.3467370877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1256647.3467370877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5151.1672978021206</v>
      </c>
      <c r="L558" s="444">
        <f t="shared" ca="1" si="54"/>
        <v>1241431.3187703111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1241431.3187703111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5087.7671812738845</v>
      </c>
      <c r="L559" s="444">
        <f t="shared" ca="1" si="54"/>
        <v>1226151.8906870061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1226151.8906870061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5024.1028975934469</v>
      </c>
      <c r="L560" s="444">
        <f t="shared" ca="1" si="54"/>
        <v>1210808.7983200208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1210808.7983200208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4960.1733460643418</v>
      </c>
      <c r="L561" s="444">
        <f t="shared" ca="1" si="54"/>
        <v>1195401.7764015063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1195401.7764015063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4895.9774214038644</v>
      </c>
      <c r="L562" s="444">
        <f t="shared" ca="1" si="54"/>
        <v>1179930.5585583313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1179930.5585583313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4831.5140137239687</v>
      </c>
      <c r="L563" s="444">
        <f t="shared" ca="1" si="54"/>
        <v>1164394.8773074765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1164394.8773074765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4766.7820085120738</v>
      </c>
      <c r="L564" s="444">
        <f t="shared" ca="1" si="54"/>
        <v>1148794.4640514099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1148794.4640514099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4701.7802866117963</v>
      </c>
      <c r="L565" s="444">
        <f t="shared" ca="1" si="54"/>
        <v>1133129.0490734428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1133129.0490734428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4636.5077242036004</v>
      </c>
      <c r="L566" s="444">
        <f t="shared" ca="1" si="54"/>
        <v>1117398.3615330677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1117398.3615330677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4570.9631927853698</v>
      </c>
      <c r="L567" s="444">
        <f t="shared" ca="1" si="54"/>
        <v>1101602.1294612742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1101602.1294612742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4505.1455591528975</v>
      </c>
      <c r="L568" s="444">
        <f t="shared" ca="1" si="54"/>
        <v>1085740.0797558483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1085740.0797558483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4439.0536853802896</v>
      </c>
      <c r="L569" s="444">
        <f t="shared" ca="1" si="54"/>
        <v>1069811.9381766499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1069811.9381766499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4372.6864288002962</v>
      </c>
      <c r="L570" s="444">
        <f t="shared" ca="1" si="54"/>
        <v>1053817.4293408713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1053817.4293408713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4306.0426419845517</v>
      </c>
      <c r="L571" s="444">
        <f t="shared" ca="1" si="54"/>
        <v>1037756.276718277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1037756.276718277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4239.1211727237433</v>
      </c>
      <c r="L572" s="444">
        <f t="shared" ca="1" si="54"/>
        <v>1021628.2026264219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1021628.2026264219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4171.9208640076795</v>
      </c>
      <c r="L573" s="444">
        <f t="shared" ca="1" si="54"/>
        <v>1005432.9282258508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1005432.9282258508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4104.4405540053003</v>
      </c>
      <c r="L574" s="444">
        <f t="shared" ca="1" si="54"/>
        <v>989170.17351527733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989170.17351527733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4036.679076044577</v>
      </c>
      <c r="L575" s="444">
        <f t="shared" ca="1" si="54"/>
        <v>972839.65732674312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972839.65732674312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3968.6352585923514</v>
      </c>
      <c r="L576" s="444">
        <f t="shared" ca="1" si="54"/>
        <v>956441.09732075664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956441.09732075664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3900.3079252340744</v>
      </c>
      <c r="L577" s="444">
        <f t="shared" ca="1" si="54"/>
        <v>939974.20998141193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939974.20998141193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3831.6958946534714</v>
      </c>
      <c r="L578" s="444">
        <f t="shared" ca="1" si="54"/>
        <v>923438.71061148657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923438.71061148657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3762.7979806121157</v>
      </c>
      <c r="L579" s="444">
        <f t="shared" ca="1" si="54"/>
        <v>906834.31332751992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906834.31332751992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3693.612991928921</v>
      </c>
      <c r="L580" s="444">
        <f t="shared" ca="1" si="54"/>
        <v>890160.73105487006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890160.73105487006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3624.1397324595473</v>
      </c>
      <c r="L581" s="444">
        <f t="shared" ca="1" si="54"/>
        <v>873417.67552275083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873417.67552275083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3554.3770010757166</v>
      </c>
      <c r="L582" s="444">
        <f t="shared" ca="1" si="54"/>
        <v>856604.8572592478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856604.8572592478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3484.3235916444542</v>
      </c>
      <c r="L583" s="444">
        <f t="shared" ca="1" si="54"/>
        <v>839721.98558631341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839721.98558631341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3413.9782930072279</v>
      </c>
      <c r="L584" s="444">
        <f t="shared" ca="1" si="54"/>
        <v>822768.76861474186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822768.76861474186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3343.3398889590126</v>
      </c>
      <c r="L585" s="444">
        <f t="shared" ca="1" si="54"/>
        <v>805744.91323912202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805744.91323912202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3272.4071582272636</v>
      </c>
      <c r="L586" s="444">
        <f t="shared" ca="1" si="54"/>
        <v>788650.12513277051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788650.12513277051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3201.178874450799</v>
      </c>
      <c r="L587" s="444">
        <f t="shared" ca="1" si="54"/>
        <v>771484.10874264257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771484.10874264257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3129.6538061585989</v>
      </c>
      <c r="L588" s="444">
        <f t="shared" ca="1" si="54"/>
        <v>754246.56728422234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754246.56728422234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3057.8307167485145</v>
      </c>
      <c r="L589" s="444">
        <f t="shared" ca="1" si="54"/>
        <v>736937.20273639204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736937.20273639204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2985.7083644658883</v>
      </c>
      <c r="L590" s="444">
        <f t="shared" ca="1" si="54"/>
        <v>719555.71583627909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719555.71583627909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2913.2855023820844</v>
      </c>
      <c r="L591" s="444">
        <f t="shared" ca="1" si="54"/>
        <v>702101.80607408239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702101.80607408239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2840.5608783729317</v>
      </c>
      <c r="L592" s="444">
        <f t="shared" ca="1" si="54"/>
        <v>684575.17168787657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684575.17168787657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2767.5332350970739</v>
      </c>
      <c r="L593" s="444">
        <f t="shared" ca="1" si="54"/>
        <v>666975.50965839485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666975.50965839485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2694.2013099742335</v>
      </c>
      <c r="L594" s="444">
        <f t="shared" ca="1" si="54"/>
        <v>649302.51570379024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649302.51570379024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2620.5638351633811</v>
      </c>
      <c r="L595" s="444">
        <f t="shared" ca="1" si="54"/>
        <v>631555.88427437481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631555.88427437481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2546.6195375408165</v>
      </c>
      <c r="L596" s="444">
        <f t="shared" ca="1" si="54"/>
        <v>613735.30854733684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613735.30854733684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2472.3671386781584</v>
      </c>
      <c r="L597" s="444">
        <f t="shared" ca="1" si="54"/>
        <v>595840.48042143625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595840.48042143625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2397.8053548202392</v>
      </c>
      <c r="L598" s="444">
        <f t="shared" ca="1" si="54"/>
        <v>577871.09051167767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577871.09051167767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2322.932896862912</v>
      </c>
      <c r="L599" s="444">
        <f t="shared" ca="1" si="54"/>
        <v>559826.82814396173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559826.82814396173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2247.7484703307623</v>
      </c>
      <c r="L600" s="444">
        <f t="shared" ca="1" si="54"/>
        <v>541707.38134971366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541707.38134971366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2172.2507753547284</v>
      </c>
      <c r="L601" s="444">
        <f t="shared" ca="1" si="54"/>
        <v>523512.4368604896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523512.4368604896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2096.4385066496284</v>
      </c>
      <c r="L602" s="444">
        <f t="shared" ca="1" si="54"/>
        <v>505241.68010256044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505241.68010256044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2020.3103534915901</v>
      </c>
      <c r="L603" s="444">
        <f t="shared" ca="1" si="54"/>
        <v>486894.79519147321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486894.79519147321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1943.8649996953936</v>
      </c>
      <c r="L604" s="444">
        <f t="shared" ca="1" si="54"/>
        <v>468471.4649265898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468471.4649265898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1867.1011235917124</v>
      </c>
      <c r="L605" s="444">
        <f t="shared" ca="1" si="54"/>
        <v>449971.37078560272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449971.37078560272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1790.0173980042666</v>
      </c>
      <c r="L606" s="444">
        <f t="shared" ca="1" si="54"/>
        <v>431394.19291902817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431394.19291902817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1712.6124902268725</v>
      </c>
      <c r="L607" s="444">
        <f t="shared" ca="1" si="54"/>
        <v>412739.61014467623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412739.61014467623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1634.8850620004059</v>
      </c>
      <c r="L608" s="444">
        <f t="shared" ca="1" si="54"/>
        <v>394007.29994209786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394007.29994209786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1556.8337694896627</v>
      </c>
      <c r="L609" s="444">
        <f t="shared" ca="1" si="54"/>
        <v>375196.93844700872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375196.93844700872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1478.4572632601246</v>
      </c>
      <c r="L610" s="444">
        <f t="shared" ca="1" si="54"/>
        <v>356308.20044569008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356308.20044569008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1399.7541882546302</v>
      </c>
      <c r="L611" s="444">
        <f t="shared" ca="1" si="54"/>
        <v>337340.75936936593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337340.75936936593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1320.7231837699464</v>
      </c>
      <c r="L612" s="444">
        <f t="shared" ca="1" si="54"/>
        <v>318294.2872885571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318294.2872885571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1241.3628834332428</v>
      </c>
      <c r="L613" s="444">
        <f t="shared" ca="1" si="54"/>
        <v>299168.45490741153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299168.45490741153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1161.6719151784698</v>
      </c>
      <c r="L614" s="444">
        <f t="shared" ca="1" si="54"/>
        <v>279962.93155801122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279962.93155801122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1081.6489012226352</v>
      </c>
      <c r="L615" s="444">
        <f t="shared" ca="1" si="54"/>
        <v>260677.38519465504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260677.38519465504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1001.2924580419844</v>
      </c>
      <c r="L616" s="444">
        <f t="shared" ca="1" si="54"/>
        <v>241311.48238811822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241311.48238811822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920.60119634808098</v>
      </c>
      <c r="L617" s="444">
        <f t="shared" ca="1" si="54"/>
        <v>221864.88831988751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221864.88831988751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839.57372106378625</v>
      </c>
      <c r="L618" s="444">
        <f t="shared" ca="1" si="54"/>
        <v>202337.2667763725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202337.2667763725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758.20863129914039</v>
      </c>
      <c r="L619" s="444">
        <f t="shared" ca="1" si="54"/>
        <v>182728.28014309285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182728.28014309285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676.5045203271419</v>
      </c>
      <c r="L620" s="444">
        <f t="shared" ca="1" si="54"/>
        <v>163037.5893988412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163037.5893988412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594.45997555942665</v>
      </c>
      <c r="L621" s="444">
        <f t="shared" ca="1" si="54"/>
        <v>143264.85410982184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143264.85410982184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512.07357852184612</v>
      </c>
      <c r="L622" s="444">
        <f t="shared" ca="1" si="54"/>
        <v>123409.7324237649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123409.7324237649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429.34390482994218</v>
      </c>
      <c r="L623" s="444">
        <f t="shared" ca="1" si="54"/>
        <v>103471.88106401607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103471.88106401607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346.26952416432204</v>
      </c>
      <c r="L624" s="444">
        <f t="shared" ca="1" si="54"/>
        <v>83450.955323601607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83450.955323601607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262.84900024592838</v>
      </c>
      <c r="L625" s="444">
        <f t="shared" ca="1" si="54"/>
        <v>63346.609059268754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63346.609059268754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179.08089081120821</v>
      </c>
      <c r="L626" s="444">
        <f t="shared" ca="1" si="54"/>
        <v>43158.49468550118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43158.49468550118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94.963747587176641</v>
      </c>
      <c r="L627" s="444">
        <f t="shared" ca="1" si="54"/>
        <v>22886.263168509569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22886.263168509569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10.496116266378264</v>
      </c>
      <c r="L628" s="444">
        <f t="shared" ca="1" si="54"/>
        <v>2529.5640201971614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2529.5640201971614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-74.323463518256773</v>
      </c>
      <c r="L629" s="444">
        <f t="shared" ca="1" si="54"/>
        <v>-17911.95470789988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-17911.95470789988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-159.49645821866113</v>
      </c>
      <c r="L630" s="444">
        <f t="shared" ca="1" si="54"/>
        <v>-38438.646430697328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-38438.646430697328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-245.02434039698386</v>
      </c>
      <c r="L631" s="444">
        <f t="shared" ca="1" si="54"/>
        <v>-59050.866035673105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-59050.866035673105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-330.90858875104954</v>
      </c>
      <c r="L632" s="444">
        <f t="shared" ca="1" si="54"/>
        <v>-79748.969889002939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-79748.969889002939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-417.15068813992383</v>
      </c>
      <c r="L633" s="444">
        <f t="shared" ca="1" si="54"/>
        <v>-100533.31584172165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-100533.31584172165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-503.7521296095851</v>
      </c>
      <c r="L634" s="444">
        <f t="shared" ca="1" si="54"/>
        <v>-121404.26323591001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-121404.26323591001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-590.71441041870332</v>
      </c>
      <c r="L635" s="444">
        <f t="shared" ca="1" si="54"/>
        <v>-142362.17291090751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-142362.17291090751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-678.03903406452628</v>
      </c>
      <c r="L636" s="444">
        <f t="shared" ca="1" si="54"/>
        <v>-163407.40720955085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-163407.40720955085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-765.72751030887355</v>
      </c>
      <c r="L637" s="444">
        <f t="shared" ca="1" si="54"/>
        <v>-184540.32998443852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-184540.32998443852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-853.78135520423893</v>
      </c>
      <c r="L638" s="444">
        <f t="shared" ca="1" si="54"/>
        <v>-205761.30660422155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-205761.30660422155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-942.20209112000157</v>
      </c>
      <c r="L639" s="444">
        <f t="shared" ca="1" si="54"/>
        <v>-227070.70395992036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-227070.70395992036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-1030.9912467687464</v>
      </c>
      <c r="L640" s="444">
        <f t="shared" ca="1" si="54"/>
        <v>-248468.89047126789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-248468.89047126789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-1120.1503572326944</v>
      </c>
      <c r="L641" s="444">
        <f t="shared" ca="1" si="54"/>
        <v>-269956.23609307938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-269956.23609307938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-1209.6809639902424</v>
      </c>
      <c r="L642" s="444">
        <f t="shared" ca="1" si="54"/>
        <v>-291533.1123216484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-291533.1123216484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-1299.5846149426134</v>
      </c>
      <c r="L643" s="444">
        <f t="shared" ca="1" si="54"/>
        <v>-313199.8922011698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-313199.8922011698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-1389.8628644406192</v>
      </c>
      <c r="L644" s="444">
        <f t="shared" ca="1" si="54"/>
        <v>-334956.9503301892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-334956.9503301892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-1480.5172733115332</v>
      </c>
      <c r="L645" s="444">
        <f t="shared" ca="1" si="54"/>
        <v>-356804.66286807955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-356804.66286807955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-1571.5494088860764</v>
      </c>
      <c r="L646" s="444">
        <f t="shared" ca="1" si="54"/>
        <v>-378743.40754154441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-378743.40754154441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-1662.9608450255134</v>
      </c>
      <c r="L647" s="444">
        <f t="shared" ca="1" si="54"/>
        <v>-400773.5636511487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-400773.5636511487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-1754.7531621488642</v>
      </c>
      <c r="L648" s="444">
        <f t="shared" ca="1" si="54"/>
        <v>-422895.51207787637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-422895.51207787637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-1846.9279472602298</v>
      </c>
      <c r="L649" s="444">
        <f t="shared" ca="1" si="54"/>
        <v>-445109.63528971537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-445109.63528971537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-1939.4867939762257</v>
      </c>
      <c r="L650" s="444">
        <f t="shared" ca="1" si="54"/>
        <v>-467416.31734827039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-467416.31734827039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-2032.4313025535382</v>
      </c>
      <c r="L651" s="444">
        <f t="shared" ca="1" si="54"/>
        <v>-489815.94391540275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-489815.94391540275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-2125.7630799165895</v>
      </c>
      <c r="L652" s="444">
        <f t="shared" ca="1" si="54"/>
        <v>-512308.90225989814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-512308.90225989814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-2219.4837396853204</v>
      </c>
      <c r="L653" s="444">
        <f t="shared" ca="1" si="54"/>
        <v>-534895.5812641622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-534895.5812641622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-2313.5949022030873</v>
      </c>
      <c r="L654" s="444">
        <f t="shared" ca="1" si="54"/>
        <v>-557576.37143094407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-557576.37143094407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-2408.0981945646786</v>
      </c>
      <c r="L655" s="444">
        <f t="shared" ca="1" si="54"/>
        <v>-580351.66489008756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-580351.66489008756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-2502.9952506444433</v>
      </c>
      <c r="L656" s="444">
        <f t="shared" ca="1" si="54"/>
        <v>-603221.85540531075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-603221.85540531075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-2598.2877111245398</v>
      </c>
      <c r="L657" s="444">
        <f t="shared" ca="1" si="54"/>
        <v>-626187.33838101407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-626187.33838101407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-2693.9772235233036</v>
      </c>
      <c r="L658" s="444">
        <f t="shared" ca="1" si="54"/>
        <v>-649248.51086911617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-649248.51086911617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-2790.065442223729</v>
      </c>
      <c r="L659" s="444">
        <f t="shared" ca="1" si="54"/>
        <v>-672405.77157591865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-672405.77157591865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-2886.5540285020725</v>
      </c>
      <c r="L660" s="444">
        <f t="shared" ca="1" si="54"/>
        <v>-695659.52086899953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-695659.52086899953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-2983.4446505565766</v>
      </c>
      <c r="L661" s="444">
        <f t="shared" ca="1" si="54"/>
        <v>-719010.16078413487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-719010.16078413487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-3080.7389835363069</v>
      </c>
      <c r="L662" s="444">
        <f t="shared" ca="1" si="54"/>
        <v>-742458.09503224993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-742458.09503224993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-3178.4387095701195</v>
      </c>
      <c r="L663" s="444">
        <f t="shared" ca="1" si="54"/>
        <v>-766003.72900639882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-766003.72900639882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-3276.5455177957401</v>
      </c>
      <c r="L664" s="444">
        <f t="shared" ca="1" si="54"/>
        <v>-789647.46978877333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-789647.46978877333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-3375.0611043889671</v>
      </c>
      <c r="L665" s="444">
        <f t="shared" ca="1" si="54"/>
        <v>-813389.72615774116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-813389.72615774116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-3473.9871725929997</v>
      </c>
      <c r="L666" s="444">
        <f t="shared" ca="1" si="54"/>
        <v>-837230.90859491297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-837230.90859491297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-3573.3254327478821</v>
      </c>
      <c r="L667" s="444">
        <f t="shared" ca="1" si="54"/>
        <v>-861171.4292922396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-861171.4292922396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-3673.0776023200765</v>
      </c>
      <c r="L668" s="444">
        <f t="shared" ca="1" si="54"/>
        <v>-885211.70215913851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-885211.70215913851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-3773.2454059321553</v>
      </c>
      <c r="L669" s="444">
        <f t="shared" ca="1" si="54"/>
        <v>-909352.1428296495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-909352.1428296495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-3873.8305753926179</v>
      </c>
      <c r="L670" s="444">
        <f t="shared" ca="1" si="54"/>
        <v>-933593.16866962088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-933593.16866962088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-3974.8348497258321</v>
      </c>
      <c r="L671" s="444">
        <f t="shared" ca="1" si="54"/>
        <v>-957935.1987839255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-957935.1987839255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-4076.259975202101</v>
      </c>
      <c r="L672" s="444">
        <f t="shared" ca="1" si="54"/>
        <v>-982378.65402370645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-982378.65402370645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-4178.1077053678555</v>
      </c>
      <c r="L673" s="444">
        <f t="shared" ca="1" si="54"/>
        <v>-1006923.9569936531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-1006923.9569936531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-4280.3798010759665</v>
      </c>
      <c r="L674" s="444">
        <f t="shared" ca="1" si="54"/>
        <v>-1031571.5320593079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-1031571.5320593079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-4383.0780305161943</v>
      </c>
      <c r="L675" s="444">
        <f t="shared" ca="1" si="54"/>
        <v>-1056321.8053544029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-1056321.8053544029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-4486.2041692457569</v>
      </c>
      <c r="L676" s="444">
        <f t="shared" ca="1" si="54"/>
        <v>-1081175.2047882273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-1081175.2047882273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-4589.7600002200252</v>
      </c>
      <c r="L677" s="444">
        <f t="shared" ca="1" si="54"/>
        <v>-1106132.1600530262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-1106132.1600530262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-4693.7473138233536</v>
      </c>
      <c r="L678" s="444">
        <f t="shared" ca="1" si="54"/>
        <v>-1131193.1026314283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-1131193.1026314283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-4798.1679079000296</v>
      </c>
      <c r="L679" s="444">
        <f t="shared" ca="1" si="54"/>
        <v>-1156358.465803907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-1156358.465803907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-4903.0235877853574</v>
      </c>
      <c r="L680" s="444">
        <f t="shared" ca="1" si="54"/>
        <v>-1181628.6846562712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-1181628.6846562712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-5008.3161663368755</v>
      </c>
      <c r="L681" s="444">
        <f t="shared" ca="1" si="54"/>
        <v>-1207004.1960871869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-1207004.1960871869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-5114.0474639656904</v>
      </c>
      <c r="L682" s="444">
        <f t="shared" ca="1" si="54"/>
        <v>-1232485.4388157313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-1232485.4388157313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-5220.219308667959</v>
      </c>
      <c r="L683" s="444">
        <f t="shared" ca="1" si="54"/>
        <v>-1258072.8533889782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-1258072.8533889782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-5326.833536056487</v>
      </c>
      <c r="L684" s="444">
        <f t="shared" ca="1" si="54"/>
        <v>-1283766.8821896135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-1283766.8821896135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-5433.8919893924676</v>
      </c>
      <c r="L685" s="444">
        <f t="shared" ca="1" si="54"/>
        <v>-1309567.9694435848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-1309567.9694435848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-5541.3965196173485</v>
      </c>
      <c r="L686" s="444">
        <f t="shared" ca="1" si="54"/>
        <v>-1335476.561227781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-1335476.561227781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-5649.3489853848323</v>
      </c>
      <c r="L687" s="444">
        <f t="shared" ca="1" si="54"/>
        <v>-1361493.1054777447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-1361493.1054777447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-5757.7512530930144</v>
      </c>
      <c r="L688" s="444">
        <f t="shared" ca="1" si="54"/>
        <v>-1387618.0519954166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-1387618.0519954166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-5866.6051969166474</v>
      </c>
      <c r="L689" s="444">
        <f t="shared" ca="1" si="54"/>
        <v>-1413851.8524569122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-1413851.8524569122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-5975.9126988395456</v>
      </c>
      <c r="L690" s="444">
        <f t="shared" ca="1" si="54"/>
        <v>-1440194.9604203305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-1440194.9604203305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-6085.6756486871218</v>
      </c>
      <c r="L691" s="444">
        <f t="shared" ca="1" si="54"/>
        <v>-1466647.8313335965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-1466647.8313335965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-6195.8959441590632</v>
      </c>
      <c r="L692" s="444">
        <f t="shared" ca="1" si="54"/>
        <v>-1493210.9225423343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-1493210.9225423343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-6306.5754908621375</v>
      </c>
      <c r="L693" s="444">
        <f t="shared" ca="1" si="54"/>
        <v>-1519884.6932977752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-1519884.6932977752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-6417.716202343142</v>
      </c>
      <c r="L694" s="444">
        <f t="shared" ca="1" si="54"/>
        <v>-1546669.6047646971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-1546669.6047646971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-6529.320000121983</v>
      </c>
      <c r="L695" s="444">
        <f t="shared" ca="1" si="54"/>
        <v>-1573566.120029398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-1573566.120029398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-6641.3888137249032</v>
      </c>
      <c r="L696" s="444">
        <f t="shared" ca="1" si="54"/>
        <v>-1600574.7041077018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-1600574.7041077018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-6753.9245807178359</v>
      </c>
      <c r="L697" s="444">
        <f t="shared" ca="1" si="54"/>
        <v>-1627695.8239529985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-1627695.8239529985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-6866.9292467399046</v>
      </c>
      <c r="L698" s="444">
        <f t="shared" ca="1" si="54"/>
        <v>-1654929.9484643172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-1654929.9484643172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-6980.4047655370678</v>
      </c>
      <c r="L699" s="444">
        <f t="shared" ca="1" si="54"/>
        <v>-1682277.5484944331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-1682277.5484944331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-7094.3530989958826</v>
      </c>
      <c r="L700" s="444">
        <f t="shared" ca="1" si="54"/>
        <v>-1709739.0968580078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-1709739.0968580078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-7208.7762171774439</v>
      </c>
      <c r="L701" s="444">
        <f t="shared" ca="1" si="54"/>
        <v>-1737315.0683397641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-1737315.0683397641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-7323.6760983514287</v>
      </c>
      <c r="L702" s="444">
        <f t="shared" ca="1" si="54"/>
        <v>-1765005.9397026943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-1765005.9397026943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-7439.0547290303048</v>
      </c>
      <c r="L703" s="444">
        <f t="shared" ca="1" si="54"/>
        <v>-1792812.1896963033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-1792812.1896963033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-7554.9141040036757</v>
      </c>
      <c r="L704" s="444">
        <f t="shared" ca="1" si="54"/>
        <v>-1820734.2990648858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-1820734.2990648858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-7671.2562263727696</v>
      </c>
      <c r="L705" s="444">
        <f t="shared" ca="1" si="54"/>
        <v>-1848772.7505558373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-1848772.7505558373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-7788.0831075850683</v>
      </c>
      <c r="L706" s="444">
        <f t="shared" ca="1" si="54"/>
        <v>-1876928.0289280012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-1876928.0289280012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-7905.396767469083</v>
      </c>
      <c r="L707" s="444">
        <f t="shared" ca="1" si="54"/>
        <v>-1905200.6209600491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-1905200.6209600491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-8023.1992342692829</v>
      </c>
      <c r="L708" s="444">
        <f t="shared" ca="1" si="54"/>
        <v>-1933591.0154588972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-1933591.0154588972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-8141.4925446811512</v>
      </c>
      <c r="L709" s="444">
        <f t="shared" ca="1" si="54"/>
        <v>-1962099.7032681571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-1962099.7032681571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-8260.2787438863998</v>
      </c>
      <c r="L710" s="444">
        <f t="shared" ca="1" si="54"/>
        <v>-1990727.1772766223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-1990727.1772766223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-8379.5598855883381</v>
      </c>
      <c r="L711" s="444">
        <f t="shared" ca="1" si="54"/>
        <v>-2019473.9324267893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-2019473.9324267893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-8499.3380320473661</v>
      </c>
      <c r="L712" s="444">
        <f t="shared" ca="1" si="54"/>
        <v>-2048340.4657234154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-2048340.4657234154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-8619.615254116643</v>
      </c>
      <c r="L713" s="444">
        <f t="shared" ca="1" si="54"/>
        <v>-2077327.2762421109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-2077327.2762421109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-8740.3936312778733</v>
      </c>
      <c r="L714" s="444">
        <f t="shared" ca="1" si="54"/>
        <v>-2106434.8651379677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-2106434.8651379677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-8861.6752516772776</v>
      </c>
      <c r="L715" s="444">
        <f t="shared" ca="1" si="54"/>
        <v>-2135663.7356542237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-2135663.7356542237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-8983.4622121616776</v>
      </c>
      <c r="L716" s="444">
        <f t="shared" ca="1" si="54"/>
        <v>-2165014.3931309641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-2165014.3931309641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-9105.7566183147628</v>
      </c>
      <c r="L717" s="444">
        <f t="shared" ca="1" si="54"/>
        <v>-2194487.3450138578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-2194487.3450138578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-9228.5605844934853</v>
      </c>
      <c r="L718" s="444">
        <f t="shared" ca="1" si="54"/>
        <v>-2224083.1008629301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-2224083.1008629301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-9351.8762338646193</v>
      </c>
      <c r="L719" s="444">
        <f t="shared" ca="1" si="54"/>
        <v>-2253802.1723613734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-2253802.1723613734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-9475.7056984414667</v>
      </c>
      <c r="L720" s="444">
        <f t="shared" ca="1" si="54"/>
        <v>-2283645.0733243935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-2283645.0733243935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-9600.051119120717</v>
      </c>
      <c r="L721" s="444">
        <f t="shared" ca="1" si="54"/>
        <v>-2313612.3197080931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-2313612.3197080931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-9724.9146457194656</v>
      </c>
      <c r="L722" s="444">
        <f t="shared" ca="1" si="54"/>
        <v>-2343704.4296183912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-2343704.4296183912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-9850.2984370123741</v>
      </c>
      <c r="L723" s="444">
        <f t="shared" ca="1" si="54"/>
        <v>-2373921.9233199824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-2373921.9233199824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-9976.2046607690045</v>
      </c>
      <c r="L724" s="444">
        <f t="shared" ca="1" si="54"/>
        <v>-2404265.3232453302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-2404265.3232453302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-10102.635493791287</v>
      </c>
      <c r="L725" s="444">
        <f t="shared" ca="1" si="54"/>
        <v>-2434735.1540037002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-2434735.1540037002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-10229.593121951162</v>
      </c>
      <c r="L726" s="444">
        <f t="shared" ca="1" si="54"/>
        <v>-2465331.94239023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-2465331.94239023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-10357.07974022837</v>
      </c>
      <c r="L727" s="444">
        <f t="shared" ca="1" si="54"/>
        <v>-2496056.2173950374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-2496056.2173950374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-10485.097552748401</v>
      </c>
      <c r="L728" s="444">
        <f t="shared" ca="1" si="54"/>
        <v>-2526908.5102123646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-2526908.5102123646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-10613.648772820598</v>
      </c>
      <c r="L729" s="444">
        <f t="shared" ca="1" si="54"/>
        <v>-2557889.3542497642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-2557889.3542497642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-10742.73562297643</v>
      </c>
      <c r="L730" s="444">
        <f t="shared" ca="1" si="54"/>
        <v>-2588999.2851373195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-2588999.2851373195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-10872.36033500791</v>
      </c>
      <c r="L731" s="444">
        <f t="shared" ca="1" si="54"/>
        <v>-2620238.840736906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-2620238.840736906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-11002.525150006186</v>
      </c>
      <c r="L732" s="444">
        <f t="shared" ca="1" si="54"/>
        <v>-2651608.561151491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-2651608.561151491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-11133.232318400291</v>
      </c>
      <c r="L733" s="444">
        <f t="shared" ca="1" si="54"/>
        <v>-2683108.9887344702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-2683108.9887344702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-11264.484099996038</v>
      </c>
      <c r="L734" s="444">
        <f t="shared" ca="1" si="54"/>
        <v>-2714740.6680990448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-2714740.6680990448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-11396.282764015099</v>
      </c>
      <c r="L735" s="444">
        <f t="shared" ca="1" si="54"/>
        <v>-2746504.1461276389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-2746504.1461276389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-11528.63058913424</v>
      </c>
      <c r="L736" s="444">
        <f t="shared" ca="1" si="54"/>
        <v>-2778399.9719813517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-2778399.9719813517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-11661.529863524711</v>
      </c>
      <c r="L737" s="444">
        <f t="shared" ca="1" si="54"/>
        <v>-2810428.6971094552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-2810428.6971094552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-11794.982884891808</v>
      </c>
      <c r="L738" s="444">
        <f t="shared" ca="1" si="54"/>
        <v>-2842590.8752589258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-2842590.8752589258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-11928.991960514602</v>
      </c>
      <c r="L739" s="444">
        <f t="shared" ca="1" si="54"/>
        <v>-2874887.0624840194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-2874887.0624840194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-12063.559407285826</v>
      </c>
      <c r="L740" s="444">
        <f t="shared" ca="1" si="54"/>
        <v>-2907317.8171558841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-2907317.8171558841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-12198.687551751929</v>
      </c>
      <c r="L741" s="444">
        <f t="shared" ca="1" si="54"/>
        <v>-2939883.6999722146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-2939883.6999722146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-12334.378730153307</v>
      </c>
      <c r="L742" s="444">
        <f t="shared" ca="1" si="54"/>
        <v>-2972585.2739669466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-2972585.2739669466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-12470.635288464689</v>
      </c>
      <c r="L743" s="444">
        <f t="shared" ca="1" si="54"/>
        <v>-3005423.1045199903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-3005423.1045199903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-12607.459582435704</v>
      </c>
      <c r="L744" s="444">
        <f t="shared" ca="1" si="54"/>
        <v>-3038397.759367005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-3038397.759367005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-12744.853977631599</v>
      </c>
      <c r="L745" s="444">
        <f t="shared" ca="1" si="54"/>
        <v>-3071509.8086092155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-3071509.8086092155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-12882.820849474143</v>
      </c>
      <c r="L746" s="444">
        <f t="shared" ca="1" si="54"/>
        <v>-3104759.8247232684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-3104759.8247232684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-13021.362583282697</v>
      </c>
      <c r="L747" s="444">
        <f t="shared" ca="1" si="54"/>
        <v>-3138148.3825711301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-3138148.3825711301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-13160.481574315454</v>
      </c>
      <c r="L748" s="444">
        <f t="shared" ca="1" si="54"/>
        <v>-3171676.0594100244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-3171676.0594100244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-13300.180227810846</v>
      </c>
      <c r="L749" s="444">
        <f t="shared" ca="1" si="54"/>
        <v>-3205343.4349024142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-3205343.4349024142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-13440.460959029137</v>
      </c>
      <c r="L750" s="444">
        <f t="shared" ca="1" si="54"/>
        <v>-3239151.0911260219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-3239151.0911260219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-13581.32619329417</v>
      </c>
      <c r="L751" s="444">
        <f t="shared" ca="1" si="54"/>
        <v>-3273099.6125838947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-3273099.6125838947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-13722.778366035307</v>
      </c>
      <c r="L752" s="444">
        <f t="shared" ca="1" si="54"/>
        <v>-3307189.5862145089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-3307189.5862145089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-13864.819922829533</v>
      </c>
      <c r="L753" s="444">
        <f t="shared" ca="1" si="54"/>
        <v>-3341421.6014019172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-3341421.6014019172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-14007.453319443734</v>
      </c>
      <c r="L754" s="444">
        <f t="shared" ca="1" si="54"/>
        <v>-3375796.2499859398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-3375796.2499859398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-14150.681021877162</v>
      </c>
      <c r="L755" s="444">
        <f t="shared" ca="1" si="54"/>
        <v>-3410314.1262723957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-3410314.1262723957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-14294.505506404061</v>
      </c>
      <c r="L756" s="444">
        <f t="shared" ca="1" si="54"/>
        <v>-3444975.8270433787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-3444975.8270433787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-14438.929259616489</v>
      </c>
      <c r="L757" s="444">
        <f t="shared" ca="1" si="54"/>
        <v>-3479781.9515675739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-3479781.9515675739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-14583.954778467303</v>
      </c>
      <c r="L758" s="444">
        <f t="shared" ca="1" si="54"/>
        <v>-3514733.10161062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-3514733.10161062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-14729.584570313331</v>
      </c>
      <c r="L759" s="444">
        <f t="shared" ca="1" si="54"/>
        <v>-3549829.8814455122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-3549829.8814455122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-14875.821152958712</v>
      </c>
      <c r="L760" s="444">
        <f t="shared" ca="1" si="54"/>
        <v>-3585072.8978630495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-3585072.8978630495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-15022.667054698451</v>
      </c>
      <c r="L761" s="444">
        <f t="shared" ca="1" si="54"/>
        <v>-3620462.7601823267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-3620462.7601823267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-15170.124814362105</v>
      </c>
      <c r="L762" s="444">
        <f t="shared" ca="1" si="54"/>
        <v>-3656000.0802612677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-3656000.0802612677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-15318.196981357694</v>
      </c>
      <c r="L763" s="444">
        <f t="shared" ca="1" si="54"/>
        <v>-3691685.4725072044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-3691685.4725072044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-15466.886115715763</v>
      </c>
      <c r="L764" s="444">
        <f t="shared" ca="1" si="54"/>
        <v>-3727519.553887499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-3727519.553887499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-15616.194788133655</v>
      </c>
      <c r="L765" s="444">
        <f t="shared" ca="1" si="54"/>
        <v>-3763502.9439402116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-3763502.9439402116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-15766.12558001996</v>
      </c>
      <c r="L766" s="444">
        <f t="shared" ca="1" si="54"/>
        <v>-3799636.2647848101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-3799636.2647848101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-15916.681083539121</v>
      </c>
      <c r="L767" s="444">
        <f t="shared" ca="1" si="54"/>
        <v>-3835920.141132928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-3835920.141132928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-16067.863901656277</v>
      </c>
      <c r="L768" s="444">
        <f t="shared" ca="1" si="54"/>
        <v>-3872355.2002991629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-3872355.2002991629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-16219.676648182256</v>
      </c>
      <c r="L769" s="444">
        <f t="shared" ca="1" si="54"/>
        <v>-3908942.072211924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-3908942.072211924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-16372.121947818761</v>
      </c>
      <c r="L770" s="444">
        <f t="shared" ca="1" si="54"/>
        <v>-3945681.3894243217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-3945681.3894243217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-16525.202436203755</v>
      </c>
      <c r="L771" s="444">
        <f t="shared" ca="1" si="54"/>
        <v>-3982573.7871251041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-3982573.7871251041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-16678.920759957015</v>
      </c>
      <c r="L772" s="444">
        <f t="shared" ca="1" si="54"/>
        <v>-4019619.9031496397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-4019619.9031496397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-16833.279576725909</v>
      </c>
      <c r="L773" s="444">
        <f t="shared" ref="L773:L1027" ca="1" si="80">I773-J773+K773</f>
        <v>-4056820.3779909443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-4056820.3779909443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-16988.281555231348</v>
      </c>
      <c r="L774" s="444">
        <f t="shared" ca="1" si="80"/>
        <v>-4094175.8548107543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-4094175.8548107543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-17143.929375313888</v>
      </c>
      <c r="L775" s="444">
        <f t="shared" ca="1" si="80"/>
        <v>-4131686.9794506468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-4131686.9794506468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-17300.225727980105</v>
      </c>
      <c r="L776" s="444">
        <f t="shared" ca="1" si="80"/>
        <v>-4169354.4004432056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-4169354.4004432056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-17457.173315449101</v>
      </c>
      <c r="L777" s="444">
        <f t="shared" ca="1" si="80"/>
        <v>-4207178.7690232331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-4207178.7690232331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-17614.774851199218</v>
      </c>
      <c r="L778" s="444">
        <f t="shared" ca="1" si="80"/>
        <v>-4245160.7391390111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-4245160.7391390111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-17773.033060014957</v>
      </c>
      <c r="L779" s="444">
        <f t="shared" ca="1" si="80"/>
        <v>-4283300.9674636051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-4283300.9674636051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-17931.9506780341</v>
      </c>
      <c r="L780" s="444">
        <f t="shared" ca="1" si="80"/>
        <v>-4321600.1134062177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-4321600.1134062177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-18091.530452794985</v>
      </c>
      <c r="L781" s="444">
        <f t="shared" ca="1" si="80"/>
        <v>-4360058.8391235918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-4360058.8391235918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-18251.775143284045</v>
      </c>
      <c r="L782" s="444">
        <f t="shared" ca="1" si="80"/>
        <v>-4398677.8095314549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-4398677.8095314549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-18412.687519983472</v>
      </c>
      <c r="L783" s="444">
        <f t="shared" ca="1" si="80"/>
        <v>-4437457.6923160171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-4437457.6923160171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-18574.27036491915</v>
      </c>
      <c r="L784" s="444">
        <f t="shared" ca="1" si="80"/>
        <v>-4476399.1579455147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-4476399.1579455147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-18736.526471708723</v>
      </c>
      <c r="L785" s="444">
        <f t="shared" ca="1" si="80"/>
        <v>-4515502.8796818024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-4515502.8796818024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-18899.45864560992</v>
      </c>
      <c r="L786" s="444">
        <f t="shared" ca="1" si="80"/>
        <v>-4554769.5335919913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-4554769.5335919913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-19063.069703569043</v>
      </c>
      <c r="L787" s="444">
        <f t="shared" ca="1" si="80"/>
        <v>-4594199.7985601388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-4594199.7985601388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-19227.362474269656</v>
      </c>
      <c r="L788" s="444">
        <f t="shared" ca="1" si="80"/>
        <v>-4633794.3562989868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-4633794.3562989868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-19392.339798181521</v>
      </c>
      <c r="L789" s="444">
        <f t="shared" ca="1" si="80"/>
        <v>-4673553.8913617469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-4673553.8913617469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-19558.00452760969</v>
      </c>
      <c r="L790" s="444">
        <f t="shared" ca="1" si="80"/>
        <v>-4713479.0911539355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-4713479.0911539355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-19724.35952674381</v>
      </c>
      <c r="L791" s="444">
        <f t="shared" ca="1" si="80"/>
        <v>-4753570.6459452584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-4753570.6459452584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-19891.407671707653</v>
      </c>
      <c r="L792" s="444">
        <f t="shared" ca="1" si="80"/>
        <v>-4793829.2488815449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-4793829.2488815449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-20059.151850608847</v>
      </c>
      <c r="L793" s="444">
        <f t="shared" ca="1" si="80"/>
        <v>-4834255.5959967328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-4834255.5959967328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-20227.594963588799</v>
      </c>
      <c r="L794" s="444">
        <f t="shared" ca="1" si="80"/>
        <v>-4874850.3862249004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-4874850.3862249004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-20396.739922872828</v>
      </c>
      <c r="L795" s="444">
        <f t="shared" ca="1" si="80"/>
        <v>-4915614.3214123519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-4915614.3214123519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-20566.589652820545</v>
      </c>
      <c r="L796" s="444">
        <f t="shared" ca="1" si="80"/>
        <v>-4956548.1063297512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-4956548.1063297512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-20737.147089976374</v>
      </c>
      <c r="L797" s="444">
        <f t="shared" ca="1" si="80"/>
        <v>-4997652.4486843068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-4997652.4486843068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-20908.415183120356</v>
      </c>
      <c r="L798" s="444">
        <f t="shared" ca="1" si="80"/>
        <v>-5038928.059132006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-5038928.059132006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-21080.396893319103</v>
      </c>
      <c r="L799" s="444">
        <f t="shared" ca="1" si="80"/>
        <v>-5080375.6512899036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-5080375.6512899036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-21253.095193977009</v>
      </c>
      <c r="L800" s="444">
        <f t="shared" ca="1" si="80"/>
        <v>-5121995.9417484598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-5121995.9417484598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-21426.51307088766</v>
      </c>
      <c r="L801" s="444">
        <f t="shared" ca="1" si="80"/>
        <v>-5163789.6500839265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-5163789.6500839265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-21600.65352228544</v>
      </c>
      <c r="L802" s="444">
        <f t="shared" ca="1" si="80"/>
        <v>-5205757.4988707909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-5205757.4988707909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-21775.519558897373</v>
      </c>
      <c r="L803" s="444">
        <f t="shared" ca="1" si="80"/>
        <v>-5247900.213694267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-5247900.213694267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-21951.114203995192</v>
      </c>
      <c r="L804" s="444">
        <f t="shared" ca="1" si="80"/>
        <v>-5290218.5231628409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-5290218.5231628409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-22127.440493447582</v>
      </c>
      <c r="L805" s="444">
        <f t="shared" ca="1" si="80"/>
        <v>-5332713.1589208674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-5332713.1589208674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-22304.501475772693</v>
      </c>
      <c r="L806" s="444">
        <f t="shared" ca="1" si="80"/>
        <v>-5375384.855661219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-5375384.855661219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-22482.300212190825</v>
      </c>
      <c r="L807" s="444">
        <f t="shared" ca="1" si="80"/>
        <v>-5418234.3511379883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-5418234.3511379883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-22660.839776677363</v>
      </c>
      <c r="L808" s="444">
        <f t="shared" ca="1" si="80"/>
        <v>-5461262.3861792441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-5461262.3861792441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-22840.12325601593</v>
      </c>
      <c r="L809" s="444">
        <f t="shared" ca="1" si="80"/>
        <v>-5504469.7046998385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-5504469.7046998385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-23020.153749851739</v>
      </c>
      <c r="L810" s="444">
        <f t="shared" ca="1" si="80"/>
        <v>-5547857.0537142688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-5547857.0537142688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-23200.934370745199</v>
      </c>
      <c r="L811" s="444">
        <f t="shared" ca="1" si="80"/>
        <v>-5591425.1833495926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-5591425.1833495926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-23382.468244225714</v>
      </c>
      <c r="L812" s="444">
        <f t="shared" ca="1" si="80"/>
        <v>-5635174.8468583971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-5635174.8468583971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-23564.758508845734</v>
      </c>
      <c r="L813" s="444">
        <f t="shared" ca="1" si="80"/>
        <v>-5679106.8006318221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-5679106.8006318221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-23747.808316235005</v>
      </c>
      <c r="L814" s="444">
        <f t="shared" ca="1" si="80"/>
        <v>-5723221.8042126363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-5723221.8042126363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-23931.620831155062</v>
      </c>
      <c r="L815" s="444">
        <f t="shared" ca="1" si="80"/>
        <v>-5767520.6203083703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-5767520.6203083703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-24116.199231553954</v>
      </c>
      <c r="L816" s="444">
        <f t="shared" ca="1" si="80"/>
        <v>-5812004.0148045029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-5812004.0148045029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-24301.546708621172</v>
      </c>
      <c r="L817" s="444">
        <f t="shared" ca="1" si="80"/>
        <v>-5856672.7567777028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-5856672.7567777028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-24487.666466842838</v>
      </c>
      <c r="L818" s="444">
        <f t="shared" ca="1" si="80"/>
        <v>-5901527.618509124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-5901527.618509124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-24674.561724057094</v>
      </c>
      <c r="L819" s="444">
        <f t="shared" ca="1" si="80"/>
        <v>-5946569.3754977603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-5946569.3754977603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-24862.235711509747</v>
      </c>
      <c r="L820" s="444">
        <f t="shared" ca="1" si="80"/>
        <v>-5991798.8064738484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-5991798.8064738484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-25050.691673910114</v>
      </c>
      <c r="L821" s="444">
        <f t="shared" ca="1" si="80"/>
        <v>-6037216.6934123375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-6037216.6934123375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-25239.932869487151</v>
      </c>
      <c r="L822" s="444">
        <f t="shared" ca="1" si="80"/>
        <v>-6082823.8215464037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-6082823.8215464037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-25429.962570045762</v>
      </c>
      <c r="L823" s="444">
        <f t="shared" ca="1" si="80"/>
        <v>-6128620.9793810286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-6128620.9793810286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-25620.784061023365</v>
      </c>
      <c r="L824" s="444">
        <f t="shared" ca="1" si="80"/>
        <v>-6174608.9587066304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-6174608.9587066304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-25812.400641546705</v>
      </c>
      <c r="L825" s="444">
        <f t="shared" ca="1" si="80"/>
        <v>-6220788.5546127558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-6220788.5546127558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-26004.815624488892</v>
      </c>
      <c r="L826" s="444">
        <f t="shared" ca="1" si="80"/>
        <v>-6267160.5655018231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-6267160.5655018231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-26198.032336526674</v>
      </c>
      <c r="L827" s="444">
        <f t="shared" ca="1" si="80"/>
        <v>-6313725.7931029284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-6313725.7931029284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-26392.054118197946</v>
      </c>
      <c r="L828" s="444">
        <f t="shared" ca="1" si="80"/>
        <v>-6360485.0424857056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-6360485.0424857056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-26586.884323959519</v>
      </c>
      <c r="L829" s="444">
        <f t="shared" ca="1" si="80"/>
        <v>-6407439.1220742436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-6407439.1220742436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-26782.526322245092</v>
      </c>
      <c r="L830" s="444">
        <f t="shared" ca="1" si="80"/>
        <v>-6454588.8436610671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-6454588.8436610671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-26978.983495523524</v>
      </c>
      <c r="L831" s="444">
        <f t="shared" ca="1" si="80"/>
        <v>-6501935.0224211691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-6501935.0224211691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-27176.259240357282</v>
      </c>
      <c r="L832" s="444">
        <f t="shared" ca="1" si="80"/>
        <v>-6549478.4769261051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-6549478.4769261051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-27374.356967461183</v>
      </c>
      <c r="L833" s="444">
        <f t="shared" ca="1" si="80"/>
        <v>-6597220.0291581452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-6597220.0291581452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-27573.280101761349</v>
      </c>
      <c r="L834" s="444">
        <f t="shared" ca="1" si="80"/>
        <v>-6645160.5045244852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-6645160.5045244852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-27773.032082454432</v>
      </c>
      <c r="L835" s="444">
        <f t="shared" ca="1" si="80"/>
        <v>-6693300.7318715183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-6693300.7318715183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-27973.616363067071</v>
      </c>
      <c r="L836" s="444">
        <f t="shared" ca="1" si="80"/>
        <v>-6741641.5434991643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-6741641.5434991643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-28175.036411515593</v>
      </c>
      <c r="L837" s="444">
        <f t="shared" ca="1" si="80"/>
        <v>-6790183.7751752585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-6790183.7751752585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-28377.295710165989</v>
      </c>
      <c r="L838" s="444">
        <f t="shared" ca="1" si="80"/>
        <v>-6838928.2661500033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-6838928.2661500033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-28580.397755894086</v>
      </c>
      <c r="L839" s="444">
        <f t="shared" ca="1" si="80"/>
        <v>-6887875.859170476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-6887875.859170476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-28784.346060146061</v>
      </c>
      <c r="L840" s="444">
        <f t="shared" ca="1" si="80"/>
        <v>-6937027.4004952004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-6937027.4004952004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-28989.144148999076</v>
      </c>
      <c r="L841" s="444">
        <f t="shared" ca="1" si="80"/>
        <v>-6986383.7399087781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-6986383.7399087781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-29194.79556322232</v>
      </c>
      <c r="L842" s="444">
        <f t="shared" ca="1" si="80"/>
        <v>-7035945.7307365788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-7035945.7307365788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-29401.303858338157</v>
      </c>
      <c r="L843" s="444">
        <f t="shared" ca="1" si="80"/>
        <v>-7085714.2298594955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-7085714.2298594955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-29608.672604683641</v>
      </c>
      <c r="L844" s="444">
        <f t="shared" ca="1" si="80"/>
        <v>-7135690.0977287581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-7135690.0977287581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-29816.905387472241</v>
      </c>
      <c r="L845" s="444">
        <f t="shared" ca="1" si="80"/>
        <v>-7185874.1983808093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-7185874.1983808093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-30026.005806855785</v>
      </c>
      <c r="L846" s="444">
        <f t="shared" ca="1" si="80"/>
        <v>-7236267.3994522439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-7236267.3994522439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-30235.977477986762</v>
      </c>
      <c r="L847" s="444">
        <f t="shared" ca="1" si="80"/>
        <v>-7286870.5721948091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-7286870.5721948091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-30446.824031080781</v>
      </c>
      <c r="L848" s="444">
        <f t="shared" ca="1" si="80"/>
        <v>-7337684.5914904689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-7337684.5914904689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-30658.549111479366</v>
      </c>
      <c r="L849" s="444">
        <f t="shared" ca="1" si="80"/>
        <v>-7388710.3358665267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-7388710.3358665267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-30871.156379712938</v>
      </c>
      <c r="L850" s="444">
        <f t="shared" ca="1" si="80"/>
        <v>-7439948.6875108182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-7439948.6875108182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-31084.649511564156</v>
      </c>
      <c r="L851" s="444">
        <f t="shared" ca="1" si="80"/>
        <v>-7491400.5322869616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-7491400.5322869616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-31299.032198131423</v>
      </c>
      <c r="L852" s="444">
        <f t="shared" ca="1" si="80"/>
        <v>-7543066.7597496714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-7543066.7597496714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-31514.308145892708</v>
      </c>
      <c r="L853" s="444">
        <f t="shared" ca="1" si="80"/>
        <v>-7594948.263160143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-7594948.263160143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-31730.481076769673</v>
      </c>
      <c r="L854" s="444">
        <f t="shared" ca="1" si="80"/>
        <v>-7647045.9395014914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-7647045.9395014914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-31947.554728191957</v>
      </c>
      <c r="L855" s="444">
        <f t="shared" ca="1" si="80"/>
        <v>-7699360.6894942624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-7699360.6894942624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-32165.53285316184</v>
      </c>
      <c r="L856" s="444">
        <f t="shared" ca="1" si="80"/>
        <v>-7751893.4176120032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-7751893.4176120032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-32384.419220319094</v>
      </c>
      <c r="L857" s="444">
        <f t="shared" ca="1" si="80"/>
        <v>-7804645.032096901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-7804645.032096901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-32604.217614006167</v>
      </c>
      <c r="L858" s="444">
        <f t="shared" ca="1" si="80"/>
        <v>-7857616.444975486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-7857616.444975486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-32824.931834333605</v>
      </c>
      <c r="L859" s="444">
        <f t="shared" ca="1" si="80"/>
        <v>-7910808.5720743984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-7910808.5720743984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-33046.565697245736</v>
      </c>
      <c r="L860" s="444">
        <f t="shared" ca="1" si="80"/>
        <v>-7964222.3330362225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-7964222.3330362225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-33269.123034586672</v>
      </c>
      <c r="L861" s="444">
        <f t="shared" ca="1" si="80"/>
        <v>-8017858.6513353884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-8017858.6513353884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-33492.607694166531</v>
      </c>
      <c r="L862" s="444">
        <f t="shared" ca="1" si="80"/>
        <v>-8071718.4542941339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-8071718.4542941339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-33717.023539827969</v>
      </c>
      <c r="L863" s="444">
        <f t="shared" ca="1" si="80"/>
        <v>-8125802.6730985409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-8125802.6730985409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-33942.374451513002</v>
      </c>
      <c r="L864" s="444">
        <f t="shared" ca="1" si="80"/>
        <v>-8180112.2428146331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-8180112.2428146331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-34168.664325330043</v>
      </c>
      <c r="L865" s="444">
        <f t="shared" ca="1" si="80"/>
        <v>-8234648.1024045423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-8234648.1024045423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-34395.897073621338</v>
      </c>
      <c r="L866" s="444">
        <f t="shared" ca="1" si="80"/>
        <v>-8289411.194742742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-8289411.194742742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-34624.076625030502</v>
      </c>
      <c r="L867" s="444">
        <f t="shared" ca="1" si="80"/>
        <v>-8344402.4666323513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-8344402.4666323513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-34853.206924570542</v>
      </c>
      <c r="L868" s="444">
        <f t="shared" ca="1" si="80"/>
        <v>-8399622.8688214999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-8399622.8688214999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-35083.291933691988</v>
      </c>
      <c r="L869" s="444">
        <f t="shared" ca="1" si="80"/>
        <v>-8455073.3560197689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-8455073.3560197689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-35314.335630351445</v>
      </c>
      <c r="L870" s="444">
        <f t="shared" ca="1" si="80"/>
        <v>-8510754.8869146984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-8510754.8869146984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-35546.342009080319</v>
      </c>
      <c r="L871" s="444">
        <f t="shared" ca="1" si="80"/>
        <v>-8566668.4241883568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-8566668.4241883568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-35779.315081053894</v>
      </c>
      <c r="L872" s="444">
        <f t="shared" ca="1" si="80"/>
        <v>-8622814.9345339891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-8622814.9345339891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-36013.258874160696</v>
      </c>
      <c r="L873" s="444">
        <f t="shared" ca="1" si="80"/>
        <v>-8679195.3886727281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-8679195.3886727281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-36248.177433072109</v>
      </c>
      <c r="L874" s="444">
        <f t="shared" ca="1" si="80"/>
        <v>-8735810.7613703776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-8735810.7613703776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-36484.074819312315</v>
      </c>
      <c r="L875" s="444">
        <f t="shared" ca="1" si="80"/>
        <v>-8792662.031454267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-8792662.031454267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-36720.95511132852</v>
      </c>
      <c r="L876" s="444">
        <f t="shared" ca="1" si="80"/>
        <v>-8849750.1818301734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-8849750.1818301734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-36958.822404561462</v>
      </c>
      <c r="L877" s="444">
        <f t="shared" ca="1" si="80"/>
        <v>-8907076.1994993128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-8907076.1994993128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-37197.680811516213</v>
      </c>
      <c r="L878" s="444">
        <f t="shared" ca="1" si="80"/>
        <v>-8964641.0755754076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-8964641.0755754076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-37437.534461833275</v>
      </c>
      <c r="L879" s="444">
        <f t="shared" ca="1" si="80"/>
        <v>-9022445.805301819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-9022445.805301819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-37678.387502359983</v>
      </c>
      <c r="L880" s="444">
        <f t="shared" ca="1" si="80"/>
        <v>-9080491.3880687561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-9080491.3880687561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-37920.244097222225</v>
      </c>
      <c r="L881" s="444">
        <f t="shared" ca="1" si="80"/>
        <v>-9138778.8274305556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-9138778.8274305556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-38163.10842789639</v>
      </c>
      <c r="L882" s="444">
        <f t="shared" ca="1" si="80"/>
        <v>-9197309.1311230306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-9197309.1311230306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-38406.984693281702</v>
      </c>
      <c r="L883" s="444">
        <f t="shared" ca="1" si="80"/>
        <v>-9256083.3110808898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-9256083.3110808898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-38651.87710977278</v>
      </c>
      <c r="L884" s="444">
        <f t="shared" ca="1" si="80"/>
        <v>-9315102.3834552411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-9315102.3834552411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-38897.789911332577</v>
      </c>
      <c r="L885" s="444">
        <f t="shared" ca="1" si="80"/>
        <v>-9374367.3686311524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-9374367.3686311524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-39144.727349565539</v>
      </c>
      <c r="L886" s="444">
        <f t="shared" ca="1" si="80"/>
        <v>-9433879.2912452966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-9433879.2912452966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-39392.693693791145</v>
      </c>
      <c r="L887" s="444">
        <f t="shared" ca="1" si="80"/>
        <v>-9493639.180203665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-9493639.180203665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-39641.693231117679</v>
      </c>
      <c r="L888" s="444">
        <f t="shared" ca="1" si="80"/>
        <v>-9553648.0686993599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-9553648.0686993599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-39891.73026651641</v>
      </c>
      <c r="L889" s="444">
        <f t="shared" ca="1" si="80"/>
        <v>-9613906.9942304548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-9613906.9942304548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-40142.809122895967</v>
      </c>
      <c r="L890" s="444">
        <f t="shared" ca="1" si="80"/>
        <v>-9674416.9986179285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-9674416.9986179285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-40394.934141177109</v>
      </c>
      <c r="L891" s="444">
        <f t="shared" ca="1" si="80"/>
        <v>-9735179.128023684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-9735179.128023684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-40648.109680367757</v>
      </c>
      <c r="L892" s="444">
        <f t="shared" ca="1" si="80"/>
        <v>-9796194.4329686295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-9796194.4329686295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-40902.340117638363</v>
      </c>
      <c r="L893" s="444">
        <f t="shared" ca="1" si="80"/>
        <v>-9857463.9683508463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-9857463.9683508463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-41157.629848397599</v>
      </c>
      <c r="L894" s="444">
        <f t="shared" ca="1" si="80"/>
        <v>-9918988.7934638225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-9918988.7934638225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-41413.983286368333</v>
      </c>
      <c r="L895" s="444">
        <f t="shared" ca="1" si="80"/>
        <v>-9980769.972014768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-9980769.972014768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-41671.404863663942</v>
      </c>
      <c r="L896" s="444">
        <f t="shared" ca="1" si="80"/>
        <v>-10042808.572143009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-10042808.572143009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-41929.899030864945</v>
      </c>
      <c r="L897" s="444">
        <f t="shared" ca="1" si="80"/>
        <v>-10105105.666438451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-10105105.666438451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-42189.470257095956</v>
      </c>
      <c r="L898" s="444">
        <f t="shared" ca="1" si="80"/>
        <v>-10167662.331960125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-10167662.331960125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-42450.123030102928</v>
      </c>
      <c r="L899" s="444">
        <f t="shared" ca="1" si="80"/>
        <v>-10230479.650254807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-10230479.650254807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-42711.861856330768</v>
      </c>
      <c r="L900" s="444">
        <f t="shared" ca="1" si="80"/>
        <v>-10293558.707375715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-10293558.707375715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-42974.691261001215</v>
      </c>
      <c r="L901" s="444">
        <f t="shared" ca="1" si="80"/>
        <v>-10356900.593901293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-10356900.593901293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-43238.615788191128</v>
      </c>
      <c r="L902" s="444">
        <f t="shared" ca="1" si="80"/>
        <v>-10420506.404954063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-10420506.404954063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-43503.640000911</v>
      </c>
      <c r="L903" s="444">
        <f t="shared" ca="1" si="80"/>
        <v>-10484377.240219552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-10484377.240219552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-43769.768481183877</v>
      </c>
      <c r="L904" s="444">
        <f t="shared" ca="1" si="80"/>
        <v>-10548514.203965314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-10548514.203965314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-44037.005830124544</v>
      </c>
      <c r="L905" s="444">
        <f t="shared" ca="1" si="80"/>
        <v>-10612918.405060016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-10612918.405060016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-44305.356668019136</v>
      </c>
      <c r="L906" s="444">
        <f t="shared" ca="1" si="80"/>
        <v>-10677590.956992613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-10677590.956992613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-44574.825634404959</v>
      </c>
      <c r="L907" s="444">
        <f t="shared" ca="1" si="80"/>
        <v>-10742532.977891596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-10742532.977891596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-44845.417388150723</v>
      </c>
      <c r="L908" s="444">
        <f t="shared" ca="1" si="80"/>
        <v>-10807745.590544324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-10807745.590544324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-45117.13660753709</v>
      </c>
      <c r="L909" s="444">
        <f t="shared" ca="1" si="80"/>
        <v>-10873229.922416439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-10873229.922416439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-45389.987990337569</v>
      </c>
      <c r="L910" s="444">
        <f t="shared" ca="1" si="80"/>
        <v>-10938987.105671356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-10938987.105671356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-45663.976253899724</v>
      </c>
      <c r="L911" s="444">
        <f t="shared" ca="1" si="80"/>
        <v>-11005018.277189832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-11005018.277189832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-45939.106135226706</v>
      </c>
      <c r="L912" s="444">
        <f t="shared" ca="1" si="80"/>
        <v>-11071324.578589637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-11071324.578589637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-46215.382391059225</v>
      </c>
      <c r="L913" s="444">
        <f t="shared" ca="1" si="80"/>
        <v>-11137907.156245274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-11137907.156245274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-46492.809797957714</v>
      </c>
      <c r="L914" s="444">
        <f t="shared" ca="1" si="80"/>
        <v>-11204767.16130781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-11204767.16130781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-46771.393152384946</v>
      </c>
      <c r="L915" s="444">
        <f t="shared" ca="1" si="80"/>
        <v>-11271905.749724772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-11271905.749724772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-47051.137270788953</v>
      </c>
      <c r="L916" s="444">
        <f t="shared" ca="1" si="80"/>
        <v>-11339324.082260139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-11339324.082260139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-47332.046989686321</v>
      </c>
      <c r="L917" s="444">
        <f t="shared" ca="1" si="80"/>
        <v>-11407023.324514404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-11407023.324514404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-47614.127165745755</v>
      </c>
      <c r="L918" s="444">
        <f t="shared" ca="1" si="80"/>
        <v>-11475004.646944728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-11475004.646944728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-47897.382675872104</v>
      </c>
      <c r="L919" s="444">
        <f t="shared" ca="1" si="80"/>
        <v>-11543269.224885177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-11543269.224885177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-48181.818417290648</v>
      </c>
      <c r="L920" s="444">
        <f t="shared" ca="1" si="80"/>
        <v>-11611818.238567045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-11611818.238567045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-48467.439307631765</v>
      </c>
      <c r="L921" s="444">
        <f t="shared" ca="1" si="80"/>
        <v>-11680652.873139255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-11680652.873139255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-48754.250285015965</v>
      </c>
      <c r="L922" s="444">
        <f t="shared" ca="1" si="80"/>
        <v>-11749774.318688849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-11749774.318688849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-49042.25630813928</v>
      </c>
      <c r="L923" s="444">
        <f t="shared" ca="1" si="80"/>
        <v>-11819183.770261565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-11819183.770261565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-49331.462356358927</v>
      </c>
      <c r="L924" s="444">
        <f t="shared" ca="1" si="80"/>
        <v>-11888882.427882502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-11888882.427882502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-49621.873429779502</v>
      </c>
      <c r="L925" s="444">
        <f t="shared" ca="1" si="80"/>
        <v>-11958871.496576859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-11958871.496576859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-49913.494549339317</v>
      </c>
      <c r="L926" s="444">
        <f t="shared" ca="1" si="80"/>
        <v>-12029152.186390776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-12029152.186390776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-50206.33075689731</v>
      </c>
      <c r="L927" s="444">
        <f t="shared" ca="1" si="80"/>
        <v>-12099725.712412251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-12099725.712412251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-50500.387115320118</v>
      </c>
      <c r="L928" s="444">
        <f t="shared" ca="1" si="80"/>
        <v>-12170593.294792149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-12170593.294792149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-50795.668708569698</v>
      </c>
      <c r="L929" s="444">
        <f t="shared" ca="1" si="80"/>
        <v>-12241756.158765297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-12241756.158765297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-51092.180641791143</v>
      </c>
      <c r="L930" s="444">
        <f t="shared" ca="1" si="80"/>
        <v>-12313215.534671666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-12313215.534671666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-51389.928041401014</v>
      </c>
      <c r="L931" s="444">
        <f t="shared" ca="1" si="80"/>
        <v>-12384972.657977644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-12384972.657977644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-51688.916055175927</v>
      </c>
      <c r="L932" s="444">
        <f t="shared" ca="1" si="80"/>
        <v>-12457028.769297399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-12457028.769297399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-51989.149852341565</v>
      </c>
      <c r="L933" s="444">
        <f t="shared" ca="1" si="80"/>
        <v>-12529385.114414318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-12529385.114414318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-52290.634623662067</v>
      </c>
      <c r="L934" s="444">
        <f t="shared" ca="1" si="80"/>
        <v>-12602042.944302557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-12602042.944302557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-52593.375581529726</v>
      </c>
      <c r="L935" s="444">
        <f t="shared" ca="1" si="80"/>
        <v>-12675003.515148664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-12675003.515148664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-52897.377960055172</v>
      </c>
      <c r="L936" s="444">
        <f t="shared" ca="1" si="80"/>
        <v>-12748268.088373298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-12748268.088373298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-53202.647015157818</v>
      </c>
      <c r="L937" s="444">
        <f t="shared" ca="1" si="80"/>
        <v>-12821837.930653034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-12821837.930653034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-53509.188024656716</v>
      </c>
      <c r="L938" s="444">
        <f t="shared" ca="1" si="80"/>
        <v>-12895714.313942268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-12895714.313942268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-53817.006288361859</v>
      </c>
      <c r="L939" s="444">
        <f t="shared" ca="1" si="80"/>
        <v>-12969898.515495209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-12969898.515495209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-54126.107128165779</v>
      </c>
      <c r="L940" s="444">
        <f t="shared" ca="1" si="80"/>
        <v>-13044391.817887953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-13044391.817887953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-54436.495888135541</v>
      </c>
      <c r="L941" s="444">
        <f t="shared" ca="1" si="80"/>
        <v>-13119195.509040667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-13119195.509040667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-54748.177934605192</v>
      </c>
      <c r="L942" s="444">
        <f t="shared" ca="1" si="80"/>
        <v>-13194310.88223985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-13194310.88223985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-55061.158656268446</v>
      </c>
      <c r="L943" s="444">
        <f t="shared" ca="1" si="80"/>
        <v>-13269739.236160697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-13269739.236160697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-55375.443464271979</v>
      </c>
      <c r="L944" s="444">
        <f t="shared" ca="1" si="80"/>
        <v>-13345481.874889547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-13345481.874889547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-55691.037792308853</v>
      </c>
      <c r="L945" s="444">
        <f t="shared" ca="1" si="80"/>
        <v>-13421540.107946433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-13421540.107946433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-56007.947096712545</v>
      </c>
      <c r="L946" s="444">
        <f t="shared" ca="1" si="80"/>
        <v>-13497915.250307724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-13497915.250307724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-56326.176856551254</v>
      </c>
      <c r="L947" s="444">
        <f t="shared" ca="1" si="80"/>
        <v>-13574608.622428853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-13574608.622428853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-56645.732573722635</v>
      </c>
      <c r="L948" s="444">
        <f t="shared" ca="1" si="80"/>
        <v>-13651621.550267154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-13651621.550267154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-56966.619773048886</v>
      </c>
      <c r="L949" s="444">
        <f t="shared" ca="1" si="80"/>
        <v>-13728955.365304781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-13728955.365304781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-57288.844002372323</v>
      </c>
      <c r="L950" s="444">
        <f t="shared" ca="1" si="80"/>
        <v>-13806611.404571731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-13806611.404571731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-57612.41083265128</v>
      </c>
      <c r="L951" s="444">
        <f t="shared" ca="1" si="80"/>
        <v>-13884591.010668959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-13884591.010668959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-57937.325858056407</v>
      </c>
      <c r="L952" s="444">
        <f t="shared" ca="1" si="80"/>
        <v>-13962895.531791594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-13962895.531791594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-58263.594696067383</v>
      </c>
      <c r="L953" s="444">
        <f t="shared" ca="1" si="80"/>
        <v>-14041526.321752239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-14041526.321752239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-58591.222987570072</v>
      </c>
      <c r="L954" s="444">
        <f t="shared" ca="1" si="80"/>
        <v>-14120484.740004387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-14120484.740004387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-58920.216396954027</v>
      </c>
      <c r="L955" s="444">
        <f t="shared" ca="1" si="80"/>
        <v>-14199772.151665919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-14199772.151665919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-59250.580612210404</v>
      </c>
      <c r="L956" s="444">
        <f t="shared" ca="1" si="80"/>
        <v>-14279389.927542707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-14279389.927542707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-59582.321345030345</v>
      </c>
      <c r="L957" s="444">
        <f t="shared" ca="1" si="80"/>
        <v>-14359339.444152316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-14359339.444152316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-59915.444330903716</v>
      </c>
      <c r="L958" s="444">
        <f t="shared" ca="1" si="80"/>
        <v>-14439622.083747799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-14439622.083747799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-60249.955329218232</v>
      </c>
      <c r="L959" s="444">
        <f t="shared" ca="1" si="80"/>
        <v>-14520239.234341595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-14520239.234341595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-60585.860123359053</v>
      </c>
      <c r="L960" s="444">
        <f t="shared" ca="1" si="80"/>
        <v>-14601192.289729532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-14601192.289729532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-60923.164520808779</v>
      </c>
      <c r="L961" s="444">
        <f t="shared" ca="1" si="80"/>
        <v>-14682482.649514919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-14682482.649514919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-61261.874353247906</v>
      </c>
      <c r="L962" s="444">
        <f t="shared" ca="1" si="80"/>
        <v>-14764111.719132746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-14764111.719132746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-61601.995476655517</v>
      </c>
      <c r="L963" s="444">
        <f t="shared" ca="1" si="80"/>
        <v>-14846080.909873979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-14846080.909873979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-61943.53377141065</v>
      </c>
      <c r="L964" s="444">
        <f t="shared" ca="1" si="80"/>
        <v>-14928391.638909968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-14928391.638909968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-62286.495142393942</v>
      </c>
      <c r="L965" s="444">
        <f t="shared" ca="1" si="80"/>
        <v>-15011045.32931694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-15011045.32931694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-62630.885519089665</v>
      </c>
      <c r="L966" s="444">
        <f t="shared" ca="1" si="80"/>
        <v>-15094043.410100607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-15094043.410100607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-62976.710855688259</v>
      </c>
      <c r="L967" s="444">
        <f t="shared" ca="1" si="80"/>
        <v>-15177387.316220874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-15177387.316220874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-63323.977131189378</v>
      </c>
      <c r="L968" s="444">
        <f t="shared" ca="1" si="80"/>
        <v>-15261078.488616642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-15261078.488616642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-63672.690349505079</v>
      </c>
      <c r="L969" s="444">
        <f t="shared" ca="1" si="80"/>
        <v>-15345118.374230724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-15345118.374230724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-64022.856539563756</v>
      </c>
      <c r="L970" s="444">
        <f t="shared" ca="1" si="80"/>
        <v>-15429508.426034866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-15429508.426034866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-64374.481755414345</v>
      </c>
      <c r="L971" s="444">
        <f t="shared" ca="1" si="80"/>
        <v>-15514250.103054859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-15514250.103054859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-64727.57207633098</v>
      </c>
      <c r="L972" s="444">
        <f t="shared" ca="1" si="80"/>
        <v>-15599344.870395768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-15599344.870395768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-65082.13360691812</v>
      </c>
      <c r="L973" s="444">
        <f t="shared" ca="1" si="80"/>
        <v>-15684794.199267264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-15684794.199267264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-65438.172477216009</v>
      </c>
      <c r="L974" s="444">
        <f t="shared" ca="1" si="80"/>
        <v>-15770599.567009058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-15770599.567009058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-65795.694842806814</v>
      </c>
      <c r="L975" s="444">
        <f t="shared" ca="1" si="80"/>
        <v>-15856762.457116442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-15856762.457116442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-66154.706884920917</v>
      </c>
      <c r="L976" s="444">
        <f t="shared" ca="1" si="80"/>
        <v>-15943284.35926594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-15943284.35926594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-66515.214810543839</v>
      </c>
      <c r="L977" s="444">
        <f t="shared" ca="1" si="80"/>
        <v>-16030166.769341063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-16030166.769341063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-66877.224852523505</v>
      </c>
      <c r="L978" s="444">
        <f t="shared" ca="1" si="80"/>
        <v>-16117411.189458163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-16117411.189458163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-67240.743269678089</v>
      </c>
      <c r="L979" s="444">
        <f t="shared" ca="1" si="80"/>
        <v>-16205019.12799242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-16205019.12799242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-67605.776346904153</v>
      </c>
      <c r="L980" s="444">
        <f t="shared" ca="1" si="80"/>
        <v>-16292992.099603901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-16292992.099603901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-67972.330395285331</v>
      </c>
      <c r="L981" s="444">
        <f t="shared" ca="1" si="80"/>
        <v>-16381331.625263764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-16381331.625263764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-68340.411752201413</v>
      </c>
      <c r="L982" s="444">
        <f t="shared" ca="1" si="80"/>
        <v>-16470039.232280543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-16470039.232280543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-68710.026781438006</v>
      </c>
      <c r="L983" s="444">
        <f t="shared" ca="1" si="80"/>
        <v>-16559116.454326559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-16559116.454326559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-69081.181873296402</v>
      </c>
      <c r="L984" s="444">
        <f t="shared" ca="1" si="80"/>
        <v>-16648564.831464434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-16648564.831464434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-69453.883444704217</v>
      </c>
      <c r="L985" s="444">
        <f t="shared" ca="1" si="80"/>
        <v>-16738385.910173716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-16738385.910173716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-69828.137939326218</v>
      </c>
      <c r="L986" s="444">
        <f t="shared" ca="1" si="80"/>
        <v>-16828581.243377618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-16828581.243377618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-70203.951827675817</v>
      </c>
      <c r="L987" s="444">
        <f t="shared" ca="1" si="80"/>
        <v>-16919152.390469871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-16919152.390469871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-70581.331607226864</v>
      </c>
      <c r="L988" s="444">
        <f t="shared" ca="1" si="80"/>
        <v>-17010100.917341676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-17010100.917341676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-70960.283802526057</v>
      </c>
      <c r="L989" s="444">
        <f t="shared" ca="1" si="80"/>
        <v>-17101428.396408778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-17101428.396408778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-71340.814965305646</v>
      </c>
      <c r="L990" s="444">
        <f t="shared" ca="1" si="80"/>
        <v>-17193136.40663866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-17193136.40663866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-71722.931674596824</v>
      </c>
      <c r="L991" s="444">
        <f t="shared" ca="1" si="80"/>
        <v>-17285226.533577833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-17285226.533577833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-72106.640536843377</v>
      </c>
      <c r="L992" s="444">
        <f t="shared" ca="1" si="80"/>
        <v>-17377700.369379256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-17377700.369379256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-72491.948186015972</v>
      </c>
      <c r="L993" s="444">
        <f t="shared" ca="1" si="80"/>
        <v>-17470559.512829851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-17470559.512829851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-72878.861283726786</v>
      </c>
      <c r="L994" s="444">
        <f t="shared" ca="1" si="80"/>
        <v>-17563805.569378156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-17563805.569378156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-73267.386519344727</v>
      </c>
      <c r="L995" s="444">
        <f t="shared" ca="1" si="80"/>
        <v>-17657440.15116208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-17657440.15116208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-73657.530610111076</v>
      </c>
      <c r="L996" s="444">
        <f t="shared" ca="1" si="80"/>
        <v>-17751464.877036769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-17751464.877036769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-74049.300301255615</v>
      </c>
      <c r="L997" s="444">
        <f t="shared" ca="1" si="80"/>
        <v>-17845881.372602601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-17845881.372602601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-74442.702366113241</v>
      </c>
      <c r="L998" s="444">
        <f t="shared" ca="1" si="80"/>
        <v>-17940691.270233292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-17940691.270233292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-74837.743606241129</v>
      </c>
      <c r="L999" s="444">
        <f t="shared" ca="1" si="80"/>
        <v>-18035896.20910411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-18035896.20910411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-75234.430851536192</v>
      </c>
      <c r="L1000" s="444">
        <f t="shared" ca="1" si="80"/>
        <v>-18131497.835220225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-18131497.835220225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-75632.770960353344</v>
      </c>
      <c r="L1001" s="444">
        <f t="shared" ca="1" si="80"/>
        <v>-18227497.801445156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-18227497.801445156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-76032.770819623896</v>
      </c>
      <c r="L1002" s="444">
        <f t="shared" ca="1" si="80"/>
        <v>-18323897.767529357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-18323897.767529357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-76434.437344974722</v>
      </c>
      <c r="L1003" s="444">
        <f t="shared" ca="1" si="80"/>
        <v>-18420699.400138911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-18420699.400138911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-76837.777480847872</v>
      </c>
      <c r="L1004" s="444">
        <f t="shared" ca="1" si="80"/>
        <v>-18517904.372884337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-18517904.372884337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-77242.798200620484</v>
      </c>
      <c r="L1005" s="444">
        <f t="shared" ca="1" si="80"/>
        <v>-18615514.366349537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-18615514.366349537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-77649.506506725476</v>
      </c>
      <c r="L1006" s="444">
        <f t="shared" ca="1" si="80"/>
        <v>-18713531.068120841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-18713531.068120841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-78057.909430772575</v>
      </c>
      <c r="L1007" s="444">
        <f t="shared" ca="1" si="80"/>
        <v>-18811956.172816191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-18811956.172816191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-78468.014033669868</v>
      </c>
      <c r="L1008" s="444">
        <f t="shared" ca="1" si="80"/>
        <v>-18910791.38211444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-18910791.38211444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-78879.827405745906</v>
      </c>
      <c r="L1009" s="444">
        <f t="shared" ca="1" si="80"/>
        <v>-19010038.404784765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-19010038.404784765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-79293.356666872263</v>
      </c>
      <c r="L1010" s="444">
        <f t="shared" ca="1" si="80"/>
        <v>-19109698.956716213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-19109698.956716213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-79708.608966586631</v>
      </c>
      <c r="L1011" s="444">
        <f t="shared" ca="1" si="80"/>
        <v>-19209774.760947376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-19209774.760947376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-80125.591484216478</v>
      </c>
      <c r="L1012" s="444">
        <f t="shared" ca="1" si="80"/>
        <v>-19310267.547696169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-19310267.547696169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-80544.311429003108</v>
      </c>
      <c r="L1013" s="444">
        <f t="shared" ca="1" si="80"/>
        <v>-19411179.054389749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-19411179.054389749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-80964.776040226367</v>
      </c>
      <c r="L1014" s="444">
        <f t="shared" ca="1" si="80"/>
        <v>-19512511.025694553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-19512511.025694553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-81386.992587329703</v>
      </c>
      <c r="L1015" s="444">
        <f t="shared" ca="1" si="80"/>
        <v>-19614265.213546459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-19614265.213546459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-81810.968370045986</v>
      </c>
      <c r="L1016" s="444">
        <f t="shared" ca="1" si="80"/>
        <v>-19716443.377181083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-19716443.377181083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-82236.71071852358</v>
      </c>
      <c r="L1017" s="444">
        <f t="shared" ca="1" si="80"/>
        <v>-19819047.283164185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-19819047.283164185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-82664.22699345318</v>
      </c>
      <c r="L1018" s="444">
        <f t="shared" ca="1" si="80"/>
        <v>-19922078.705422215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-19922078.705422215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-83093.524586194966</v>
      </c>
      <c r="L1019" s="444">
        <f t="shared" ca="1" si="80"/>
        <v>-20025539.425272986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-20025539.425272986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-83524.610918906517</v>
      </c>
      <c r="L1020" s="444">
        <f t="shared" ca="1" si="80"/>
        <v>-20129431.23145647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-20129431.23145647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-83957.493444671025</v>
      </c>
      <c r="L1021" s="444">
        <f t="shared" ca="1" si="80"/>
        <v>-20233755.920165718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-20233755.920165718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-84392.179647626224</v>
      </c>
      <c r="L1022" s="444">
        <f t="shared" ca="1" si="80"/>
        <v>-20338515.29507792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-20338515.29507792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-84828.677043093747</v>
      </c>
      <c r="L1023" s="444">
        <f t="shared" ca="1" si="80"/>
        <v>-20443711.167385593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-20443711.167385593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-85266.993177709039</v>
      </c>
      <c r="L1024" s="444">
        <f t="shared" ca="1" si="80"/>
        <v>-20549345.355827879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-20549345.355827879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-85707.135629551907</v>
      </c>
      <c r="L1025" s="444">
        <f t="shared" ca="1" si="80"/>
        <v>-20655419.68672201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-20655419.68672201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-86149.112008277443</v>
      </c>
      <c r="L1026" s="444">
        <f t="shared" ca="1" si="80"/>
        <v>-20761935.993994866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-20761935.993994866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-86592.929955247673</v>
      </c>
      <c r="L1027" s="444">
        <f t="shared" ca="1" si="80"/>
        <v>-20868896.119214691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-20868896.119214691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-87038.597143663617</v>
      </c>
      <c r="L1028" s="444">
        <f t="shared" ref="L1028:L1282" ca="1" si="104">I1028-J1028+K1028</f>
        <v>-20976301.911622934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-20976301.911622934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-87486.121278697959</v>
      </c>
      <c r="L1029" s="444">
        <f t="shared" ca="1" si="104"/>
        <v>-21084155.228166211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-21084155.228166211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-87935.510097628285</v>
      </c>
      <c r="L1030" s="444">
        <f t="shared" ca="1" si="104"/>
        <v>-21192457.933528416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-21192457.933528416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-88386.771369970811</v>
      </c>
      <c r="L1031" s="444">
        <f t="shared" ca="1" si="104"/>
        <v>-21301211.900162965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-21301211.900162965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-88839.912897614762</v>
      </c>
      <c r="L1032" s="444">
        <f t="shared" ca="1" si="104"/>
        <v>-21410419.00832516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-21410419.00832516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-89294.942514957234</v>
      </c>
      <c r="L1033" s="444">
        <f t="shared" ca="1" si="104"/>
        <v>-21520081.146104693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-21520081.146104693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-89751.868089038631</v>
      </c>
      <c r="L1034" s="444">
        <f t="shared" ca="1" si="104"/>
        <v>-21630200.20945831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-21630200.20945831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-90210.697519678695</v>
      </c>
      <c r="L1035" s="444">
        <f t="shared" ca="1" si="104"/>
        <v>-21740778.102242567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-21740778.102242567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-90671.438739613106</v>
      </c>
      <c r="L1036" s="444">
        <f t="shared" ca="1" si="104"/>
        <v>-21851816.736246757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-21851816.736246757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-91134.09971463056</v>
      </c>
      <c r="L1037" s="444">
        <f t="shared" ca="1" si="104"/>
        <v>-21963318.031225964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-21963318.031225964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-91598.688443710591</v>
      </c>
      <c r="L1038" s="444">
        <f t="shared" ca="1" si="104"/>
        <v>-22075283.914934251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-22075283.914934251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-92065.212959161785</v>
      </c>
      <c r="L1039" s="444">
        <f t="shared" ca="1" si="104"/>
        <v>-22187716.323157992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-22187716.323157992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-92533.681326760707</v>
      </c>
      <c r="L1040" s="444">
        <f t="shared" ca="1" si="104"/>
        <v>-22300617.199749332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-22300617.199749332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-93004.101645891293</v>
      </c>
      <c r="L1041" s="444">
        <f t="shared" ca="1" si="104"/>
        <v>-22413988.4966598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-22413988.4966598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-93476.482049684913</v>
      </c>
      <c r="L1042" s="444">
        <f t="shared" ca="1" si="104"/>
        <v>-22527832.173974063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-22527832.173974063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-93950.830705161003</v>
      </c>
      <c r="L1043" s="444">
        <f t="shared" ca="1" si="104"/>
        <v>-22642150.199943803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-22642150.199943803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-94427.155813368256</v>
      </c>
      <c r="L1044" s="444">
        <f t="shared" ca="1" si="104"/>
        <v>-22756944.551021751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-22756944.551021751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-94905.465609526364</v>
      </c>
      <c r="L1045" s="444">
        <f t="shared" ca="1" si="104"/>
        <v>-22872217.211895857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-22872217.211895857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-95385.768363168478</v>
      </c>
      <c r="L1046" s="444">
        <f t="shared" ca="1" si="104"/>
        <v>-22987970.175523605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-22987970.175523605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-95868.072378284094</v>
      </c>
      <c r="L1047" s="444">
        <f t="shared" ca="1" si="104"/>
        <v>-23104205.443166468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-23104205.443166468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-96352.385993462696</v>
      </c>
      <c r="L1048" s="444">
        <f t="shared" ca="1" si="104"/>
        <v>-23220925.024424508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-23220925.024424508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-96838.717582037862</v>
      </c>
      <c r="L1049" s="444">
        <f t="shared" ca="1" si="104"/>
        <v>-23338130.937271126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-23338130.937271126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-97327.075552232098</v>
      </c>
      <c r="L1050" s="444">
        <f t="shared" ca="1" si="104"/>
        <v>-23455825.208087936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-23455825.208087936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-97817.468347302143</v>
      </c>
      <c r="L1051" s="444">
        <f t="shared" ca="1" si="104"/>
        <v>-23574009.871699817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-23574009.871699817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-98309.904445684981</v>
      </c>
      <c r="L1052" s="444">
        <f t="shared" ca="1" si="104"/>
        <v>-23692686.971410081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-23692686.971410081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-98804.392361144404</v>
      </c>
      <c r="L1053" s="444">
        <f t="shared" ca="1" si="104"/>
        <v>-23811858.559035804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-23811858.559035804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-99300.940642918256</v>
      </c>
      <c r="L1054" s="444">
        <f t="shared" ca="1" si="104"/>
        <v>-23931526.694943301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-23931526.694943301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-99799.557875866158</v>
      </c>
      <c r="L1055" s="444">
        <f t="shared" ca="1" si="104"/>
        <v>-24051693.448083747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-24051693.448083747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-100300.25268061802</v>
      </c>
      <c r="L1056" s="444">
        <f t="shared" ca="1" si="104"/>
        <v>-24172360.896028943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-24172360.896028943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-100803.03371372301</v>
      </c>
      <c r="L1057" s="444">
        <f t="shared" ca="1" si="104"/>
        <v>-24293531.125007246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-24293531.125007246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-101307.90966779926</v>
      </c>
      <c r="L1058" s="444">
        <f t="shared" ca="1" si="104"/>
        <v>-24415206.229939625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-24415206.229939625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-101814.88927168418</v>
      </c>
      <c r="L1059" s="444">
        <f t="shared" ca="1" si="104"/>
        <v>-24537388.314475887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-24537388.314475887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-102323.98129058527</v>
      </c>
      <c r="L1060" s="444">
        <f t="shared" ca="1" si="104"/>
        <v>-24660079.491031051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-24660079.491031051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-102835.19452623179</v>
      </c>
      <c r="L1061" s="444">
        <f t="shared" ca="1" si="104"/>
        <v>-24783281.880821861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-24783281.880821861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-103348.53781702682</v>
      </c>
      <c r="L1062" s="444">
        <f t="shared" ca="1" si="104"/>
        <v>-24906997.613903467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-24906997.613903467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-103864.02003820018</v>
      </c>
      <c r="L1063" s="444">
        <f t="shared" ca="1" si="104"/>
        <v>-25031228.829206243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-25031228.829206243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-104381.65010196176</v>
      </c>
      <c r="L1064" s="444">
        <f t="shared" ca="1" si="104"/>
        <v>-25155977.674572784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-25155977.674572784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-104901.43695765568</v>
      </c>
      <c r="L1065" s="444">
        <f t="shared" ca="1" si="104"/>
        <v>-25281246.30679502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-25281246.30679502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-105423.38959191499</v>
      </c>
      <c r="L1066" s="444">
        <f t="shared" ca="1" si="104"/>
        <v>-25407036.891651511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-25407036.891651511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-105947.51702881703</v>
      </c>
      <c r="L1067" s="444">
        <f t="shared" ca="1" si="104"/>
        <v>-25533351.603944905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-25533351.603944905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-106473.82833003951</v>
      </c>
      <c r="L1068" s="444">
        <f t="shared" ca="1" si="104"/>
        <v>-25660192.627539523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-25660192.627539523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-107002.33259501708</v>
      </c>
      <c r="L1069" s="444">
        <f t="shared" ca="1" si="104"/>
        <v>-25787562.155399118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-25787562.155399118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-107533.03896109873</v>
      </c>
      <c r="L1070" s="444">
        <f t="shared" ca="1" si="104"/>
        <v>-25915462.389624793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-25915462.389624793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-108065.95660370571</v>
      </c>
      <c r="L1071" s="444">
        <f t="shared" ca="1" si="104"/>
        <v>-26043895.541493077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-26043895.541493077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-108601.09473649022</v>
      </c>
      <c r="L1072" s="444">
        <f t="shared" ca="1" si="104"/>
        <v>-26172863.831494145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-26172863.831494145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-109138.46261149469</v>
      </c>
      <c r="L1073" s="444">
        <f t="shared" ca="1" si="104"/>
        <v>-26302369.489370219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-26302369.489370219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-109678.06951931166</v>
      </c>
      <c r="L1074" s="444">
        <f t="shared" ca="1" si="104"/>
        <v>-26432414.754154108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-26432414.754154108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-110219.92478924454</v>
      </c>
      <c r="L1075" s="444">
        <f t="shared" ca="1" si="104"/>
        <v>-26563001.874207933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-26563001.874207933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-110764.03778946878</v>
      </c>
      <c r="L1076" s="444">
        <f t="shared" ca="1" si="104"/>
        <v>-26694133.107261978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-26694133.107261978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-111310.41792719398</v>
      </c>
      <c r="L1077" s="444">
        <f t="shared" ca="1" si="104"/>
        <v>-26825810.72045375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-26825810.72045375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-111859.07464882638</v>
      </c>
      <c r="L1078" s="444">
        <f t="shared" ca="1" si="104"/>
        <v>-26958036.990367156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-26958036.990367156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-112410.01744013221</v>
      </c>
      <c r="L1079" s="444">
        <f t="shared" ca="1" si="104"/>
        <v>-27090814.203071866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-27090814.203071866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-112963.25582640184</v>
      </c>
      <c r="L1080" s="444">
        <f t="shared" ca="1" si="104"/>
        <v>-27224144.654162847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-27224144.654162847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-113518.79937261426</v>
      </c>
      <c r="L1081" s="444">
        <f t="shared" ca="1" si="104"/>
        <v>-27358030.648800038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-27358030.648800038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-114076.65768360256</v>
      </c>
      <c r="L1082" s="444">
        <f t="shared" ca="1" si="104"/>
        <v>-27492474.501748219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-27492474.501748219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-114636.84040422</v>
      </c>
      <c r="L1083" s="444">
        <f t="shared" ca="1" si="104"/>
        <v>-27627478.537417017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-27627478.537417017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-115199.35721950665</v>
      </c>
      <c r="L1084" s="444">
        <f t="shared" ca="1" si="104"/>
        <v>-27763045.089901101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-27763045.089901101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-115764.21785485698</v>
      </c>
      <c r="L1085" s="444">
        <f t="shared" ca="1" si="104"/>
        <v>-27899176.503020536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-27899176.503020536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-116331.43207618799</v>
      </c>
      <c r="L1086" s="444">
        <f t="shared" ca="1" si="104"/>
        <v>-28035875.130361304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-28035875.130361304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-116901.00969010784</v>
      </c>
      <c r="L1087" s="444">
        <f t="shared" ca="1" si="104"/>
        <v>-28173143.335315991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-28173143.335315991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-117472.96054408568</v>
      </c>
      <c r="L1088" s="444">
        <f t="shared" ca="1" si="104"/>
        <v>-28310983.491124656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-28310983.491124656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-118047.29452662179</v>
      </c>
      <c r="L1089" s="444">
        <f t="shared" ca="1" si="104"/>
        <v>-28449397.980915856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-28449397.980915856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-118624.02156741847</v>
      </c>
      <c r="L1090" s="444">
        <f t="shared" ca="1" si="104"/>
        <v>-28588389.197747853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-28588389.197747853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-119203.15163755178</v>
      </c>
      <c r="L1091" s="444">
        <f t="shared" ca="1" si="104"/>
        <v>-28727959.544649981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-28727959.544649981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-119784.694749644</v>
      </c>
      <c r="L1092" s="444">
        <f t="shared" ca="1" si="104"/>
        <v>-28868111.434664201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-28868111.434664201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-120368.66095803658</v>
      </c>
      <c r="L1093" s="444">
        <f t="shared" ca="1" si="104"/>
        <v>-29008847.290886816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-29008847.290886816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-120955.06035896414</v>
      </c>
      <c r="L1094" s="444">
        <f t="shared" ca="1" si="104"/>
        <v>-29150169.546510357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-29150169.546510357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-121543.9030907289</v>
      </c>
      <c r="L1095" s="444">
        <f t="shared" ca="1" si="104"/>
        <v>-29292080.644865666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-29292080.644865666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-122135.19933387602</v>
      </c>
      <c r="L1096" s="444">
        <f t="shared" ca="1" si="104"/>
        <v>-29434583.03946412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-29434583.03946412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-122728.95931136957</v>
      </c>
      <c r="L1097" s="444">
        <f t="shared" ca="1" si="104"/>
        <v>-29577679.194040067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-29577679.194040067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-123325.19328876934</v>
      </c>
      <c r="L1098" s="444">
        <f t="shared" ca="1" si="104"/>
        <v>-29721371.582593415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-29721371.582593415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-123923.91157440831</v>
      </c>
      <c r="L1099" s="444">
        <f t="shared" ca="1" si="104"/>
        <v>-29865662.689432401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-29865662.689432401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-124525.12451957075</v>
      </c>
      <c r="L1100" s="444">
        <f t="shared" ca="1" si="104"/>
        <v>-30010555.009216551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-30010555.009216551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-125128.84251867139</v>
      </c>
      <c r="L1101" s="444">
        <f t="shared" ca="1" si="104"/>
        <v>-30156051.046999801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-30156051.046999801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-125735.07600943492</v>
      </c>
      <c r="L1102" s="444">
        <f t="shared" ca="1" si="104"/>
        <v>-30302153.318273813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-30302153.318273813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-126343.83547307663</v>
      </c>
      <c r="L1103" s="444">
        <f t="shared" ca="1" si="104"/>
        <v>-30448864.349011466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-30448864.349011466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-126955.1314344835</v>
      </c>
      <c r="L1104" s="444">
        <f t="shared" ca="1" si="104"/>
        <v>-30596186.675710529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-30596186.675710529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-127568.97446239629</v>
      </c>
      <c r="L1105" s="444">
        <f t="shared" ca="1" si="104"/>
        <v>-30744122.845437504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-30744122.845437504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-128185.37516959202</v>
      </c>
      <c r="L1106" s="444">
        <f t="shared" ca="1" si="104"/>
        <v>-30892675.415871676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-30892675.415871676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-128804.34421306773</v>
      </c>
      <c r="L1107" s="444">
        <f t="shared" ca="1" si="104"/>
        <v>-31041846.955349322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-31041846.955349322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-129425.8922942246</v>
      </c>
      <c r="L1108" s="444">
        <f t="shared" ca="1" si="104"/>
        <v>-31191640.042908125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-31191640.042908125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-130050.03015905293</v>
      </c>
      <c r="L1109" s="444">
        <f t="shared" ca="1" si="104"/>
        <v>-31342057.268331755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-31342057.268331755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-130676.76859831806</v>
      </c>
      <c r="L1110" s="444">
        <f t="shared" ca="1" si="104"/>
        <v>-31493101.232194651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-31493101.232194651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-131306.11844774679</v>
      </c>
      <c r="L1111" s="444">
        <f t="shared" ca="1" si="104"/>
        <v>-31644774.545906976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-31644774.545906976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-131938.09058821481</v>
      </c>
      <c r="L1112" s="444">
        <f t="shared" ca="1" si="104"/>
        <v>-31797079.831759769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-31797079.831759769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-132572.69594593477</v>
      </c>
      <c r="L1113" s="444">
        <f t="shared" ca="1" si="104"/>
        <v>-31950019.722970281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-31950019.722970281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-133209.94549264523</v>
      </c>
      <c r="L1114" s="444">
        <f t="shared" ca="1" si="104"/>
        <v>-32103596.863727503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-32103596.863727503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-133849.85024580033</v>
      </c>
      <c r="L1115" s="444">
        <f t="shared" ca="1" si="104"/>
        <v>-32257813.90923788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-32257813.90923788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-134492.42126876023</v>
      </c>
      <c r="L1116" s="444">
        <f t="shared" ca="1" si="104"/>
        <v>-32412673.525771219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-32412673.525771219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-135137.66967098249</v>
      </c>
      <c r="L1117" s="444">
        <f t="shared" ca="1" si="104"/>
        <v>-32568178.390706781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-32568178.390706781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-135785.606608214</v>
      </c>
      <c r="L1118" s="444">
        <f t="shared" ca="1" si="104"/>
        <v>-32724331.192579575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-32724331.192579575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-136436.24328268398</v>
      </c>
      <c r="L1119" s="444">
        <f t="shared" ca="1" si="104"/>
        <v>-32881134.631126836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-32881134.631126836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-137089.59094329755</v>
      </c>
      <c r="L1120" s="444">
        <f t="shared" ca="1" si="104"/>
        <v>-33038591.417334713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-33038591.417334713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-137745.66088583038</v>
      </c>
      <c r="L1121" s="444">
        <f t="shared" ca="1" si="104"/>
        <v>-33196704.27348512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-33196704.27348512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-138404.46445312374</v>
      </c>
      <c r="L1122" s="444">
        <f t="shared" ca="1" si="104"/>
        <v>-33355475.933202822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-33355475.933202822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-139066.0130352808</v>
      </c>
      <c r="L1123" s="444">
        <f t="shared" ca="1" si="104"/>
        <v>-33514909.141502682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-33514909.141502682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-139730.31806986357</v>
      </c>
      <c r="L1124" s="444">
        <f t="shared" ca="1" si="104"/>
        <v>-33675006.654837124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-33675006.654837124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-140397.39104209043</v>
      </c>
      <c r="L1125" s="444">
        <f t="shared" ca="1" si="104"/>
        <v>-33835771.241143793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-33835771.241143793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-141067.24348503488</v>
      </c>
      <c r="L1126" s="444">
        <f t="shared" ca="1" si="104"/>
        <v>-33997205.679893404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-33997205.679893404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-141739.88697982492</v>
      </c>
      <c r="L1127" s="444">
        <f t="shared" ca="1" si="104"/>
        <v>-34159312.762137808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-34159312.762137808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-142415.33315584328</v>
      </c>
      <c r="L1128" s="444">
        <f t="shared" ca="1" si="104"/>
        <v>-34322095.290558226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-34322095.290558226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-143093.59369092836</v>
      </c>
      <c r="L1129" s="444">
        <f t="shared" ca="1" si="104"/>
        <v>-34485556.079513736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-34485556.079513736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-143774.68031157632</v>
      </c>
      <c r="L1130" s="444">
        <f t="shared" ca="1" si="104"/>
        <v>-34649697.955089889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-34649697.955089889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-144458.6047931436</v>
      </c>
      <c r="L1131" s="444">
        <f t="shared" ca="1" si="104"/>
        <v>-34814523.755147614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-34814523.755147614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-145145.37896005079</v>
      </c>
      <c r="L1132" s="444">
        <f t="shared" ca="1" si="104"/>
        <v>-34980036.329372242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-34980036.329372242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-145835.01468598674</v>
      </c>
      <c r="L1133" s="444">
        <f t="shared" ca="1" si="104"/>
        <v>-35146238.539322808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-35146238.539322808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-146527.5238941141</v>
      </c>
      <c r="L1134" s="444">
        <f t="shared" ca="1" si="104"/>
        <v>-35313133.258481503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-35313133.258481503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-147222.91855727532</v>
      </c>
      <c r="L1135" s="444">
        <f t="shared" ca="1" si="104"/>
        <v>-35480723.372303359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-35480723.372303359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-147921.21069819975</v>
      </c>
      <c r="L1136" s="444">
        <f t="shared" ca="1" si="104"/>
        <v>-35649011.778266139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-35649011.778266139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-148622.41238971133</v>
      </c>
      <c r="L1137" s="444">
        <f t="shared" ca="1" si="104"/>
        <v>-35818001.385920428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-35818001.385920428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-149326.53575493753</v>
      </c>
      <c r="L1138" s="444">
        <f t="shared" ca="1" si="104"/>
        <v>-35987695.11693994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-35987695.11693994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-150033.59296751881</v>
      </c>
      <c r="L1139" s="444">
        <f t="shared" ca="1" si="104"/>
        <v>-36158095.905172035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-36158095.905172035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-150743.59625181922</v>
      </c>
      <c r="L1140" s="444">
        <f t="shared" ca="1" si="104"/>
        <v>-36329206.696688429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-36329206.696688429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-151456.55788313752</v>
      </c>
      <c r="L1141" s="444">
        <f t="shared" ca="1" si="104"/>
        <v>-36501030.449836142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-36501030.449836142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-152172.49018791967</v>
      </c>
      <c r="L1142" s="444">
        <f t="shared" ca="1" si="104"/>
        <v>-36673570.135288641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-36673570.135288641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-152891.40554397175</v>
      </c>
      <c r="L1143" s="444">
        <f t="shared" ca="1" si="104"/>
        <v>-36846828.736097187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-36846828.736097187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-153613.31638067402</v>
      </c>
      <c r="L1144" s="444">
        <f t="shared" ca="1" si="104"/>
        <v>-37020809.247742437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-37020809.247742437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-154338.23517919588</v>
      </c>
      <c r="L1145" s="444">
        <f t="shared" ca="1" si="104"/>
        <v>-37195514.678186208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-37195514.678186208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-155066.1744727116</v>
      </c>
      <c r="L1146" s="444">
        <f t="shared" ca="1" si="104"/>
        <v>-37370948.047923498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-37370948.047923498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-155797.14684661699</v>
      </c>
      <c r="L1147" s="444">
        <f t="shared" ca="1" si="104"/>
        <v>-37547112.39003469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-37547112.39003469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-156531.16493874695</v>
      </c>
      <c r="L1148" s="444">
        <f t="shared" ca="1" si="104"/>
        <v>-37724010.750238016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-37724010.750238016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-157268.24143959413</v>
      </c>
      <c r="L1149" s="444">
        <f t="shared" ca="1" si="104"/>
        <v>-37901646.18694219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-37901646.18694219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-158008.3890925282</v>
      </c>
      <c r="L1150" s="444">
        <f t="shared" ca="1" si="104"/>
        <v>-38080021.771299295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-38080021.771299295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-158751.62069401614</v>
      </c>
      <c r="L1151" s="444">
        <f t="shared" ca="1" si="104"/>
        <v>-38259140.587257892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-38259140.587257892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-159497.94909384364</v>
      </c>
      <c r="L1152" s="444">
        <f t="shared" ca="1" si="104"/>
        <v>-38439005.731616311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-38439005.731616311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-160247.38719533704</v>
      </c>
      <c r="L1153" s="444">
        <f t="shared" ca="1" si="104"/>
        <v>-38619620.314076222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-38619620.314076222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-160999.94795558666</v>
      </c>
      <c r="L1154" s="444">
        <f t="shared" ca="1" si="104"/>
        <v>-38800987.457296386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-38800987.457296386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-161755.64438567069</v>
      </c>
      <c r="L1155" s="444">
        <f t="shared" ca="1" si="104"/>
        <v>-38983110.296946637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-38983110.296946637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-162514.48955088007</v>
      </c>
      <c r="L1156" s="444">
        <f t="shared" ca="1" si="104"/>
        <v>-39165991.981762096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-39165991.981762096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-163276.49657094447</v>
      </c>
      <c r="L1157" s="444">
        <f t="shared" ca="1" si="104"/>
        <v>-39349635.673597619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-39349635.673597619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-164041.67862025916</v>
      </c>
      <c r="L1158" s="444">
        <f t="shared" ca="1" si="104"/>
        <v>-39534044.547482453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-39534044.547482453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-164810.04892811264</v>
      </c>
      <c r="L1159" s="444">
        <f t="shared" ca="1" si="104"/>
        <v>-39719221.791675143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-39719221.791675143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-165581.6207789155</v>
      </c>
      <c r="L1160" s="444">
        <f t="shared" ca="1" si="104"/>
        <v>-39905170.607718639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-39905170.607718639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-166356.40751243007</v>
      </c>
      <c r="L1161" s="444">
        <f t="shared" ca="1" si="104"/>
        <v>-40091894.210495643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-40091894.210495643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-167134.42252400093</v>
      </c>
      <c r="L1162" s="444">
        <f t="shared" ca="1" si="104"/>
        <v>-40279395.828284219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-40279395.828284219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-167915.67926478665</v>
      </c>
      <c r="L1163" s="444">
        <f t="shared" ca="1" si="104"/>
        <v>-40467678.702813581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-40467678.702813581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-168700.19124199232</v>
      </c>
      <c r="L1164" s="444">
        <f t="shared" ca="1" si="104"/>
        <v>-40656746.089320153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-40656746.089320153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-169487.97201910304</v>
      </c>
      <c r="L1165" s="444">
        <f t="shared" ca="1" si="104"/>
        <v>-40846601.256603837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-40846601.256603837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-170279.03521611838</v>
      </c>
      <c r="L1166" s="444">
        <f t="shared" ca="1" si="104"/>
        <v>-41037247.48708453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-41037247.48708453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-171073.39450978796</v>
      </c>
      <c r="L1167" s="444">
        <f t="shared" ca="1" si="104"/>
        <v>-41228688.076858893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-41228688.076858893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-171871.06363384781</v>
      </c>
      <c r="L1168" s="444">
        <f t="shared" ca="1" si="104"/>
        <v>-41420926.335757315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-41420926.335757315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-172587.19306565548</v>
      </c>
      <c r="L1169" s="444">
        <f t="shared" ca="1" si="104"/>
        <v>-41593513.528822973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-41593513.528822973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-173306.30637009573</v>
      </c>
      <c r="L1170" s="444">
        <f t="shared" ca="1" si="104"/>
        <v>-41766819.835193068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-41766819.835193068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-174028.41597997112</v>
      </c>
      <c r="L1171" s="444">
        <f t="shared" ca="1" si="104"/>
        <v>-41940848.251173042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-41940848.251173042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-174753.53437988769</v>
      </c>
      <c r="L1172" s="444">
        <f t="shared" ca="1" si="104"/>
        <v>-42115601.785552926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-42115601.785552926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-175481.67410647051</v>
      </c>
      <c r="L1173" s="444">
        <f t="shared" ca="1" si="104"/>
        <v>-42291083.459659398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-42291083.459659398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-176212.84774858083</v>
      </c>
      <c r="L1174" s="444">
        <f t="shared" ca="1" si="104"/>
        <v>-42467296.307407975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-42467296.307407975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-176947.06794753321</v>
      </c>
      <c r="L1175" s="444">
        <f t="shared" ca="1" si="104"/>
        <v>-42644243.375355512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-42644243.375355512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-177684.34739731462</v>
      </c>
      <c r="L1176" s="444">
        <f t="shared" ca="1" si="104"/>
        <v>-42821927.722752824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-42821927.722752824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-178424.69884480344</v>
      </c>
      <c r="L1177" s="444">
        <f t="shared" ca="1" si="104"/>
        <v>-43000352.42159763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-43000352.42159763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-179168.13508999013</v>
      </c>
      <c r="L1178" s="444">
        <f t="shared" ca="1" si="104"/>
        <v>-43179520.556687623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-43179520.556687623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-179914.66898619843</v>
      </c>
      <c r="L1179" s="444">
        <f t="shared" ca="1" si="104"/>
        <v>-43359435.225673825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-43359435.225673825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-180664.3134403076</v>
      </c>
      <c r="L1180" s="444">
        <f t="shared" ca="1" si="104"/>
        <v>-43540099.539114133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-43540099.539114133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-181417.08141297556</v>
      </c>
      <c r="L1181" s="444">
        <f t="shared" ca="1" si="104"/>
        <v>-43721516.620527111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-43721516.620527111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-182172.98591886295</v>
      </c>
      <c r="L1182" s="444">
        <f t="shared" ca="1" si="104"/>
        <v>-43903689.606445976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-43903689.606445976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-182932.04002685822</v>
      </c>
      <c r="L1183" s="444">
        <f t="shared" ca="1" si="104"/>
        <v>-44086621.646472834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-44086621.646472834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-183694.25686030346</v>
      </c>
      <c r="L1184" s="444">
        <f t="shared" ca="1" si="104"/>
        <v>-44270315.903333135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-44270315.903333135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-184459.6495972214</v>
      </c>
      <c r="L1185" s="444">
        <f t="shared" ca="1" si="104"/>
        <v>-44454775.552930355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-44454775.552930355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-185228.23147054313</v>
      </c>
      <c r="L1186" s="444">
        <f t="shared" ca="1" si="104"/>
        <v>-44640003.784400895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-44640003.784400895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-186000.01576833706</v>
      </c>
      <c r="L1187" s="444">
        <f t="shared" ca="1" si="104"/>
        <v>-44826003.80016923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-44826003.80016923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-186775.01583403847</v>
      </c>
      <c r="L1188" s="444">
        <f t="shared" ca="1" si="104"/>
        <v>-45012778.81600327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-45012778.81600327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-187553.24506668031</v>
      </c>
      <c r="L1189" s="444">
        <f t="shared" ca="1" si="104"/>
        <v>-45200332.06106995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-45200332.06106995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-188334.71692112478</v>
      </c>
      <c r="L1190" s="444">
        <f t="shared" ca="1" si="104"/>
        <v>-45388666.777991079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-45388666.777991079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-189119.44490829617</v>
      </c>
      <c r="L1191" s="444">
        <f t="shared" ca="1" si="104"/>
        <v>-45577786.222899377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-45577786.222899377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-189907.44259541406</v>
      </c>
      <c r="L1192" s="444">
        <f t="shared" ca="1" si="104"/>
        <v>-45767693.665494792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-45767693.665494792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-190698.7236062283</v>
      </c>
      <c r="L1193" s="444">
        <f t="shared" ca="1" si="104"/>
        <v>-45958392.389101021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-45958392.389101021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-191493.30162125424</v>
      </c>
      <c r="L1194" s="444">
        <f t="shared" ca="1" si="104"/>
        <v>-46149885.690722272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-46149885.690722272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-192291.19037800946</v>
      </c>
      <c r="L1195" s="444">
        <f t="shared" ca="1" si="104"/>
        <v>-46342176.881100282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-46342176.881100282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-193092.40367125117</v>
      </c>
      <c r="L1196" s="444">
        <f t="shared" ca="1" si="104"/>
        <v>-46535269.284771532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-46535269.284771532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-193896.95535321473</v>
      </c>
      <c r="L1197" s="444">
        <f t="shared" ca="1" si="104"/>
        <v>-46729166.240124747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-46729166.240124747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-194704.85933385312</v>
      </c>
      <c r="L1198" s="444">
        <f t="shared" ca="1" si="104"/>
        <v>-46923871.099458598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-46923871.099458598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-195516.12958107749</v>
      </c>
      <c r="L1199" s="444">
        <f t="shared" ca="1" si="104"/>
        <v>-47119387.229039676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-47119387.229039676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-196330.78012099865</v>
      </c>
      <c r="L1200" s="444">
        <f t="shared" ca="1" si="104"/>
        <v>-47315718.009160675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-47315718.009160675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-197148.82503816948</v>
      </c>
      <c r="L1201" s="444">
        <f t="shared" ca="1" si="104"/>
        <v>-47512866.834198847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-47512866.834198847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-197970.27847582853</v>
      </c>
      <c r="L1202" s="444">
        <f t="shared" ca="1" si="104"/>
        <v>-47710837.112674676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-47710837.112674676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-198795.15463614449</v>
      </c>
      <c r="L1203" s="444">
        <f t="shared" ca="1" si="104"/>
        <v>-47909632.267310821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-47909632.267310821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-199623.46778046174</v>
      </c>
      <c r="L1204" s="444">
        <f t="shared" ca="1" si="104"/>
        <v>-48109255.735091284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-48109255.735091284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-200455.23222954702</v>
      </c>
      <c r="L1205" s="444">
        <f t="shared" ca="1" si="104"/>
        <v>-48309710.96732083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-48309710.96732083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-201290.46236383679</v>
      </c>
      <c r="L1206" s="444">
        <f t="shared" ca="1" si="104"/>
        <v>-48511001.429684669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-48511001.429684669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-202129.17262368611</v>
      </c>
      <c r="L1207" s="444">
        <f t="shared" ca="1" si="104"/>
        <v>-48713130.602308355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-48713130.602308355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-202971.37750961815</v>
      </c>
      <c r="L1208" s="444">
        <f t="shared" ca="1" si="104"/>
        <v>-48916101.979817972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-48916101.979817972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-203817.09158257488</v>
      </c>
      <c r="L1209" s="444">
        <f t="shared" ca="1" si="104"/>
        <v>-49119919.071400546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-49119919.071400546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-204666.32946416893</v>
      </c>
      <c r="L1210" s="444">
        <f t="shared" ca="1" si="104"/>
        <v>-49324585.400864713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-49324585.400864713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-205519.1058369363</v>
      </c>
      <c r="L1211" s="444">
        <f t="shared" ca="1" si="104"/>
        <v>-49530104.506701648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-49530104.506701648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-206375.4354445902</v>
      </c>
      <c r="L1212" s="444">
        <f t="shared" ca="1" si="104"/>
        <v>-49736479.942146242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-49736479.942146242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-207235.33309227601</v>
      </c>
      <c r="L1213" s="444">
        <f t="shared" ca="1" si="104"/>
        <v>-49943715.275238514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-49943715.275238514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-208098.81364682713</v>
      </c>
      <c r="L1214" s="444">
        <f t="shared" ca="1" si="104"/>
        <v>-50151814.088885345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-50151814.088885345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-208965.89203702228</v>
      </c>
      <c r="L1215" s="444">
        <f t="shared" ca="1" si="104"/>
        <v>-50360779.980922364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-50360779.980922364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-209836.58325384319</v>
      </c>
      <c r="L1216" s="444">
        <f t="shared" ca="1" si="104"/>
        <v>-50570616.564176209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-50570616.564176209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-210710.90235073419</v>
      </c>
      <c r="L1217" s="444">
        <f t="shared" ca="1" si="104"/>
        <v>-50781327.46652694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-50781327.46652694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-211588.86444386226</v>
      </c>
      <c r="L1218" s="444">
        <f t="shared" ca="1" si="104"/>
        <v>-50992916.330970801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-50992916.330970801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-212470.48471237833</v>
      </c>
      <c r="L1219" s="444">
        <f t="shared" ca="1" si="104"/>
        <v>-51205386.815683179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-51205386.815683179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-213355.77839867992</v>
      </c>
      <c r="L1220" s="444">
        <f t="shared" ca="1" si="104"/>
        <v>-51418742.594081856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-51418742.594081856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-214244.76080867439</v>
      </c>
      <c r="L1221" s="444">
        <f t="shared" ca="1" si="104"/>
        <v>-51632987.354890533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-51632987.354890533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-215137.44731204389</v>
      </c>
      <c r="L1222" s="444">
        <f t="shared" ca="1" si="104"/>
        <v>-51848124.802202575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-51848124.802202575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-216033.85334251073</v>
      </c>
      <c r="L1223" s="444">
        <f t="shared" ca="1" si="104"/>
        <v>-52064158.655545086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-52064158.655545086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-216933.99439810452</v>
      </c>
      <c r="L1224" s="444">
        <f t="shared" ca="1" si="104"/>
        <v>-52281092.649943188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-52281092.649943188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-217837.88604142991</v>
      </c>
      <c r="L1225" s="444">
        <f t="shared" ca="1" si="104"/>
        <v>-52498930.53598462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-52498930.53598462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-218745.5438999359</v>
      </c>
      <c r="L1226" s="444">
        <f t="shared" ca="1" si="104"/>
        <v>-52717676.079884559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-52717676.079884559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-219656.98366618564</v>
      </c>
      <c r="L1227" s="444">
        <f t="shared" ca="1" si="104"/>
        <v>-52937333.063550748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-52937333.063550748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-220572.2210981281</v>
      </c>
      <c r="L1228" s="444">
        <f t="shared" ca="1" si="104"/>
        <v>-53157905.284648873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-53157905.284648873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-221491.27201937026</v>
      </c>
      <c r="L1229" s="444">
        <f t="shared" ca="1" si="104"/>
        <v>-53379396.556668244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-53379396.556668244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-222414.15231945104</v>
      </c>
      <c r="L1230" s="444">
        <f t="shared" ca="1" si="104"/>
        <v>-53601810.708987698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-53601810.708987698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-223340.87795411539</v>
      </c>
      <c r="L1231" s="444">
        <f t="shared" ca="1" si="104"/>
        <v>-53825151.586941816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-53825151.586941816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-224271.46494559094</v>
      </c>
      <c r="L1232" s="444">
        <f t="shared" ca="1" si="104"/>
        <v>-54049423.051887408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-54049423.051887408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-225205.92938286418</v>
      </c>
      <c r="L1233" s="444">
        <f t="shared" ca="1" si="104"/>
        <v>-54274628.981270269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-54274628.981270269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-226144.28742195948</v>
      </c>
      <c r="L1234" s="444">
        <f t="shared" ca="1" si="104"/>
        <v>-54500773.268692225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-54500773.268692225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-227086.55528621757</v>
      </c>
      <c r="L1235" s="444">
        <f t="shared" ca="1" si="104"/>
        <v>-54727859.823978446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-54727859.823978446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-228032.74926657687</v>
      </c>
      <c r="L1236" s="444">
        <f t="shared" ca="1" si="104"/>
        <v>-54955892.573245026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-54955892.573245026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-228982.88572185431</v>
      </c>
      <c r="L1237" s="444">
        <f t="shared" ca="1" si="104"/>
        <v>-55184875.458966881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-55184875.458966881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-229936.98107902869</v>
      </c>
      <c r="L1238" s="444">
        <f t="shared" ca="1" si="104"/>
        <v>-55414812.440045908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-55414812.440045908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-230895.0518335246</v>
      </c>
      <c r="L1239" s="444">
        <f t="shared" ca="1" si="104"/>
        <v>-55645707.491879433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-55645707.491879433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-231857.11454949767</v>
      </c>
      <c r="L1240" s="444">
        <f t="shared" ca="1" si="104"/>
        <v>-55877564.606428929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-55877564.606428929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-232823.18586012055</v>
      </c>
      <c r="L1241" s="444">
        <f t="shared" ca="1" si="104"/>
        <v>-56110387.792289048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-56110387.792289048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-233793.28246787103</v>
      </c>
      <c r="L1242" s="444">
        <f t="shared" ca="1" si="104"/>
        <v>-56344181.07475692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-56344181.07475692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-234767.42114482049</v>
      </c>
      <c r="L1243" s="444">
        <f t="shared" ca="1" si="104"/>
        <v>-56578948.495901741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-56578948.495901741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-235745.6187329239</v>
      </c>
      <c r="L1244" s="444">
        <f t="shared" ca="1" si="104"/>
        <v>-56814694.114634663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-56814694.114634663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-236727.8921443111</v>
      </c>
      <c r="L1245" s="444">
        <f t="shared" ca="1" si="104"/>
        <v>-57051422.00677897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-57051422.00677897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-237714.25836157901</v>
      </c>
      <c r="L1246" s="444">
        <f t="shared" ca="1" si="104"/>
        <v>-57289136.265140548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-57289136.265140548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-238704.73443808561</v>
      </c>
      <c r="L1247" s="444">
        <f t="shared" ca="1" si="104"/>
        <v>-57527840.999578632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-57527840.999578632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-239699.33749824431</v>
      </c>
      <c r="L1248" s="444">
        <f t="shared" ca="1" si="104"/>
        <v>-57767540.33707688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-57767540.33707688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-240698.08473782032</v>
      </c>
      <c r="L1249" s="444">
        <f t="shared" ca="1" si="104"/>
        <v>-58008238.421814702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-58008238.421814702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-241700.99342422793</v>
      </c>
      <c r="L1250" s="444">
        <f t="shared" ca="1" si="104"/>
        <v>-58249939.415238932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-58249939.415238932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-242708.08089682885</v>
      </c>
      <c r="L1251" s="444">
        <f t="shared" ca="1" si="104"/>
        <v>-58492647.496135764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-58492647.496135764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-243719.36456723235</v>
      </c>
      <c r="L1252" s="444">
        <f t="shared" ca="1" si="104"/>
        <v>-58736366.860702999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-58736366.860702999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-244734.86191959586</v>
      </c>
      <c r="L1253" s="444">
        <f t="shared" ca="1" si="104"/>
        <v>-58981101.722622596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-58981101.722622596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-245754.59051092746</v>
      </c>
      <c r="L1254" s="444">
        <f t="shared" ca="1" si="104"/>
        <v>-59226856.313133523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-59226856.313133523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-246778.56797138968</v>
      </c>
      <c r="L1255" s="444">
        <f t="shared" ca="1" si="104"/>
        <v>-59473634.881104909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-59473634.881104909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-247806.81200460379</v>
      </c>
      <c r="L1256" s="444">
        <f t="shared" ca="1" si="104"/>
        <v>-59721441.693109512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-59721441.693109512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-248839.34038795627</v>
      </c>
      <c r="L1257" s="444">
        <f t="shared" ca="1" si="104"/>
        <v>-59970281.033497468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-59970281.033497468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-249876.17097290608</v>
      </c>
      <c r="L1258" s="444">
        <f t="shared" ca="1" si="104"/>
        <v>-60220157.204470374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-60220157.204470374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-250917.32168529322</v>
      </c>
      <c r="L1259" s="444">
        <f t="shared" ca="1" si="104"/>
        <v>-60471074.526155666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-60471074.526155666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-251962.81052564856</v>
      </c>
      <c r="L1260" s="444">
        <f t="shared" ca="1" si="104"/>
        <v>-60723037.336681314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-60723037.336681314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-253012.65556950547</v>
      </c>
      <c r="L1261" s="444">
        <f t="shared" ca="1" si="104"/>
        <v>-60976049.992250822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-60976049.992250822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-254066.87496771174</v>
      </c>
      <c r="L1262" s="444">
        <f t="shared" ca="1" si="104"/>
        <v>-61230116.867218532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-61230116.867218532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-255125.48694674391</v>
      </c>
      <c r="L1263" s="444">
        <f t="shared" ca="1" si="104"/>
        <v>-61485242.354165278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-61485242.354165278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-256188.50980902198</v>
      </c>
      <c r="L1264" s="444">
        <f t="shared" ca="1" si="104"/>
        <v>-61741430.863974303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-61741430.863974303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-257255.96193322624</v>
      </c>
      <c r="L1265" s="444">
        <f t="shared" ca="1" si="104"/>
        <v>-61998686.825907528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-61998686.825907528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-258327.86177461472</v>
      </c>
      <c r="L1266" s="444">
        <f t="shared" ca="1" si="104"/>
        <v>-62257014.687682144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-62257014.687682144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-259404.22786534225</v>
      </c>
      <c r="L1267" s="444">
        <f t="shared" ca="1" si="104"/>
        <v>-62516418.91554749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-62516418.91554749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-260485.07881478118</v>
      </c>
      <c r="L1268" s="444">
        <f t="shared" ca="1" si="104"/>
        <v>-62776903.994362272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-62776903.994362272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-261570.4333098428</v>
      </c>
      <c r="L1269" s="444">
        <f t="shared" ca="1" si="104"/>
        <v>-63038474.427672118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-63038474.427672118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-262660.31011530047</v>
      </c>
      <c r="L1270" s="444">
        <f t="shared" ca="1" si="104"/>
        <v>-63301134.737787418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-63301134.737787418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-263754.72807411425</v>
      </c>
      <c r="L1271" s="444">
        <f t="shared" ca="1" si="104"/>
        <v>-63564889.465861529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-63564889.465861529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-264853.70610775636</v>
      </c>
      <c r="L1272" s="444">
        <f t="shared" ca="1" si="104"/>
        <v>-63829743.171969287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-63829743.171969287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-265957.26321653865</v>
      </c>
      <c r="L1273" s="444">
        <f t="shared" ca="1" si="104"/>
        <v>-64095700.435185827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-64095700.435185827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-267065.41847994097</v>
      </c>
      <c r="L1274" s="444">
        <f t="shared" ca="1" si="104"/>
        <v>-64362765.853665769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-64362765.853665769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-268178.1910569407</v>
      </c>
      <c r="L1275" s="444">
        <f t="shared" ca="1" si="104"/>
        <v>-64630944.044722706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-64630944.044722706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-269295.60018634459</v>
      </c>
      <c r="L1276" s="444">
        <f t="shared" ca="1" si="104"/>
        <v>-64900239.644909054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-64900239.644909054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-270417.66518712108</v>
      </c>
      <c r="L1277" s="444">
        <f t="shared" ca="1" si="104"/>
        <v>-65170657.310096174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-65170657.310096174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-271544.40545873408</v>
      </c>
      <c r="L1278" s="444">
        <f t="shared" ca="1" si="104"/>
        <v>-65442201.715554908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-65442201.715554908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-272675.84048147878</v>
      </c>
      <c r="L1279" s="444">
        <f t="shared" ca="1" si="104"/>
        <v>-65714877.55603639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-65714877.55603639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-273811.98981681833</v>
      </c>
      <c r="L1280" s="444">
        <f t="shared" ca="1" si="104"/>
        <v>-65988689.545853205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-65988689.545853205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-274952.87310772168</v>
      </c>
      <c r="L1281" s="444">
        <f t="shared" ca="1" si="104"/>
        <v>-66263642.418960929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-66263642.418960929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-276098.51007900387</v>
      </c>
      <c r="L1282" s="444">
        <f t="shared" ca="1" si="104"/>
        <v>-66539740.929039933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-66539740.929039933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-277248.92053766642</v>
      </c>
      <c r="L1283" s="444">
        <f t="shared" ref="L1283:L1537" ca="1" si="109">I1283-J1283+K1283</f>
        <v>-66816989.849577598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-66816989.849577598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-278404.12437323999</v>
      </c>
      <c r="L1284" s="444">
        <f t="shared" ca="1" si="109"/>
        <v>-67095393.973950841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-67095393.973950841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-279564.14155812853</v>
      </c>
      <c r="L1285" s="444">
        <f t="shared" ca="1" si="109"/>
        <v>-67374958.115508974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-67374958.115508974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-280728.99214795406</v>
      </c>
      <c r="L1286" s="444">
        <f t="shared" ca="1" si="109"/>
        <v>-67655687.107656926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-67655687.107656926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-281898.69628190383</v>
      </c>
      <c r="L1287" s="444">
        <f t="shared" ca="1" si="109"/>
        <v>-67937585.803938836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-67937585.803938836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-283073.27418307849</v>
      </c>
      <c r="L1288" s="444">
        <f t="shared" ca="1" si="109"/>
        <v>-68220659.078121915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-68220659.078121915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-284252.7461588413</v>
      </c>
      <c r="L1289" s="444">
        <f t="shared" ca="1" si="109"/>
        <v>-68504911.824280754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-68504911.824280754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-285437.13260116981</v>
      </c>
      <c r="L1290" s="444">
        <f t="shared" ca="1" si="109"/>
        <v>-68790348.956881925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-68790348.956881925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-286626.45398700802</v>
      </c>
      <c r="L1291" s="444">
        <f t="shared" ca="1" si="109"/>
        <v>-69076975.410868928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-69076975.410868928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-287820.73087862052</v>
      </c>
      <c r="L1292" s="444">
        <f t="shared" ca="1" si="109"/>
        <v>-69364796.141747549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-69364796.141747549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-289019.98392394814</v>
      </c>
      <c r="L1293" s="444">
        <f t="shared" ca="1" si="109"/>
        <v>-69653816.125671491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-69653816.125671491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-290224.23385696457</v>
      </c>
      <c r="L1294" s="444">
        <f t="shared" ca="1" si="109"/>
        <v>-69944040.359528452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-69944040.359528452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-291433.50149803521</v>
      </c>
      <c r="L1295" s="444">
        <f t="shared" ca="1" si="109"/>
        <v>-70235473.861026481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-70235473.861026481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-292647.80775427702</v>
      </c>
      <c r="L1296" s="444">
        <f t="shared" ca="1" si="109"/>
        <v>-70528121.668780759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-70528121.668780759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-293867.17361991981</v>
      </c>
      <c r="L1297" s="444">
        <f t="shared" ca="1" si="109"/>
        <v>-70821988.842400685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-70821988.842400685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-295091.6201766695</v>
      </c>
      <c r="L1298" s="444">
        <f t="shared" ca="1" si="109"/>
        <v>-71117080.462577358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-71117080.462577358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-296321.16859407234</v>
      </c>
      <c r="L1299" s="444">
        <f t="shared" ca="1" si="109"/>
        <v>-71413401.631171435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-71413401.631171435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-297555.84012988099</v>
      </c>
      <c r="L1300" s="444">
        <f t="shared" ca="1" si="109"/>
        <v>-71710957.471301317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-71710957.471301317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-298795.65613042214</v>
      </c>
      <c r="L1301" s="444">
        <f t="shared" ca="1" si="109"/>
        <v>-72009753.127431735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-72009753.127431735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-300040.63803096558</v>
      </c>
      <c r="L1302" s="444">
        <f t="shared" ca="1" si="109"/>
        <v>-72309793.765462697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-72309793.765462697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-301290.80735609459</v>
      </c>
      <c r="L1303" s="444">
        <f t="shared" ca="1" si="109"/>
        <v>-72611084.572818786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-72611084.572818786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-302546.1857200783</v>
      </c>
      <c r="L1304" s="444">
        <f t="shared" ca="1" si="109"/>
        <v>-72913630.758538857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-72913630.758538857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-303806.79482724523</v>
      </c>
      <c r="L1305" s="444">
        <f t="shared" ca="1" si="109"/>
        <v>-73217437.55336611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-73217437.55336611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-305072.65647235879</v>
      </c>
      <c r="L1306" s="444">
        <f t="shared" ca="1" si="109"/>
        <v>-73522510.209838465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-73522510.209838465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-306343.7925409936</v>
      </c>
      <c r="L1307" s="444">
        <f t="shared" ca="1" si="109"/>
        <v>-73828854.002379462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-73828854.002379462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-307620.22500991443</v>
      </c>
      <c r="L1308" s="444">
        <f t="shared" ca="1" si="109"/>
        <v>-74136474.22738938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-74136474.22738938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-308901.97594745574</v>
      </c>
      <c r="L1309" s="444">
        <f t="shared" ca="1" si="109"/>
        <v>-74445376.203336835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-74445376.203336835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-310189.06751390349</v>
      </c>
      <c r="L1310" s="444">
        <f t="shared" ca="1" si="109"/>
        <v>-74755565.270850733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-74755565.270850733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-311481.52196187805</v>
      </c>
      <c r="L1311" s="444">
        <f t="shared" ca="1" si="109"/>
        <v>-75067046.792812616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-75067046.792812616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-312779.3616367192</v>
      </c>
      <c r="L1312" s="444">
        <f t="shared" ca="1" si="109"/>
        <v>-75379826.154449329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-75379826.154449329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-314082.60897687217</v>
      </c>
      <c r="L1313" s="444">
        <f t="shared" ca="1" si="109"/>
        <v>-75693908.7634262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-75693908.7634262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-315391.28651427582</v>
      </c>
      <c r="L1314" s="444">
        <f t="shared" ca="1" si="109"/>
        <v>-76009300.049940482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-76009300.049940482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-316705.41687475203</v>
      </c>
      <c r="L1315" s="444">
        <f t="shared" ca="1" si="109"/>
        <v>-76326005.466815233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-76326005.466815233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-318025.02277839679</v>
      </c>
      <c r="L1316" s="444">
        <f t="shared" ca="1" si="109"/>
        <v>-76644030.489593625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-76644030.489593625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-319350.12703997345</v>
      </c>
      <c r="L1317" s="444">
        <f t="shared" ca="1" si="109"/>
        <v>-76963380.616633594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-76963380.616633594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-320680.75256930664</v>
      </c>
      <c r="L1318" s="444">
        <f t="shared" ca="1" si="109"/>
        <v>-77284061.369202897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-77284061.369202897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-322016.92237167875</v>
      </c>
      <c r="L1319" s="444">
        <f t="shared" ca="1" si="109"/>
        <v>-77606078.291574582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-77606078.291574582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-323358.65954822744</v>
      </c>
      <c r="L1320" s="444">
        <f t="shared" ca="1" si="109"/>
        <v>-77929436.951122805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-77929436.951122805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-324705.987296345</v>
      </c>
      <c r="L1321" s="444">
        <f t="shared" ca="1" si="109"/>
        <v>-78254142.938419148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-78254142.938419148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-326058.92891007976</v>
      </c>
      <c r="L1322" s="444">
        <f t="shared" ca="1" si="109"/>
        <v>-78580201.867329225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-78580201.867329225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-327417.50778053841</v>
      </c>
      <c r="L1323" s="444">
        <f t="shared" ca="1" si="109"/>
        <v>-78907619.375109762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-78907619.375109762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-328781.74739629065</v>
      </c>
      <c r="L1324" s="444">
        <f t="shared" ca="1" si="109"/>
        <v>-79236401.122506052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-79236401.122506052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-330151.67134377523</v>
      </c>
      <c r="L1325" s="444">
        <f t="shared" ca="1" si="109"/>
        <v>-79566552.793849826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-79566552.793849826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-331527.3033077076</v>
      </c>
      <c r="L1326" s="444">
        <f t="shared" ca="1" si="109"/>
        <v>-79898080.097157538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-79898080.097157538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-332908.66707148973</v>
      </c>
      <c r="L1327" s="444">
        <f t="shared" ca="1" si="109"/>
        <v>-80230988.764229029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-80230988.764229029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-334295.78651762096</v>
      </c>
      <c r="L1328" s="444">
        <f t="shared" ca="1" si="109"/>
        <v>-80565284.55074665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-80565284.55074665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-335688.68562811101</v>
      </c>
      <c r="L1329" s="444">
        <f t="shared" ca="1" si="109"/>
        <v>-80900973.236374766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-80900973.236374766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-337087.38848489488</v>
      </c>
      <c r="L1330" s="444">
        <f t="shared" ca="1" si="109"/>
        <v>-81238060.624859661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-81238060.624859661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-338491.91927024856</v>
      </c>
      <c r="L1331" s="444">
        <f t="shared" ca="1" si="109"/>
        <v>-81576552.544129908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-81576552.544129908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-339902.30226720794</v>
      </c>
      <c r="L1332" s="444">
        <f t="shared" ca="1" si="109"/>
        <v>-81916454.846397117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-81916454.846397117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-341318.56185998797</v>
      </c>
      <c r="L1333" s="444">
        <f t="shared" ca="1" si="109"/>
        <v>-82257773.408257112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-82257773.408257112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-342740.7225344046</v>
      </c>
      <c r="L1334" s="444">
        <f t="shared" ca="1" si="109"/>
        <v>-82600514.130791515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-82600514.130791515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-344168.80887829798</v>
      </c>
      <c r="L1335" s="444">
        <f t="shared" ca="1" si="109"/>
        <v>-82944682.939669818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-82944682.939669818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-345602.84558195755</v>
      </c>
      <c r="L1336" s="444">
        <f t="shared" ca="1" si="109"/>
        <v>-83290285.785251781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-83290285.785251781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-347042.85743854911</v>
      </c>
      <c r="L1337" s="444">
        <f t="shared" ca="1" si="109"/>
        <v>-83637328.642690331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-83637328.642690331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-348488.86934454303</v>
      </c>
      <c r="L1338" s="444">
        <f t="shared" ca="1" si="109"/>
        <v>-83985817.512034878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-83985817.512034878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-349940.90630014532</v>
      </c>
      <c r="L1339" s="444">
        <f t="shared" ca="1" si="109"/>
        <v>-84335758.418335021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-84335758.418335021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-351398.99340972927</v>
      </c>
      <c r="L1340" s="444">
        <f t="shared" ca="1" si="109"/>
        <v>-84687157.411744744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-84687157.411744744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-352863.15588226978</v>
      </c>
      <c r="L1341" s="444">
        <f t="shared" ca="1" si="109"/>
        <v>-85040020.567627013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-85040020.567627013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-354333.41903177922</v>
      </c>
      <c r="L1342" s="444">
        <f t="shared" ca="1" si="109"/>
        <v>-85394353.986658797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-85394353.986658797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-355809.80827774497</v>
      </c>
      <c r="L1343" s="444">
        <f t="shared" ca="1" si="109"/>
        <v>-85750163.794936538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-85750163.794936538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-357292.34914556891</v>
      </c>
      <c r="L1344" s="444">
        <f t="shared" ca="1" si="109"/>
        <v>-86107456.144082099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-86107456.144082099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-358781.06726700877</v>
      </c>
      <c r="L1345" s="444">
        <f t="shared" ca="1" si="109"/>
        <v>-86466237.211349115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-86466237.211349115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-360275.9883806213</v>
      </c>
      <c r="L1346" s="444">
        <f t="shared" ca="1" si="109"/>
        <v>-86826513.199729741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-86826513.199729741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-361777.13833220722</v>
      </c>
      <c r="L1347" s="444">
        <f t="shared" ca="1" si="109"/>
        <v>-87188290.338061944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-87188290.338061944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-363284.54307525809</v>
      </c>
      <c r="L1348" s="444">
        <f t="shared" ca="1" si="109"/>
        <v>-87551574.881137207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-87551574.881137207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-364798.228671405</v>
      </c>
      <c r="L1349" s="444">
        <f t="shared" ca="1" si="109"/>
        <v>-87916373.109808609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-87916373.109808609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-366318.22129086917</v>
      </c>
      <c r="L1350" s="444">
        <f t="shared" ca="1" si="109"/>
        <v>-88282691.33109948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-88282691.33109948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-367844.54721291451</v>
      </c>
      <c r="L1351" s="444">
        <f t="shared" ca="1" si="109"/>
        <v>-88650535.878312394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-88650535.878312394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-369377.23282630165</v>
      </c>
      <c r="L1352" s="444">
        <f t="shared" ca="1" si="109"/>
        <v>-89019913.111138701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-89019913.111138701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-370916.30462974461</v>
      </c>
      <c r="L1353" s="444">
        <f t="shared" ca="1" si="109"/>
        <v>-89390829.415768445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-89390829.415768445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-372461.78923236852</v>
      </c>
      <c r="L1354" s="444">
        <f t="shared" ca="1" si="109"/>
        <v>-89763291.205000818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-89763291.205000818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-374013.71335417009</v>
      </c>
      <c r="L1355" s="444">
        <f t="shared" ca="1" si="109"/>
        <v>-90137304.918354988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-90137304.918354988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-375572.10382647911</v>
      </c>
      <c r="L1356" s="444">
        <f t="shared" ca="1" si="109"/>
        <v>-90512877.022181466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-90512877.022181466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-377136.98759242275</v>
      </c>
      <c r="L1357" s="444">
        <f t="shared" ca="1" si="109"/>
        <v>-90890014.009773895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-90890014.009773895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-378708.39170739125</v>
      </c>
      <c r="L1358" s="444">
        <f t="shared" ca="1" si="109"/>
        <v>-91268722.401481286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-91268722.401481286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-380286.34333950537</v>
      </c>
      <c r="L1359" s="444">
        <f t="shared" ca="1" si="109"/>
        <v>-91649008.744820789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-91649008.744820789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-381870.8697700866</v>
      </c>
      <c r="L1360" s="444">
        <f t="shared" ca="1" si="109"/>
        <v>-92030879.614590868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-92030879.614590868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-383461.99839412863</v>
      </c>
      <c r="L1361" s="444">
        <f t="shared" ca="1" si="109"/>
        <v>-92414341.612985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-92414341.612985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-385059.75672077085</v>
      </c>
      <c r="L1362" s="444">
        <f t="shared" ca="1" si="109"/>
        <v>-92799401.369705766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-92799401.369705766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-386664.172373774</v>
      </c>
      <c r="L1363" s="444">
        <f t="shared" ca="1" si="109"/>
        <v>-93186065.542079538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-93186065.542079538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-388275.27309199807</v>
      </c>
      <c r="L1364" s="444">
        <f t="shared" ca="1" si="109"/>
        <v>-93574340.81517154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-93574340.81517154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-389893.08672988141</v>
      </c>
      <c r="L1365" s="444">
        <f t="shared" ca="1" si="109"/>
        <v>-93964233.901901424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-93964233.901901424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-391517.64125792257</v>
      </c>
      <c r="L1366" s="444">
        <f t="shared" ca="1" si="109"/>
        <v>-94355751.543159351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-94355751.543159351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-393148.96476316394</v>
      </c>
      <c r="L1367" s="444">
        <f t="shared" ca="1" si="109"/>
        <v>-94748900.507922515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-94748900.507922515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-394787.08544967714</v>
      </c>
      <c r="L1368" s="444">
        <f t="shared" ca="1" si="109"/>
        <v>-95143687.593372196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-95143687.593372196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-396432.03163905081</v>
      </c>
      <c r="L1369" s="444">
        <f t="shared" ca="1" si="109"/>
        <v>-95540119.62501125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-95540119.62501125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-398083.83177088021</v>
      </c>
      <c r="L1370" s="444">
        <f t="shared" ca="1" si="109"/>
        <v>-95938203.456782132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-95938203.456782132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-399742.51440325886</v>
      </c>
      <c r="L1371" s="444">
        <f t="shared" ca="1" si="109"/>
        <v>-96337945.971185386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-96337945.971185386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-401408.10821327241</v>
      </c>
      <c r="L1372" s="444">
        <f t="shared" ca="1" si="109"/>
        <v>-96739354.079398662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-96739354.079398662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-403080.64199749444</v>
      </c>
      <c r="L1373" s="444">
        <f t="shared" ca="1" si="109"/>
        <v>-97142434.721396163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-97142434.721396163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-404760.14467248402</v>
      </c>
      <c r="L1374" s="444">
        <f t="shared" ca="1" si="109"/>
        <v>-97547194.866068646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-97547194.866068646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-406446.64527528605</v>
      </c>
      <c r="L1375" s="444">
        <f t="shared" ca="1" si="109"/>
        <v>-97953641.511343926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-97953641.511343926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-408140.17296393303</v>
      </c>
      <c r="L1376" s="444">
        <f t="shared" ca="1" si="109"/>
        <v>-98361781.684307858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-98361781.684307858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-409840.75701794942</v>
      </c>
      <c r="L1377" s="444">
        <f t="shared" ca="1" si="109"/>
        <v>-98771622.441325814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-98771622.441325814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-411548.42683885753</v>
      </c>
      <c r="L1378" s="444">
        <f t="shared" ca="1" si="109"/>
        <v>-99183170.868164673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-99183170.868164673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-413263.21195068612</v>
      </c>
      <c r="L1379" s="444">
        <f t="shared" ca="1" si="109"/>
        <v>-99596434.080115363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-99596434.080115363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-414985.14200048067</v>
      </c>
      <c r="L1380" s="444">
        <f t="shared" ca="1" si="109"/>
        <v>-100011419.22211584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-100011419.22211584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-416714.24675881601</v>
      </c>
      <c r="L1381" s="444">
        <f t="shared" ca="1" si="109"/>
        <v>-100428133.46887466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-100428133.46887466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-418450.55612031108</v>
      </c>
      <c r="L1382" s="444">
        <f t="shared" ca="1" si="109"/>
        <v>-100846584.02499497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-100846584.02499497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-420194.10010414571</v>
      </c>
      <c r="L1383" s="444">
        <f t="shared" ca="1" si="109"/>
        <v>-101266778.12509912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-101266778.12509912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-421944.90885457967</v>
      </c>
      <c r="L1384" s="444">
        <f t="shared" ca="1" si="109"/>
        <v>-101688723.0339537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-101688723.0339537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-423703.01264147373</v>
      </c>
      <c r="L1385" s="444">
        <f t="shared" ca="1" si="109"/>
        <v>-102112426.04659517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-102112426.04659517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-425468.44186081318</v>
      </c>
      <c r="L1386" s="444">
        <f t="shared" ca="1" si="109"/>
        <v>-102537894.48845598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-102537894.48845598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-427241.22703523323</v>
      </c>
      <c r="L1387" s="444">
        <f t="shared" ca="1" si="109"/>
        <v>-102965135.71549122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-102965135.71549122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-429021.39881454676</v>
      </c>
      <c r="L1388" s="444">
        <f t="shared" ca="1" si="109"/>
        <v>-103394157.11430576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-103394157.11430576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-430808.98797627399</v>
      </c>
      <c r="L1389" s="444">
        <f t="shared" ca="1" si="109"/>
        <v>-103824966.10228203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-103824966.10228203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-432604.02542617515</v>
      </c>
      <c r="L1390" s="444">
        <f t="shared" ca="1" si="109"/>
        <v>-104257570.12770821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-104257570.12770821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-434406.54219878418</v>
      </c>
      <c r="L1391" s="444">
        <f t="shared" ca="1" si="109"/>
        <v>-104691976.66990699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-104691976.66990699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-436216.5694579457</v>
      </c>
      <c r="L1392" s="444">
        <f t="shared" ca="1" si="109"/>
        <v>-105128193.23936494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-105128193.23936494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-438034.13849735388</v>
      </c>
      <c r="L1393" s="444">
        <f t="shared" ca="1" si="109"/>
        <v>-105566227.37786229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-105566227.37786229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-439859.28074109292</v>
      </c>
      <c r="L1394" s="444">
        <f t="shared" ca="1" si="109"/>
        <v>-106006086.65860339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-106006086.65860339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-441692.02774418076</v>
      </c>
      <c r="L1395" s="444">
        <f t="shared" ca="1" si="109"/>
        <v>-106447778.68634756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-106447778.68634756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-443532.41119311476</v>
      </c>
      <c r="L1396" s="444">
        <f t="shared" ca="1" si="109"/>
        <v>-106891311.09754068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-106891311.09754068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-445380.46290641942</v>
      </c>
      <c r="L1397" s="444">
        <f t="shared" ca="1" si="109"/>
        <v>-107336691.5604471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-107336691.5604471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-447236.21483519621</v>
      </c>
      <c r="L1398" s="444">
        <f t="shared" ca="1" si="109"/>
        <v>-107783927.77528229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-107783927.77528229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-449099.69906367623</v>
      </c>
      <c r="L1399" s="444">
        <f t="shared" ca="1" si="109"/>
        <v>-108233027.47434597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-108233027.47434597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-450970.94780977484</v>
      </c>
      <c r="L1400" s="444">
        <f t="shared" ca="1" si="109"/>
        <v>-108683998.42215574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-108683998.42215574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-452849.99342564883</v>
      </c>
      <c r="L1401" s="444">
        <f t="shared" ca="1" si="109"/>
        <v>-109136848.41558139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-109136848.41558139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-454736.86839825578</v>
      </c>
      <c r="L1402" s="444">
        <f t="shared" ca="1" si="109"/>
        <v>-109591585.28397964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-109591585.28397964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-456631.60534991516</v>
      </c>
      <c r="L1403" s="444">
        <f t="shared" ca="1" si="109"/>
        <v>-110048216.88932955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-110048216.88932955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-458534.23703887314</v>
      </c>
      <c r="L1404" s="444">
        <f t="shared" ca="1" si="109"/>
        <v>-110506751.12636843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-110506751.12636843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-460444.79635986849</v>
      </c>
      <c r="L1405" s="444">
        <f t="shared" ca="1" si="109"/>
        <v>-110967195.9227283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-110967195.9227283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-462363.31634470122</v>
      </c>
      <c r="L1406" s="444">
        <f t="shared" ca="1" si="109"/>
        <v>-111429559.23907301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-111429559.23907301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-464289.83016280428</v>
      </c>
      <c r="L1407" s="444">
        <f t="shared" ca="1" si="109"/>
        <v>-111893849.06923582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-111893849.06923582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-466224.37112181587</v>
      </c>
      <c r="L1408" s="444">
        <f t="shared" ca="1" si="109"/>
        <v>-112360073.44035763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-112360073.44035763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-468166.97266815678</v>
      </c>
      <c r="L1409" s="444">
        <f t="shared" ca="1" si="109"/>
        <v>-112828240.41302578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-112828240.41302578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-470117.66838760744</v>
      </c>
      <c r="L1410" s="444">
        <f t="shared" ca="1" si="109"/>
        <v>-113298358.08141339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-113298358.08141339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-472076.49200588907</v>
      </c>
      <c r="L1411" s="444">
        <f t="shared" ca="1" si="109"/>
        <v>-113770434.57341927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-113770434.57341927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-474043.47738924692</v>
      </c>
      <c r="L1412" s="444">
        <f t="shared" ca="1" si="109"/>
        <v>-114244478.05080852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-114244478.05080852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-476018.65854503558</v>
      </c>
      <c r="L1413" s="444">
        <f t="shared" ca="1" si="109"/>
        <v>-114720496.70935355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-114720496.70935355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-478002.06962230644</v>
      </c>
      <c r="L1414" s="444">
        <f t="shared" ca="1" si="109"/>
        <v>-115198498.77897586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-115198498.77897586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-479993.74491239939</v>
      </c>
      <c r="L1415" s="444">
        <f t="shared" ca="1" si="109"/>
        <v>-115678492.52388826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-115678492.52388826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-481993.7188495344</v>
      </c>
      <c r="L1416" s="444">
        <f t="shared" ca="1" si="109"/>
        <v>-116160486.2427378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-116160486.2427378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-484002.02601140749</v>
      </c>
      <c r="L1417" s="444">
        <f t="shared" ca="1" si="109"/>
        <v>-116644488.26874921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-116644488.26874921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-486018.70111978834</v>
      </c>
      <c r="L1418" s="444">
        <f t="shared" ca="1" si="109"/>
        <v>-117130506.969869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-117130506.969869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-488043.7790411209</v>
      </c>
      <c r="L1419" s="444">
        <f t="shared" ca="1" si="109"/>
        <v>-117618550.74891013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-117618550.74891013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-490077.29478712549</v>
      </c>
      <c r="L1420" s="444">
        <f t="shared" ca="1" si="109"/>
        <v>-118108628.04369725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-118108628.04369725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-492119.28351540514</v>
      </c>
      <c r="L1421" s="444">
        <f t="shared" ca="1" si="109"/>
        <v>-118600747.32721266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-118600747.32721266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-494169.78053005273</v>
      </c>
      <c r="L1422" s="444">
        <f t="shared" ca="1" si="109"/>
        <v>-119094917.10774271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-119094917.10774271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-496228.82128226128</v>
      </c>
      <c r="L1423" s="444">
        <f t="shared" ca="1" si="109"/>
        <v>-119591145.92902498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-119591145.92902498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-498296.44137093739</v>
      </c>
      <c r="L1424" s="444">
        <f t="shared" ca="1" si="109"/>
        <v>-120089442.37039591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-120089442.37039591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-500372.67654331628</v>
      </c>
      <c r="L1425" s="444">
        <f t="shared" ca="1" si="109"/>
        <v>-120589815.04693922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-120589815.04693922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-502457.56269558001</v>
      </c>
      <c r="L1426" s="444">
        <f t="shared" ca="1" si="109"/>
        <v>-121092272.6096348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-121092272.6096348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-504551.13587347826</v>
      </c>
      <c r="L1427" s="444">
        <f t="shared" ca="1" si="109"/>
        <v>-121596823.74550828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-121596823.74550828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-506653.43227295118</v>
      </c>
      <c r="L1428" s="444">
        <f t="shared" ca="1" si="109"/>
        <v>-122103477.17778124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-122103477.17778124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-508764.48824075516</v>
      </c>
      <c r="L1429" s="444">
        <f t="shared" ca="1" si="109"/>
        <v>-122612241.66602199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-122612241.66602199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-510884.34027509158</v>
      </c>
      <c r="L1430" s="444">
        <f t="shared" ca="1" si="109"/>
        <v>-123123126.00629708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-123123126.00629708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-513013.02502623788</v>
      </c>
      <c r="L1431" s="444">
        <f t="shared" ca="1" si="109"/>
        <v>-123636139.03132331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-123636139.03132331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-515150.57929718046</v>
      </c>
      <c r="L1432" s="444">
        <f t="shared" ca="1" si="109"/>
        <v>-124151289.6106205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-124151289.6106205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-517297.040044252</v>
      </c>
      <c r="L1433" s="444">
        <f t="shared" ca="1" si="109"/>
        <v>-124668586.65066475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-124668586.65066475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-519452.44437776977</v>
      </c>
      <c r="L1434" s="444">
        <f t="shared" ca="1" si="109"/>
        <v>-125188039.09504251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-125188039.09504251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-521616.82956267713</v>
      </c>
      <c r="L1435" s="444">
        <f t="shared" ca="1" si="109"/>
        <v>-125709655.92460519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-125709655.92460519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-523790.23301918828</v>
      </c>
      <c r="L1436" s="444">
        <f t="shared" ca="1" si="109"/>
        <v>-126233446.15762438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-126233446.15762438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-525972.69232343487</v>
      </c>
      <c r="L1437" s="444">
        <f t="shared" ca="1" si="109"/>
        <v>-126759418.84994781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-126759418.84994781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-528164.2452081159</v>
      </c>
      <c r="L1438" s="444">
        <f t="shared" ca="1" si="109"/>
        <v>-127287583.09515592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-127287583.09515592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-530364.92956314969</v>
      </c>
      <c r="L1439" s="444">
        <f t="shared" ca="1" si="109"/>
        <v>-127817948.02471907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-127817948.02471907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-532574.78343632945</v>
      </c>
      <c r="L1440" s="444">
        <f t="shared" ca="1" si="109"/>
        <v>-128350522.8081554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-128350522.8081554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-534793.84503398079</v>
      </c>
      <c r="L1441" s="444">
        <f t="shared" ca="1" si="109"/>
        <v>-128885316.65318938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-128885316.65318938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-537022.15272162238</v>
      </c>
      <c r="L1442" s="444">
        <f t="shared" ca="1" si="109"/>
        <v>-129422338.805911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-129422338.805911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-539259.74502462917</v>
      </c>
      <c r="L1443" s="444">
        <f t="shared" ca="1" si="109"/>
        <v>-129961598.55093564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-129961598.55093564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-541506.66062889853</v>
      </c>
      <c r="L1444" s="444">
        <f t="shared" ca="1" si="109"/>
        <v>-130503105.21156454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-130503105.21156454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-543762.93838151894</v>
      </c>
      <c r="L1445" s="444">
        <f t="shared" ca="1" si="109"/>
        <v>-131046868.14994606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-131046868.14994606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-546028.617291442</v>
      </c>
      <c r="L1446" s="444">
        <f t="shared" ca="1" si="109"/>
        <v>-131592896.7672375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-131592896.7672375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-548303.73653015634</v>
      </c>
      <c r="L1447" s="444">
        <f t="shared" ca="1" si="109"/>
        <v>-132141200.50376765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-132141200.50376765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-550588.33543236519</v>
      </c>
      <c r="L1448" s="444">
        <f t="shared" ca="1" si="109"/>
        <v>-132691788.83920002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-132691788.83920002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-552882.45349666674</v>
      </c>
      <c r="L1449" s="444">
        <f t="shared" ca="1" si="109"/>
        <v>-133244671.29269668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-133244671.29269668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-555186.13038623612</v>
      </c>
      <c r="L1450" s="444">
        <f t="shared" ca="1" si="109"/>
        <v>-133799857.42308292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-133799857.42308292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-557499.40592951211</v>
      </c>
      <c r="L1451" s="444">
        <f t="shared" ca="1" si="109"/>
        <v>-134357356.82901242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-134357356.82901242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-559822.32012088504</v>
      </c>
      <c r="L1452" s="444">
        <f t="shared" ca="1" si="109"/>
        <v>-134917179.14913329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-134917179.14913329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-562154.91312138876</v>
      </c>
      <c r="L1453" s="444">
        <f t="shared" ca="1" si="109"/>
        <v>-135479334.0622547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-135479334.0622547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-564497.22525939462</v>
      </c>
      <c r="L1454" s="444">
        <f t="shared" ca="1" si="109"/>
        <v>-136043831.28751409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-136043831.28751409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-566849.29703130876</v>
      </c>
      <c r="L1455" s="444">
        <f t="shared" ca="1" si="109"/>
        <v>-136610680.5845454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-136610680.5845454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-569211.16910227248</v>
      </c>
      <c r="L1456" s="444">
        <f t="shared" ca="1" si="109"/>
        <v>-137179891.75364769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-137179891.75364769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-571582.8823068653</v>
      </c>
      <c r="L1457" s="444">
        <f t="shared" ca="1" si="109"/>
        <v>-137751474.63595456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-137751474.63595456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-573964.47764981061</v>
      </c>
      <c r="L1458" s="444">
        <f t="shared" ca="1" si="109"/>
        <v>-138325439.11360437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-138325439.11360437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-576355.9963066848</v>
      </c>
      <c r="L1459" s="444">
        <f t="shared" ca="1" si="109"/>
        <v>-138901795.10991105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-138901795.10991105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-578757.47962462937</v>
      </c>
      <c r="L1460" s="444">
        <f t="shared" ca="1" si="109"/>
        <v>-139480552.58953568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-139480552.58953568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-581168.96912306536</v>
      </c>
      <c r="L1461" s="444">
        <f t="shared" ca="1" si="109"/>
        <v>-140061721.55865875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-140061721.55865875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-583590.5064944115</v>
      </c>
      <c r="L1462" s="444">
        <f t="shared" ca="1" si="109"/>
        <v>-140645312.06515315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-140645312.06515315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-586022.13360480475</v>
      </c>
      <c r="L1463" s="444">
        <f t="shared" ca="1" si="109"/>
        <v>-141231334.19875795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-141231334.19875795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-588463.89249482471</v>
      </c>
      <c r="L1464" s="444">
        <f t="shared" ca="1" si="109"/>
        <v>-141819798.09125277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-141819798.09125277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-590915.82538021985</v>
      </c>
      <c r="L1465" s="444">
        <f t="shared" ca="1" si="109"/>
        <v>-142410713.91663298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-142410713.91663298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-593377.97465263738</v>
      </c>
      <c r="L1466" s="444">
        <f t="shared" ca="1" si="109"/>
        <v>-143004091.89128563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-143004091.89128563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-595850.38288035674</v>
      </c>
      <c r="L1467" s="444">
        <f t="shared" ca="1" si="109"/>
        <v>-143599942.27416599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-143599942.27416599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-598333.09280902497</v>
      </c>
      <c r="L1468" s="444">
        <f t="shared" ca="1" si="109"/>
        <v>-144198275.36697501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-144198275.36697501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-600826.14736239589</v>
      </c>
      <c r="L1469" s="444">
        <f t="shared" ca="1" si="109"/>
        <v>-144799101.51433739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-144799101.51433739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-603329.58964307245</v>
      </c>
      <c r="L1470" s="444">
        <f t="shared" ca="1" si="109"/>
        <v>-145402431.10398045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-145402431.10398045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-605843.46293325187</v>
      </c>
      <c r="L1471" s="444">
        <f t="shared" ca="1" si="109"/>
        <v>-146008274.56691369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-146008274.56691369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-608367.81069547369</v>
      </c>
      <c r="L1472" s="444">
        <f t="shared" ca="1" si="109"/>
        <v>-146616642.37760916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-146616642.37760916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-610902.67657337151</v>
      </c>
      <c r="L1473" s="444">
        <f t="shared" ca="1" si="109"/>
        <v>-147227545.05418253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-147227545.05418253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-613448.10439242725</v>
      </c>
      <c r="L1474" s="444">
        <f t="shared" ca="1" si="109"/>
        <v>-147840993.15857497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-147840993.15857497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-616004.13816072908</v>
      </c>
      <c r="L1475" s="444">
        <f t="shared" ca="1" si="109"/>
        <v>-148456997.2967357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-148456997.2967357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-618570.82206973212</v>
      </c>
      <c r="L1476" s="444">
        <f t="shared" ca="1" si="109"/>
        <v>-149075568.11880544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-149075568.11880544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-621148.2004950227</v>
      </c>
      <c r="L1477" s="444">
        <f t="shared" ca="1" si="109"/>
        <v>-149696716.31930047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-149696716.31930047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-623736.31799708528</v>
      </c>
      <c r="L1478" s="444">
        <f t="shared" ca="1" si="109"/>
        <v>-150320452.63729757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-150320452.63729757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-626335.21932207316</v>
      </c>
      <c r="L1479" s="444">
        <f t="shared" ca="1" si="109"/>
        <v>-150946787.85661966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-150946787.85661966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-628944.9494025819</v>
      </c>
      <c r="L1480" s="444">
        <f t="shared" ca="1" si="109"/>
        <v>-151575732.80602223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-151575732.80602223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-631565.55335842597</v>
      </c>
      <c r="L1481" s="444">
        <f t="shared" ca="1" si="109"/>
        <v>-152207298.35938066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-152207298.35938066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-634197.07649741939</v>
      </c>
      <c r="L1482" s="444">
        <f t="shared" ca="1" si="109"/>
        <v>-152841495.43587807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-152841495.43587807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-636839.56431615865</v>
      </c>
      <c r="L1483" s="444">
        <f t="shared" ca="1" si="109"/>
        <v>-153478335.00019422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-153478335.00019422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-639493.0625008092</v>
      </c>
      <c r="L1484" s="444">
        <f t="shared" ca="1" si="109"/>
        <v>-154117828.06269503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-154117828.06269503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-642157.61692789593</v>
      </c>
      <c r="L1485" s="444">
        <f t="shared" ca="1" si="109"/>
        <v>-154759985.67962292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-154759985.67962292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-644833.27366509545</v>
      </c>
      <c r="L1486" s="444">
        <f t="shared" ca="1" si="109"/>
        <v>-155404818.95328802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-155404818.95328802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-647520.07897203346</v>
      </c>
      <c r="L1487" s="444">
        <f t="shared" ca="1" si="109"/>
        <v>-156052339.03226006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-156052339.03226006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-650218.07930108358</v>
      </c>
      <c r="L1488" s="444">
        <f t="shared" ca="1" si="109"/>
        <v>-156702557.11156115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-156702557.11156115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-652927.32129817142</v>
      </c>
      <c r="L1489" s="444">
        <f t="shared" ca="1" si="109"/>
        <v>-157355484.43285933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-157355484.43285933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-655647.85180358053</v>
      </c>
      <c r="L1490" s="444">
        <f t="shared" ca="1" si="109"/>
        <v>-158011132.2846629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-158011132.2846629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-658379.71785276209</v>
      </c>
      <c r="L1491" s="444">
        <f t="shared" ca="1" si="109"/>
        <v>-158669512.00251567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-158669512.00251567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-661122.96667714859</v>
      </c>
      <c r="L1492" s="444">
        <f t="shared" ca="1" si="109"/>
        <v>-159330634.96919283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-159330634.96919283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-663877.64570497011</v>
      </c>
      <c r="L1493" s="444">
        <f t="shared" ca="1" si="109"/>
        <v>-159994512.61489782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-159994512.61489782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-666643.80256207427</v>
      </c>
      <c r="L1494" s="444">
        <f t="shared" ca="1" si="109"/>
        <v>-160661156.41745991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-160661156.41745991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-669421.48507274955</v>
      </c>
      <c r="L1495" s="444">
        <f t="shared" ca="1" si="109"/>
        <v>-161330577.90253267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-161330577.90253267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-672210.74126055278</v>
      </c>
      <c r="L1496" s="444">
        <f t="shared" ca="1" si="109"/>
        <v>-162002788.64379323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-162002788.64379323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-675011.61934913846</v>
      </c>
      <c r="L1497" s="444">
        <f t="shared" ca="1" si="109"/>
        <v>-162677800.26314238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-162677800.26314238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-677824.16776309325</v>
      </c>
      <c r="L1498" s="444">
        <f t="shared" ca="1" si="109"/>
        <v>-163355624.43090546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-163355624.43090546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-680648.43512877275</v>
      </c>
      <c r="L1499" s="444">
        <f t="shared" ca="1" si="109"/>
        <v>-164036272.86603424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-164036272.86603424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-683484.4702751427</v>
      </c>
      <c r="L1500" s="444">
        <f t="shared" ca="1" si="109"/>
        <v>-164719757.33630937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-164719757.33630937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-686332.32223462244</v>
      </c>
      <c r="L1501" s="444">
        <f t="shared" ca="1" si="109"/>
        <v>-165406089.658544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-165406089.658544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-689192.04024393333</v>
      </c>
      <c r="L1502" s="444">
        <f t="shared" ca="1" si="109"/>
        <v>-166095281.69878793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-166095281.69878793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-692063.67374494975</v>
      </c>
      <c r="L1503" s="444">
        <f t="shared" ca="1" si="109"/>
        <v>-166787345.37253287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-166787345.37253287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-694947.27238555369</v>
      </c>
      <c r="L1504" s="444">
        <f t="shared" ca="1" si="109"/>
        <v>-167482292.64491844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-167482292.64491844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-697842.88602049346</v>
      </c>
      <c r="L1505" s="444">
        <f t="shared" ca="1" si="109"/>
        <v>-168180135.53093892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-168180135.53093892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-700750.56471224548</v>
      </c>
      <c r="L1506" s="444">
        <f t="shared" ca="1" si="109"/>
        <v>-168880886.09565118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-168880886.09565118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-703670.35873187985</v>
      </c>
      <c r="L1507" s="444">
        <f t="shared" ca="1" si="109"/>
        <v>-169584556.45438305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-169584556.45438305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-706602.31855992938</v>
      </c>
      <c r="L1508" s="444">
        <f t="shared" ca="1" si="109"/>
        <v>-170291158.77294296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-170291158.77294296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-709546.49488726235</v>
      </c>
      <c r="L1509" s="444">
        <f t="shared" ca="1" si="109"/>
        <v>-171000705.26783022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-171000705.26783022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-712502.93861595925</v>
      </c>
      <c r="L1510" s="444">
        <f t="shared" ca="1" si="109"/>
        <v>-171713208.20644617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-171713208.20644617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-715471.70086019242</v>
      </c>
      <c r="L1511" s="444">
        <f t="shared" ca="1" si="109"/>
        <v>-172428679.90730637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-172428679.90730637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-718452.83294710983</v>
      </c>
      <c r="L1512" s="444">
        <f t="shared" ca="1" si="109"/>
        <v>-173147132.74025348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-173147132.74025348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-721446.3864177228</v>
      </c>
      <c r="L1513" s="444">
        <f t="shared" ca="1" si="109"/>
        <v>-173868579.1266712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-173868579.1266712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-724452.41302779666</v>
      </c>
      <c r="L1514" s="444">
        <f t="shared" ca="1" si="109"/>
        <v>-174593031.53969899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-174593031.53969899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-727470.96474874578</v>
      </c>
      <c r="L1515" s="444">
        <f t="shared" ca="1" si="109"/>
        <v>-175320502.50444773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-175320502.50444773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-730502.09376853216</v>
      </c>
      <c r="L1516" s="444">
        <f t="shared" ca="1" si="109"/>
        <v>-176051004.59821627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-176051004.59821627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-733545.85249256773</v>
      </c>
      <c r="L1517" s="444">
        <f t="shared" ca="1" si="109"/>
        <v>-176784550.45070884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-176784550.45070884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-736602.29354462016</v>
      </c>
      <c r="L1518" s="444">
        <f t="shared" ca="1" si="109"/>
        <v>-177521152.74425346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-177521152.74425346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-739671.46976772277</v>
      </c>
      <c r="L1519" s="444">
        <f t="shared" ca="1" si="109"/>
        <v>-178260824.21402118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-178260824.21402118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-742753.43422508822</v>
      </c>
      <c r="L1520" s="444">
        <f t="shared" ca="1" si="109"/>
        <v>-179003577.64824626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-179003577.64824626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-745848.24020102608</v>
      </c>
      <c r="L1521" s="444">
        <f t="shared" ca="1" si="109"/>
        <v>-179749425.88844728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-179749425.88844728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-748955.94120186369</v>
      </c>
      <c r="L1522" s="444">
        <f t="shared" ca="1" si="109"/>
        <v>-180498381.82964915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-180498381.82964915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-752076.5909568714</v>
      </c>
      <c r="L1523" s="444">
        <f t="shared" ca="1" si="109"/>
        <v>-181250458.42060602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-181250458.42060602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-755210.24341919168</v>
      </c>
      <c r="L1524" s="444">
        <f t="shared" ca="1" si="109"/>
        <v>-182005668.66402522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-182005668.66402522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-758356.95276677178</v>
      </c>
      <c r="L1525" s="444">
        <f t="shared" ca="1" si="109"/>
        <v>-182764025.61679199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-182764025.61679199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-761516.77340329997</v>
      </c>
      <c r="L1526" s="444">
        <f t="shared" ca="1" si="109"/>
        <v>-183525542.39019528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-183525542.39019528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-764689.75995914696</v>
      </c>
      <c r="L1527" s="444">
        <f t="shared" ca="1" si="109"/>
        <v>-184290232.15015444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-184290232.15015444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-767875.9672923102</v>
      </c>
      <c r="L1528" s="444">
        <f t="shared" ca="1" si="109"/>
        <v>-185058108.11744675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-185058108.11744675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-771075.45048936142</v>
      </c>
      <c r="L1529" s="444">
        <f t="shared" ca="1" si="109"/>
        <v>-185829183.56793612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-185829183.56793612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-774288.26486640051</v>
      </c>
      <c r="L1530" s="444">
        <f t="shared" ca="1" si="109"/>
        <v>-186603471.83280253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-186603471.83280253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-777514.4659700105</v>
      </c>
      <c r="L1531" s="444">
        <f t="shared" ca="1" si="109"/>
        <v>-187380986.29877254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-187380986.29877254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-780754.10957821889</v>
      </c>
      <c r="L1532" s="444">
        <f t="shared" ca="1" si="109"/>
        <v>-188161740.40835077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-188161740.40835077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-784007.2517014615</v>
      </c>
      <c r="L1533" s="444">
        <f t="shared" ca="1" si="109"/>
        <v>-188945747.66005224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-188945747.66005224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-787273.94858355098</v>
      </c>
      <c r="L1534" s="444">
        <f t="shared" ca="1" si="109"/>
        <v>-189733021.60863578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-189733021.60863578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-790554.25670264906</v>
      </c>
      <c r="L1535" s="444">
        <f t="shared" ca="1" si="109"/>
        <v>-190523575.86533844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-190523575.86533844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-793848.23277224356</v>
      </c>
      <c r="L1536" s="444">
        <f t="shared" ca="1" si="109"/>
        <v>-191317424.09811068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-191317424.09811068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-797155.93374212785</v>
      </c>
      <c r="L1537" s="444">
        <f t="shared" ca="1" si="109"/>
        <v>-192114580.03185281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-192114580.03185281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-800477.41679938673</v>
      </c>
      <c r="L1538" s="444">
        <f t="shared" ref="L1538:L1792" ca="1" si="114">I1538-J1538+K1538</f>
        <v>-192915057.44865221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-192915057.44865221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-803812.73936938425</v>
      </c>
      <c r="L1539" s="444">
        <f t="shared" ca="1" si="114"/>
        <v>-193718870.1880216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-193718870.1880216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-807161.95911675668</v>
      </c>
      <c r="L1540" s="444">
        <f t="shared" ca="1" si="114"/>
        <v>-194526032.14713836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-194526032.14713836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-810525.1339464098</v>
      </c>
      <c r="L1541" s="444">
        <f t="shared" ca="1" si="114"/>
        <v>-195336557.28108478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-195336557.28108478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-813902.32200451987</v>
      </c>
      <c r="L1542" s="444">
        <f t="shared" ca="1" si="114"/>
        <v>-196150459.6030893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-196150459.6030893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-817293.58167953871</v>
      </c>
      <c r="L1543" s="444">
        <f t="shared" ca="1" si="114"/>
        <v>-196967753.18476886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-196967753.18476886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-820698.97160320356</v>
      </c>
      <c r="L1544" s="444">
        <f t="shared" ca="1" si="114"/>
        <v>-197788452.15637207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-197788452.15637207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-824118.55065155029</v>
      </c>
      <c r="L1545" s="444">
        <f t="shared" ca="1" si="114"/>
        <v>-198612570.70702362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-198612570.70702362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-827552.37794593174</v>
      </c>
      <c r="L1546" s="444">
        <f t="shared" ca="1" si="114"/>
        <v>-199440123.08496955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-199440123.08496955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-831000.51285403979</v>
      </c>
      <c r="L1547" s="444">
        <f t="shared" ca="1" si="114"/>
        <v>-200271123.59782359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-200271123.59782359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-834463.01499093161</v>
      </c>
      <c r="L1548" s="444">
        <f t="shared" ca="1" si="114"/>
        <v>-201105586.61281452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-201105586.61281452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-837939.94422006048</v>
      </c>
      <c r="L1549" s="444">
        <f t="shared" ca="1" si="114"/>
        <v>-201943526.55703458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-201943526.55703458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-841431.36065431079</v>
      </c>
      <c r="L1550" s="444">
        <f t="shared" ca="1" si="114"/>
        <v>-202784957.91768891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-202784957.91768891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-844937.32465703704</v>
      </c>
      <c r="L1551" s="444">
        <f t="shared" ca="1" si="114"/>
        <v>-203629895.24234593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-203629895.24234593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-848457.896843108</v>
      </c>
      <c r="L1552" s="444">
        <f t="shared" ca="1" si="114"/>
        <v>-204478353.13918903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-204478353.13918903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-851993.13807995431</v>
      </c>
      <c r="L1553" s="444">
        <f t="shared" ca="1" si="114"/>
        <v>-205330346.27726898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-205330346.27726898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-855543.10948862077</v>
      </c>
      <c r="L1554" s="444">
        <f t="shared" ca="1" si="114"/>
        <v>-206185889.38675758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-206185889.38675758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-859107.87244482327</v>
      </c>
      <c r="L1555" s="444">
        <f t="shared" ca="1" si="114"/>
        <v>-207044997.25920239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-207044997.25920239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-862687.4885800099</v>
      </c>
      <c r="L1556" s="444">
        <f t="shared" ca="1" si="114"/>
        <v>-207907684.74778241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-207907684.74778241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-866282.01978242665</v>
      </c>
      <c r="L1557" s="444">
        <f t="shared" ca="1" si="114"/>
        <v>-208773966.76756483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-208773966.76756483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-869891.52819818677</v>
      </c>
      <c r="L1558" s="444">
        <f t="shared" ca="1" si="114"/>
        <v>-209643858.29576302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-209643858.29576302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-873516.07623234589</v>
      </c>
      <c r="L1559" s="444">
        <f t="shared" ca="1" si="114"/>
        <v>-210517374.37199536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-210517374.37199536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-877155.7265499807</v>
      </c>
      <c r="L1560" s="444">
        <f t="shared" ca="1" si="114"/>
        <v>-211394530.09854534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-211394530.09854534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-880810.5420772722</v>
      </c>
      <c r="L1561" s="444">
        <f t="shared" ca="1" si="114"/>
        <v>-212275340.64062262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-212275340.64062262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-884480.58600259409</v>
      </c>
      <c r="L1562" s="444">
        <f t="shared" ca="1" si="114"/>
        <v>-213159821.2266252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-213159821.2266252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-888165.92177760496</v>
      </c>
      <c r="L1563" s="444">
        <f t="shared" ca="1" si="114"/>
        <v>-214047987.14840281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-214047987.14840281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-891866.61311834503</v>
      </c>
      <c r="L1564" s="444">
        <f t="shared" ca="1" si="114"/>
        <v>-214939853.76152116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-214939853.76152116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-895582.72400633816</v>
      </c>
      <c r="L1565" s="444">
        <f t="shared" ca="1" si="114"/>
        <v>-215835436.48552749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-215835436.48552749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-899314.318689698</v>
      </c>
      <c r="L1566" s="444">
        <f t="shared" ca="1" si="114"/>
        <v>-216734750.80421719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-216734750.80421719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-903061.46168423828</v>
      </c>
      <c r="L1567" s="444">
        <f t="shared" ca="1" si="114"/>
        <v>-217637812.26590142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-217637812.26590142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-906824.2177745892</v>
      </c>
      <c r="L1568" s="444">
        <f t="shared" ca="1" si="114"/>
        <v>-218544636.48367602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-218544636.48367602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-910602.65201531688</v>
      </c>
      <c r="L1569" s="444">
        <f t="shared" ca="1" si="114"/>
        <v>-219455239.13569134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-219455239.13569134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-914396.82973204728</v>
      </c>
      <c r="L1570" s="444">
        <f t="shared" ca="1" si="114"/>
        <v>-220369635.96542341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-220369635.96542341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-918206.81652259745</v>
      </c>
      <c r="L1571" s="444">
        <f t="shared" ca="1" si="114"/>
        <v>-221287842.781946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-221287842.781946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-922032.67825810821</v>
      </c>
      <c r="L1572" s="444">
        <f t="shared" ca="1" si="114"/>
        <v>-222209875.46020412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-222209875.46020412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-925874.48108418379</v>
      </c>
      <c r="L1573" s="444">
        <f t="shared" ca="1" si="114"/>
        <v>-223135749.94128832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-223135749.94128832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-929732.29142203461</v>
      </c>
      <c r="L1574" s="444">
        <f t="shared" ca="1" si="114"/>
        <v>-224065482.23271036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-224065482.23271036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-933606.17596962664</v>
      </c>
      <c r="L1575" s="444">
        <f t="shared" ca="1" si="114"/>
        <v>-224999088.40867999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-224999088.40867999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-937496.20170283318</v>
      </c>
      <c r="L1576" s="444">
        <f t="shared" ca="1" si="114"/>
        <v>-225936584.61038283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-225936584.61038283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-941402.43587659509</v>
      </c>
      <c r="L1577" s="444">
        <f t="shared" ca="1" si="114"/>
        <v>-226877987.04625943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-226877987.04625943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-945324.94602608099</v>
      </c>
      <c r="L1578" s="444">
        <f t="shared" ca="1" si="114"/>
        <v>-227823311.99228552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-227823311.99228552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-949263.7999678565</v>
      </c>
      <c r="L1579" s="444">
        <f t="shared" ca="1" si="114"/>
        <v>-228772575.79225338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-228772575.79225338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-953219.06580105575</v>
      </c>
      <c r="L1580" s="444">
        <f t="shared" ca="1" si="114"/>
        <v>-229725794.85805443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-229725794.85805443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-957190.81190856022</v>
      </c>
      <c r="L1581" s="444">
        <f t="shared" ca="1" si="114"/>
        <v>-230682985.669963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-230682985.669963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-961179.10695817915</v>
      </c>
      <c r="L1582" s="444">
        <f t="shared" ca="1" si="114"/>
        <v>-231644164.77692118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-231644164.77692118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-965184.0199038384</v>
      </c>
      <c r="L1583" s="444">
        <f t="shared" ca="1" si="114"/>
        <v>-232609348.79682502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-232609348.79682502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-969205.61998677079</v>
      </c>
      <c r="L1584" s="444">
        <f t="shared" ca="1" si="114"/>
        <v>-233578554.41681179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-233578554.41681179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-973243.97673671576</v>
      </c>
      <c r="L1585" s="444">
        <f t="shared" ca="1" si="114"/>
        <v>-234551798.39354852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-234551798.39354852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-977299.15997311869</v>
      </c>
      <c r="L1586" s="444">
        <f t="shared" ca="1" si="114"/>
        <v>-235529097.55352163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-235529097.55352163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-981371.23980634008</v>
      </c>
      <c r="L1587" s="444">
        <f t="shared" ca="1" si="114"/>
        <v>-236510468.79332799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-236510468.79332799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-985460.28663886664</v>
      </c>
      <c r="L1588" s="444">
        <f t="shared" ca="1" si="114"/>
        <v>-237495929.07996684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-237495929.07996684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-989566.37116652832</v>
      </c>
      <c r="L1589" s="444">
        <f t="shared" ca="1" si="114"/>
        <v>-238485495.45113337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-238485495.45113337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-993689.56437972235</v>
      </c>
      <c r="L1590" s="444">
        <f t="shared" ca="1" si="114"/>
        <v>-239479185.01551309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-239479185.01551309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-997829.93756463798</v>
      </c>
      <c r="L1591" s="444">
        <f t="shared" ca="1" si="114"/>
        <v>-240477014.95307773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-240477014.95307773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-1001987.5623044907</v>
      </c>
      <c r="L1592" s="444">
        <f t="shared" ca="1" si="114"/>
        <v>-241479002.51538223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-241479002.51538223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-1006162.5104807593</v>
      </c>
      <c r="L1593" s="444">
        <f t="shared" ca="1" si="114"/>
        <v>-242485165.02586299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-242485165.02586299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-1010354.8542744293</v>
      </c>
      <c r="L1594" s="444">
        <f t="shared" ca="1" si="114"/>
        <v>-243495519.88013741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-243495519.88013741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-1014564.6661672392</v>
      </c>
      <c r="L1595" s="444">
        <f t="shared" ca="1" si="114"/>
        <v>-244510084.54630464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-244510084.54630464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-1018792.0189429359</v>
      </c>
      <c r="L1596" s="444">
        <f t="shared" ca="1" si="114"/>
        <v>-245528876.56524757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-245528876.56524757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-1023036.9856885317</v>
      </c>
      <c r="L1597" s="444">
        <f t="shared" ca="1" si="114"/>
        <v>-246551913.5509361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-246551913.5509361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-1027299.6397955669</v>
      </c>
      <c r="L1598" s="444">
        <f t="shared" ca="1" si="114"/>
        <v>-247579213.19073167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-247579213.19073167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-1031580.0549613821</v>
      </c>
      <c r="L1599" s="444">
        <f t="shared" ca="1" si="114"/>
        <v>-248610793.24569306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-248610793.24569306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-1035878.3051903878</v>
      </c>
      <c r="L1600" s="444">
        <f t="shared" ca="1" si="114"/>
        <v>-249646671.55088344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-249646671.55088344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-1040194.4647953475</v>
      </c>
      <c r="L1601" s="444">
        <f t="shared" ca="1" si="114"/>
        <v>-250686866.01567879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-250686866.01567879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-1044528.6083986616</v>
      </c>
      <c r="L1602" s="444">
        <f t="shared" ca="1" si="114"/>
        <v>-251731394.62407747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-251731394.62407747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-1048880.8109336563</v>
      </c>
      <c r="L1603" s="444">
        <f t="shared" ca="1" si="114"/>
        <v>-252780275.43501112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-252780275.43501112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-1053251.1476458795</v>
      </c>
      <c r="L1604" s="444">
        <f t="shared" ca="1" si="114"/>
        <v>-253833526.58265701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-253833526.58265701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-1057639.6940944041</v>
      </c>
      <c r="L1605" s="444">
        <f t="shared" ca="1" si="114"/>
        <v>-254891166.2767514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-254891166.2767514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-1062046.5261531309</v>
      </c>
      <c r="L1606" s="444">
        <f t="shared" ca="1" si="114"/>
        <v>-255953212.80290452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-255953212.80290452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-1066471.720012102</v>
      </c>
      <c r="L1607" s="444">
        <f t="shared" ca="1" si="114"/>
        <v>-257019684.52291662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-257019684.52291662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-1070915.3521788192</v>
      </c>
      <c r="L1608" s="444">
        <f t="shared" ca="1" si="114"/>
        <v>-258090599.87509543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-258090599.87509543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-1075377.4994795644</v>
      </c>
      <c r="L1609" s="444">
        <f t="shared" ca="1" si="114"/>
        <v>-259165977.37457499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-259165977.37457499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-1079858.2390607293</v>
      </c>
      <c r="L1610" s="444">
        <f t="shared" ca="1" si="114"/>
        <v>-260245835.61363572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-260245835.61363572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-1084357.6483901488</v>
      </c>
      <c r="L1611" s="444">
        <f t="shared" ca="1" si="114"/>
        <v>-261330193.26202586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-261330193.26202586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-1088875.805258441</v>
      </c>
      <c r="L1612" s="444">
        <f t="shared" ca="1" si="114"/>
        <v>-262419069.06728432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-262419069.06728432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-1093412.7877803512</v>
      </c>
      <c r="L1613" s="444">
        <f t="shared" ca="1" si="114"/>
        <v>-263512481.85506466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-263512481.85506466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-1097968.6743961028</v>
      </c>
      <c r="L1614" s="444">
        <f t="shared" ca="1" si="114"/>
        <v>-264610450.52946076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-264610450.52946076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-1102543.5438727532</v>
      </c>
      <c r="L1615" s="444">
        <f t="shared" ca="1" si="114"/>
        <v>-265712994.0733335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-265712994.0733335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-1107137.4753055563</v>
      </c>
      <c r="L1616" s="444">
        <f t="shared" ca="1" si="114"/>
        <v>-266820131.54863906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-266820131.54863906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-1111750.5481193296</v>
      </c>
      <c r="L1617" s="444">
        <f t="shared" ca="1" si="114"/>
        <v>-267931882.0967584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-267931882.0967584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-1116382.8420698266</v>
      </c>
      <c r="L1618" s="444">
        <f t="shared" ca="1" si="114"/>
        <v>-269048264.93882823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-269048264.93882823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-1121034.4372451175</v>
      </c>
      <c r="L1619" s="444">
        <f t="shared" ca="1" si="114"/>
        <v>-270169299.37607336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-270169299.37607336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-1125705.4140669722</v>
      </c>
      <c r="L1620" s="444">
        <f t="shared" ca="1" si="114"/>
        <v>-271295004.79014033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-271295004.79014033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-1130395.8532922515</v>
      </c>
      <c r="L1621" s="444">
        <f t="shared" ca="1" si="114"/>
        <v>-272425400.64343256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-272425400.64343256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-1135105.8360143022</v>
      </c>
      <c r="L1622" s="444">
        <f t="shared" ca="1" si="114"/>
        <v>-273560506.47944689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-273560506.47944689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-1139835.443664362</v>
      </c>
      <c r="L1623" s="444">
        <f t="shared" ca="1" si="114"/>
        <v>-274700341.92311126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-274700341.92311126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-1144584.7580129635</v>
      </c>
      <c r="L1624" s="444">
        <f t="shared" ca="1" si="114"/>
        <v>-275844926.68112421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-275844926.68112421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-1149353.8611713508</v>
      </c>
      <c r="L1625" s="444">
        <f t="shared" ca="1" si="114"/>
        <v>-276994280.54229558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-276994280.54229558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-1154142.8355928983</v>
      </c>
      <c r="L1626" s="444">
        <f t="shared" ca="1" si="114"/>
        <v>-278148423.3778885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-278148423.3778885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-1158951.7640745353</v>
      </c>
      <c r="L1627" s="444">
        <f t="shared" ca="1" si="114"/>
        <v>-279307375.14196306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-279307375.14196306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-1163780.7297581795</v>
      </c>
      <c r="L1628" s="444">
        <f t="shared" ca="1" si="114"/>
        <v>-280471155.87172127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-280471155.87172127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-1168629.816132172</v>
      </c>
      <c r="L1629" s="444">
        <f t="shared" ca="1" si="114"/>
        <v>-281639785.68785346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-281639785.68785346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-1173499.1070327228</v>
      </c>
      <c r="L1630" s="444">
        <f t="shared" ca="1" si="114"/>
        <v>-282813284.79488617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-282813284.79488617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-1178388.686645359</v>
      </c>
      <c r="L1631" s="444">
        <f t="shared" ca="1" si="114"/>
        <v>-283991673.48153156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-283991673.48153156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-1183298.6395063815</v>
      </c>
      <c r="L1632" s="444">
        <f t="shared" ca="1" si="114"/>
        <v>-285174972.12103796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-285174972.12103796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-1188229.0505043247</v>
      </c>
      <c r="L1633" s="444">
        <f t="shared" ca="1" si="114"/>
        <v>-286363201.17154229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-286363201.17154229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-1193180.0048814262</v>
      </c>
      <c r="L1634" s="444">
        <f t="shared" ca="1" si="114"/>
        <v>-287556381.17642373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-287556381.17642373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-1198151.5882350989</v>
      </c>
      <c r="L1635" s="444">
        <f t="shared" ca="1" si="114"/>
        <v>-288754532.76465881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-288754532.76465881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-1203143.8865194116</v>
      </c>
      <c r="L1636" s="444">
        <f t="shared" ca="1" si="114"/>
        <v>-289957676.65117824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-289957676.65117824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-1208156.9860465759</v>
      </c>
      <c r="L1637" s="444">
        <f t="shared" ca="1" si="114"/>
        <v>-291165833.63722479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-291165833.63722479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-1213190.9734884365</v>
      </c>
      <c r="L1638" s="444">
        <f t="shared" ca="1" si="114"/>
        <v>-292379024.61071324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-292379024.61071324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-1218245.9358779718</v>
      </c>
      <c r="L1639" s="444">
        <f t="shared" ca="1" si="114"/>
        <v>-293597270.54659122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-293597270.54659122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-1223321.9606107967</v>
      </c>
      <c r="L1640" s="444">
        <f t="shared" ca="1" si="114"/>
        <v>-294820592.50720203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-294820592.50720203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-1228419.1354466751</v>
      </c>
      <c r="L1641" s="444">
        <f t="shared" ca="1" si="114"/>
        <v>-296049011.6426487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-296049011.6426487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-1233537.5485110362</v>
      </c>
      <c r="L1642" s="444">
        <f t="shared" ca="1" si="114"/>
        <v>-297282549.19115973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-297282549.19115973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-1238677.2882964988</v>
      </c>
      <c r="L1643" s="444">
        <f t="shared" ca="1" si="114"/>
        <v>-298521226.47945625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-298521226.47945625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-1243838.4436644011</v>
      </c>
      <c r="L1644" s="444">
        <f t="shared" ca="1" si="114"/>
        <v>-299765064.92312062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-299765064.92312062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-1249021.1038463358</v>
      </c>
      <c r="L1645" s="444">
        <f t="shared" ca="1" si="114"/>
        <v>-301014086.02696693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-301014086.02696693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-1254225.3584456956</v>
      </c>
      <c r="L1646" s="444">
        <f t="shared" ca="1" si="114"/>
        <v>-302268311.38541263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-302268311.38541263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-1259451.2974392192</v>
      </c>
      <c r="L1647" s="444">
        <f t="shared" ca="1" si="114"/>
        <v>-303527762.68285185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-303527762.68285185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-1264699.0111785494</v>
      </c>
      <c r="L1648" s="444">
        <f t="shared" ca="1" si="114"/>
        <v>-304792461.6940304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-304792461.6940304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-1269968.5903917933</v>
      </c>
      <c r="L1649" s="444">
        <f t="shared" ca="1" si="114"/>
        <v>-306062430.28442222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-306062430.28442222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-1275260.1261850926</v>
      </c>
      <c r="L1650" s="444">
        <f t="shared" ca="1" si="114"/>
        <v>-307337690.41060734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-307337690.41060734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-1280573.7100441973</v>
      </c>
      <c r="L1651" s="444">
        <f t="shared" ca="1" si="114"/>
        <v>-308618264.12065154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-308618264.12065154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-1285909.433836048</v>
      </c>
      <c r="L1652" s="444">
        <f t="shared" ca="1" si="114"/>
        <v>-309904173.55448759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-309904173.55448759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-1291267.3898103649</v>
      </c>
      <c r="L1653" s="444">
        <f t="shared" ca="1" si="114"/>
        <v>-311195440.94429797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-311195440.94429797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-1296647.6706012415</v>
      </c>
      <c r="L1654" s="444">
        <f t="shared" ca="1" si="114"/>
        <v>-312492088.61489922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-312492088.61489922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-1302050.3692287467</v>
      </c>
      <c r="L1655" s="444">
        <f t="shared" ca="1" si="114"/>
        <v>-313794138.98412794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-313794138.98412794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-1307475.5791005332</v>
      </c>
      <c r="L1656" s="444">
        <f t="shared" ca="1" si="114"/>
        <v>-315101614.56322849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-315101614.56322849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-1312923.3940134521</v>
      </c>
      <c r="L1657" s="444">
        <f t="shared" ca="1" si="114"/>
        <v>-316414537.95724195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-316414537.95724195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-1318393.9081551747</v>
      </c>
      <c r="L1658" s="444">
        <f t="shared" ca="1" si="114"/>
        <v>-317732931.86539716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-317732931.86539716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-1323887.2161058215</v>
      </c>
      <c r="L1659" s="444">
        <f t="shared" ca="1" si="114"/>
        <v>-319056819.08150297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-319056819.08150297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-1329403.4128395957</v>
      </c>
      <c r="L1660" s="444">
        <f t="shared" ca="1" si="114"/>
        <v>-320386222.49434257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-320386222.49434257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-1334942.5937264273</v>
      </c>
      <c r="L1661" s="444">
        <f t="shared" ca="1" si="114"/>
        <v>-321721165.08806902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-321721165.08806902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-1340504.8545336209</v>
      </c>
      <c r="L1662" s="444">
        <f t="shared" ca="1" si="114"/>
        <v>-323061669.94260263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-323061669.94260263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-1346090.291427511</v>
      </c>
      <c r="L1663" s="444">
        <f t="shared" ca="1" si="114"/>
        <v>-324407760.23403013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-324407760.23403013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-1351699.0009751255</v>
      </c>
      <c r="L1664" s="444">
        <f t="shared" ca="1" si="114"/>
        <v>-325759459.23500526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-325759459.23500526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-1357331.0801458552</v>
      </c>
      <c r="L1665" s="444">
        <f t="shared" ca="1" si="114"/>
        <v>-327116790.3151511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-327116790.3151511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-1362986.6263131294</v>
      </c>
      <c r="L1666" s="444">
        <f t="shared" ca="1" si="114"/>
        <v>-328479776.94146425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-328479776.94146425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-1368665.7372561011</v>
      </c>
      <c r="L1667" s="444">
        <f t="shared" ca="1" si="114"/>
        <v>-329848442.67872036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-329848442.67872036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-1374368.5111613348</v>
      </c>
      <c r="L1668" s="444">
        <f t="shared" ca="1" si="114"/>
        <v>-331222811.18988168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-331222811.18988168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-1380095.0466245071</v>
      </c>
      <c r="L1669" s="444">
        <f t="shared" ca="1" si="114"/>
        <v>-332602906.23650616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-332602906.23650616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-1385845.4426521091</v>
      </c>
      <c r="L1670" s="444">
        <f t="shared" ca="1" si="114"/>
        <v>-333988751.67915827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-333988751.67915827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-1391619.7986631594</v>
      </c>
      <c r="L1671" s="444">
        <f t="shared" ca="1" si="114"/>
        <v>-335380371.47782141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-335380371.47782141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-1397418.2144909226</v>
      </c>
      <c r="L1672" s="444">
        <f t="shared" ca="1" si="114"/>
        <v>-336777789.69231236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-336777789.69231236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-1403240.7903846349</v>
      </c>
      <c r="L1673" s="444">
        <f t="shared" ca="1" si="114"/>
        <v>-338181030.48269701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-338181030.48269701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-1409087.6270112374</v>
      </c>
      <c r="L1674" s="444">
        <f t="shared" ca="1" si="114"/>
        <v>-339590118.10970825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-339590118.10970825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-1414958.8254571178</v>
      </c>
      <c r="L1675" s="444">
        <f t="shared" ca="1" si="114"/>
        <v>-341005076.93516535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-341005076.93516535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-1420854.4872298555</v>
      </c>
      <c r="L1676" s="444">
        <f t="shared" ca="1" si="114"/>
        <v>-342425931.42239523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-342425931.42239523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-1426774.71425998</v>
      </c>
      <c r="L1677" s="444">
        <f t="shared" ca="1" si="114"/>
        <v>-343852706.13665521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-343852706.13665521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-1432719.60890273</v>
      </c>
      <c r="L1678" s="444">
        <f t="shared" ca="1" si="114"/>
        <v>-345285425.74555796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-345285425.74555796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-1438689.2739398249</v>
      </c>
      <c r="L1679" s="444">
        <f t="shared" ca="1" si="114"/>
        <v>-346724115.01949781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-346724115.01949781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-1444683.8125812409</v>
      </c>
      <c r="L1680" s="444">
        <f t="shared" ca="1" si="114"/>
        <v>-348168798.83207905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-348168798.83207905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-1450703.3284669961</v>
      </c>
      <c r="L1681" s="444">
        <f t="shared" ca="1" si="114"/>
        <v>-349619502.16054606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-349619502.16054606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-1456747.9256689418</v>
      </c>
      <c r="L1682" s="444">
        <f t="shared" ca="1" si="114"/>
        <v>-351076250.08621502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-351076250.08621502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-1462817.7086925625</v>
      </c>
      <c r="L1683" s="444">
        <f t="shared" ca="1" si="114"/>
        <v>-352539067.79490757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-352539067.79490757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-1468912.7824787814</v>
      </c>
      <c r="L1684" s="444">
        <f t="shared" ca="1" si="114"/>
        <v>-354007980.57738638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-354007980.57738638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-1475033.2524057766</v>
      </c>
      <c r="L1685" s="444">
        <f t="shared" ca="1" si="114"/>
        <v>-355483013.82979214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-355483013.82979214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-1481179.2242908005</v>
      </c>
      <c r="L1686" s="444">
        <f t="shared" ca="1" si="114"/>
        <v>-356964193.05408293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-356964193.05408293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-1487350.8043920123</v>
      </c>
      <c r="L1687" s="444">
        <f t="shared" ca="1" si="114"/>
        <v>-358451543.85847497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-358451543.85847497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-1493548.0994103123</v>
      </c>
      <c r="L1688" s="444">
        <f t="shared" ca="1" si="114"/>
        <v>-359945091.95788527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-359945091.95788527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-1499771.2164911886</v>
      </c>
      <c r="L1689" s="444">
        <f t="shared" ca="1" si="114"/>
        <v>-361444863.17437643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-361444863.17437643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-1506020.2632265685</v>
      </c>
      <c r="L1690" s="444">
        <f t="shared" ca="1" si="114"/>
        <v>-362950883.437603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-362950883.437603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-1512295.3476566791</v>
      </c>
      <c r="L1691" s="444">
        <f t="shared" ca="1" si="114"/>
        <v>-364463178.78525966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-364463178.78525966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-1518596.5782719152</v>
      </c>
      <c r="L1692" s="444">
        <f t="shared" ca="1" si="114"/>
        <v>-365981775.36353159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-365981775.36353159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-1524924.0640147149</v>
      </c>
      <c r="L1693" s="444">
        <f t="shared" ca="1" si="114"/>
        <v>-367506699.42754632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-367506699.42754632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-1531277.914281443</v>
      </c>
      <c r="L1694" s="444">
        <f t="shared" ca="1" si="114"/>
        <v>-369037977.34182775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-369037977.34182775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-1537658.2389242824</v>
      </c>
      <c r="L1695" s="444">
        <f t="shared" ca="1" si="114"/>
        <v>-370575635.58075202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-370575635.58075202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-1544065.1482531333</v>
      </c>
      <c r="L1696" s="444">
        <f t="shared" ca="1" si="114"/>
        <v>-372119700.72900516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-372119700.72900516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-1550498.7530375214</v>
      </c>
      <c r="L1697" s="444">
        <f t="shared" ca="1" si="114"/>
        <v>-373670199.48204267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-373670199.48204267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-1556959.1645085111</v>
      </c>
      <c r="L1698" s="444">
        <f t="shared" ca="1" si="114"/>
        <v>-375227158.64655119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-375227158.64655119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-1563446.4943606299</v>
      </c>
      <c r="L1699" s="444">
        <f t="shared" ca="1" si="114"/>
        <v>-376790605.14091182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-376790605.14091182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-1569960.8547537993</v>
      </c>
      <c r="L1700" s="444">
        <f t="shared" ca="1" si="114"/>
        <v>-378360565.99566561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-378360565.99566561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-1576502.3583152734</v>
      </c>
      <c r="L1701" s="444">
        <f t="shared" ca="1" si="114"/>
        <v>-379937068.3539809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-379937068.3539809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-1583071.1181415871</v>
      </c>
      <c r="L1702" s="444">
        <f t="shared" ca="1" si="114"/>
        <v>-381520139.47212249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-381520139.47212249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-1589667.2478005104</v>
      </c>
      <c r="L1703" s="444">
        <f t="shared" ca="1" si="114"/>
        <v>-383109806.71992302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-383109806.71992302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-1596290.8613330126</v>
      </c>
      <c r="L1704" s="444">
        <f t="shared" ca="1" si="114"/>
        <v>-384706097.58125603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-384706097.58125603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-1602942.0732552335</v>
      </c>
      <c r="L1705" s="444">
        <f t="shared" ca="1" si="114"/>
        <v>-386309039.65451127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-386309039.65451127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-1609620.9985604635</v>
      </c>
      <c r="L1706" s="444">
        <f t="shared" ca="1" si="114"/>
        <v>-387918660.65307176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-387918660.65307176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-1616327.7527211322</v>
      </c>
      <c r="L1707" s="444">
        <f t="shared" ca="1" si="114"/>
        <v>-389534988.40579289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-389534988.40579289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-1623062.4516908037</v>
      </c>
      <c r="L1708" s="444">
        <f t="shared" ca="1" si="114"/>
        <v>-391158050.85748369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-391158050.85748369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-1629825.2119061821</v>
      </c>
      <c r="L1709" s="444">
        <f t="shared" ca="1" si="114"/>
        <v>-392787876.06938988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-392787876.06938988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-1636616.1502891246</v>
      </c>
      <c r="L1710" s="444">
        <f t="shared" ca="1" si="114"/>
        <v>-394424492.219679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-394424492.219679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-1643435.3842486625</v>
      </c>
      <c r="L1711" s="444">
        <f t="shared" ca="1" si="114"/>
        <v>-396067927.60392767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-396067927.60392767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-1650283.0316830319</v>
      </c>
      <c r="L1712" s="444">
        <f t="shared" ca="1" si="114"/>
        <v>-397718210.6356107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-397718210.6356107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-1657159.2109817113</v>
      </c>
      <c r="L1713" s="444">
        <f t="shared" ca="1" si="114"/>
        <v>-399375369.84659243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-399375369.84659243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-1664064.0410274684</v>
      </c>
      <c r="L1714" s="444">
        <f t="shared" ca="1" si="114"/>
        <v>-401039433.88761991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-401039433.88761991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-1670997.6411984162</v>
      </c>
      <c r="L1715" s="444">
        <f t="shared" ca="1" si="114"/>
        <v>-402710431.52881831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-402710431.52881831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-1677960.1313700762</v>
      </c>
      <c r="L1716" s="444">
        <f t="shared" ca="1" si="114"/>
        <v>-404388391.66018838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-404388391.66018838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-1684951.6319174515</v>
      </c>
      <c r="L1717" s="444">
        <f t="shared" ca="1" si="114"/>
        <v>-406073343.29210585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-406073343.29210585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-1691972.2637171077</v>
      </c>
      <c r="L1718" s="444">
        <f t="shared" ca="1" si="114"/>
        <v>-407765315.55582297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-407765315.55582297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-1699022.1481492624</v>
      </c>
      <c r="L1719" s="444">
        <f t="shared" ca="1" si="114"/>
        <v>-409464337.70397222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-409464337.70397222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-1706101.4070998842</v>
      </c>
      <c r="L1720" s="444">
        <f t="shared" ca="1" si="114"/>
        <v>-411170439.11107212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-411170439.11107212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-1713210.1629628006</v>
      </c>
      <c r="L1721" s="444">
        <f t="shared" ca="1" si="114"/>
        <v>-412883649.27403492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-412883649.27403492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-1720348.538641812</v>
      </c>
      <c r="L1722" s="444">
        <f t="shared" ca="1" si="114"/>
        <v>-414603997.81267673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-414603997.81267673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-1727516.6575528197</v>
      </c>
      <c r="L1723" s="444">
        <f t="shared" ca="1" si="114"/>
        <v>-416331514.47022957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-416331514.47022957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-1734714.6436259565</v>
      </c>
      <c r="L1724" s="444">
        <f t="shared" ca="1" si="114"/>
        <v>-418066229.11385554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-418066229.11385554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-1741942.6213077314</v>
      </c>
      <c r="L1725" s="444">
        <f t="shared" ca="1" si="114"/>
        <v>-419808171.73516327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-419808171.73516327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-1749200.7155631806</v>
      </c>
      <c r="L1726" s="444">
        <f t="shared" ca="1" si="114"/>
        <v>-421557372.45072645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-421557372.45072645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-1756489.0518780272</v>
      </c>
      <c r="L1727" s="444">
        <f t="shared" ca="1" si="114"/>
        <v>-423313861.50260448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-423313861.50260448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-1763807.7562608521</v>
      </c>
      <c r="L1728" s="444">
        <f t="shared" ca="1" si="114"/>
        <v>-425077669.25886536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-425077669.25886536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-1771156.9552452723</v>
      </c>
      <c r="L1729" s="444">
        <f t="shared" ca="1" si="114"/>
        <v>-426848826.21411061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-426848826.21411061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-1778536.7758921275</v>
      </c>
      <c r="L1730" s="444">
        <f t="shared" ca="1" si="114"/>
        <v>-428627362.99000275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-428627362.99000275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-1785947.3457916784</v>
      </c>
      <c r="L1731" s="444">
        <f t="shared" ca="1" si="114"/>
        <v>-430413310.33579445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-430413310.33579445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-1793388.7930658103</v>
      </c>
      <c r="L1732" s="444">
        <f t="shared" ca="1" si="114"/>
        <v>-432206699.12886024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-432206699.12886024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-1800861.2463702506</v>
      </c>
      <c r="L1733" s="444">
        <f t="shared" ca="1" si="114"/>
        <v>-434007560.37523049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-434007560.37523049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-1808364.8348967936</v>
      </c>
      <c r="L1734" s="444">
        <f t="shared" ca="1" si="114"/>
        <v>-435815925.21012729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-435815925.21012729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-1815899.6883755303</v>
      </c>
      <c r="L1735" s="444">
        <f t="shared" ca="1" si="114"/>
        <v>-437631824.89850283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-437631824.89850283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-1823465.937077095</v>
      </c>
      <c r="L1736" s="444">
        <f t="shared" ca="1" si="114"/>
        <v>-439455290.83557993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-439455290.83557993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-1831063.7118149167</v>
      </c>
      <c r="L1737" s="444">
        <f t="shared" ca="1" si="114"/>
        <v>-441286354.54739487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-441286354.54739487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-1838693.1439474786</v>
      </c>
      <c r="L1738" s="444">
        <f t="shared" ca="1" si="114"/>
        <v>-443125047.69134235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-443125047.69134235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-1846354.3653805931</v>
      </c>
      <c r="L1739" s="444">
        <f t="shared" ca="1" si="114"/>
        <v>-444971402.05672294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-444971402.05672294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-1854047.5085696792</v>
      </c>
      <c r="L1740" s="444">
        <f t="shared" ca="1" si="114"/>
        <v>-446825449.5652926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-446825449.5652926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-1861772.7065220524</v>
      </c>
      <c r="L1741" s="444">
        <f t="shared" ca="1" si="114"/>
        <v>-448687222.27181464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-448687222.27181464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-1869530.0927992279</v>
      </c>
      <c r="L1742" s="444">
        <f t="shared" ca="1" si="114"/>
        <v>-450556752.36461389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-450556752.36461389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-1877319.8015192247</v>
      </c>
      <c r="L1743" s="444">
        <f t="shared" ca="1" si="114"/>
        <v>-452434072.16613311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-452434072.16613311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-1885141.9673588877</v>
      </c>
      <c r="L1744" s="444">
        <f t="shared" ca="1" si="114"/>
        <v>-454319214.13349199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-454319214.13349199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-1892996.7255562167</v>
      </c>
      <c r="L1745" s="444">
        <f t="shared" ca="1" si="114"/>
        <v>-456212210.85904819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-456212210.85904819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-1900884.2119127004</v>
      </c>
      <c r="L1746" s="444">
        <f t="shared" ca="1" si="114"/>
        <v>-458113095.07096088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-458113095.07096088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-1908804.5627956702</v>
      </c>
      <c r="L1747" s="444">
        <f t="shared" ca="1" si="114"/>
        <v>-460021899.63375658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-460021899.63375658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-1916757.9151406523</v>
      </c>
      <c r="L1748" s="444">
        <f t="shared" ca="1" si="114"/>
        <v>-461938657.54889721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-461938657.54889721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-1924744.4064537387</v>
      </c>
      <c r="L1749" s="444">
        <f t="shared" ca="1" si="114"/>
        <v>-463863401.95535094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-463863401.95535094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-1932764.1748139623</v>
      </c>
      <c r="L1750" s="444">
        <f t="shared" ca="1" si="114"/>
        <v>-465796166.13016492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-465796166.13016492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-1940817.358875687</v>
      </c>
      <c r="L1751" s="444">
        <f t="shared" ca="1" si="114"/>
        <v>-467736983.48904061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-467736983.48904061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-1948904.0978710023</v>
      </c>
      <c r="L1752" s="444">
        <f t="shared" ca="1" si="114"/>
        <v>-469685887.58691162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-469685887.58691162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-1957024.5316121317</v>
      </c>
      <c r="L1753" s="444">
        <f t="shared" ca="1" si="114"/>
        <v>-471642912.11852378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-471642912.11852378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-1965178.8004938487</v>
      </c>
      <c r="L1754" s="444">
        <f t="shared" ca="1" si="114"/>
        <v>-473608090.91901761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-473608090.91901761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-1973367.0454959068</v>
      </c>
      <c r="L1755" s="444">
        <f t="shared" ca="1" si="114"/>
        <v>-475581457.96451354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-475581457.96451354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-1981589.4081854734</v>
      </c>
      <c r="L1756" s="444">
        <f t="shared" ca="1" si="114"/>
        <v>-477563047.37269902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-477563047.37269902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-1989846.0307195792</v>
      </c>
      <c r="L1757" s="444">
        <f t="shared" ca="1" si="114"/>
        <v>-479552893.4034186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-479552893.4034186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-1998137.0558475778</v>
      </c>
      <c r="L1758" s="444">
        <f t="shared" ca="1" si="114"/>
        <v>-481551030.45926619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-481551030.45926619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-2006462.6269136092</v>
      </c>
      <c r="L1759" s="444">
        <f t="shared" ca="1" si="114"/>
        <v>-483557493.08617979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-483557493.08617979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-2014822.8878590828</v>
      </c>
      <c r="L1760" s="444">
        <f t="shared" ca="1" si="114"/>
        <v>-485572315.9740389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-485572315.9740389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-2023217.9832251624</v>
      </c>
      <c r="L1761" s="444">
        <f t="shared" ca="1" si="114"/>
        <v>-487595533.95726407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-487595533.95726407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-2031648.0581552673</v>
      </c>
      <c r="L1762" s="444">
        <f t="shared" ca="1" si="114"/>
        <v>-489627182.0154193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-489627182.0154193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-2040113.2583975804</v>
      </c>
      <c r="L1763" s="444">
        <f t="shared" ca="1" si="114"/>
        <v>-491667295.27381688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-491667295.27381688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-2048613.7303075704</v>
      </c>
      <c r="L1764" s="444">
        <f t="shared" ca="1" si="114"/>
        <v>-493715909.00412446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-493715909.00412446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-2057149.6208505186</v>
      </c>
      <c r="L1765" s="444">
        <f t="shared" ca="1" si="114"/>
        <v>-495773058.62497497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-495773058.62497497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-2065721.0776040626</v>
      </c>
      <c r="L1766" s="444">
        <f t="shared" ca="1" si="114"/>
        <v>-497838779.70257902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-497838779.70257902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-2074328.2487607461</v>
      </c>
      <c r="L1767" s="444">
        <f t="shared" ca="1" si="114"/>
        <v>-499913107.95133978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-499913107.95133978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-2082971.2831305824</v>
      </c>
      <c r="L1768" s="444">
        <f t="shared" ca="1" si="114"/>
        <v>-501996079.23447037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-501996079.23447037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-2091650.3301436265</v>
      </c>
      <c r="L1769" s="444">
        <f t="shared" ca="1" si="114"/>
        <v>-504087729.564614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-504087729.564614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-2100365.5398525582</v>
      </c>
      <c r="L1770" s="444">
        <f t="shared" ca="1" si="114"/>
        <v>-506188095.10446656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-506188095.10446656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-2109117.0629352774</v>
      </c>
      <c r="L1771" s="444">
        <f t="shared" ca="1" si="114"/>
        <v>-508297212.16740185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-508297212.16740185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-2117905.0506975078</v>
      </c>
      <c r="L1772" s="444">
        <f t="shared" ca="1" si="114"/>
        <v>-510415117.21809936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-510415117.21809936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-2126729.6550754136</v>
      </c>
      <c r="L1773" s="444">
        <f t="shared" ca="1" si="114"/>
        <v>-512541846.87317479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-512541846.87317479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-2135591.0286382283</v>
      </c>
      <c r="L1774" s="444">
        <f t="shared" ca="1" si="114"/>
        <v>-514677437.90181303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-514677437.90181303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-2144489.3245908874</v>
      </c>
      <c r="L1775" s="444">
        <f t="shared" ca="1" si="114"/>
        <v>-516821927.22640389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-516821927.22640389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-2153424.696776683</v>
      </c>
      <c r="L1776" s="444">
        <f t="shared" ca="1" si="114"/>
        <v>-518975351.92318058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-518975351.92318058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-2162397.2996799191</v>
      </c>
      <c r="L1777" s="444">
        <f t="shared" ca="1" si="114"/>
        <v>-521137749.22286052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-521137749.22286052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-2171407.2884285855</v>
      </c>
      <c r="L1778" s="444">
        <f t="shared" ca="1" si="114"/>
        <v>-523309156.51128912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-523309156.51128912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-2180454.8187970379</v>
      </c>
      <c r="L1779" s="444">
        <f t="shared" ca="1" si="114"/>
        <v>-525489611.33008617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-525489611.33008617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-2189540.0472086924</v>
      </c>
      <c r="L1780" s="444">
        <f t="shared" ca="1" si="114"/>
        <v>-527679151.37729484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-527679151.37729484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-2198663.1307387287</v>
      </c>
      <c r="L1781" s="444">
        <f t="shared" ca="1" si="114"/>
        <v>-529877814.50803357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-529877814.50803357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-2207824.2271168064</v>
      </c>
      <c r="L1782" s="444">
        <f t="shared" ca="1" si="114"/>
        <v>-532085638.7351504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-532085638.7351504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-2217023.4947297936</v>
      </c>
      <c r="L1783" s="444">
        <f t="shared" ca="1" si="114"/>
        <v>-534302662.22988021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-534302662.22988021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-2226261.0926245009</v>
      </c>
      <c r="L1784" s="444">
        <f t="shared" ca="1" si="114"/>
        <v>-536528923.3225047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-536528923.3225047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-2235537.1805104367</v>
      </c>
      <c r="L1785" s="444">
        <f t="shared" ca="1" si="114"/>
        <v>-538764460.50301516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-538764460.50301516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-2244851.9187625633</v>
      </c>
      <c r="L1786" s="444">
        <f t="shared" ca="1" si="114"/>
        <v>-541009312.42177773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-541009312.42177773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-2254205.4684240739</v>
      </c>
      <c r="L1787" s="444">
        <f t="shared" ca="1" si="114"/>
        <v>-543263517.89020181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-543263517.89020181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-2263597.991209174</v>
      </c>
      <c r="L1788" s="444">
        <f t="shared" ca="1" si="114"/>
        <v>-545527115.88141096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-545527115.88141096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-2273029.6495058788</v>
      </c>
      <c r="L1789" s="444">
        <f t="shared" ca="1" si="114"/>
        <v>-547800145.53091681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-547800145.53091681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-2282500.6063788198</v>
      </c>
      <c r="L1790" s="444">
        <f t="shared" ca="1" si="114"/>
        <v>-550082646.1372956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-550082646.1372956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-2292011.0255720648</v>
      </c>
      <c r="L1791" s="444">
        <f t="shared" ca="1" si="114"/>
        <v>-552374657.16286767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-552374657.16286767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-2301561.0715119485</v>
      </c>
      <c r="L1792" s="444">
        <f t="shared" ca="1" si="114"/>
        <v>-554676218.23437965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-554676218.23437965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-2311150.9093099153</v>
      </c>
      <c r="L1793" s="444">
        <f t="shared" ref="L1793:L2047" ca="1" si="119">I1793-J1793+K1793</f>
        <v>-556987369.14368951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-556987369.14368951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-2320780.7047653729</v>
      </c>
      <c r="L1794" s="444">
        <f t="shared" ca="1" si="119"/>
        <v>-559308149.84845483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-559308149.84845483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-2330450.6243685619</v>
      </c>
      <c r="L1795" s="444">
        <f t="shared" ca="1" si="119"/>
        <v>-561638600.47282338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-561638600.47282338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-2340160.8353034309</v>
      </c>
      <c r="L1796" s="444">
        <f t="shared" ca="1" si="119"/>
        <v>-563978761.30812681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-563978761.30812681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-2349911.5054505281</v>
      </c>
      <c r="L1797" s="444">
        <f t="shared" ca="1" si="119"/>
        <v>-566328672.81357729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-566328672.81357729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-2359702.8033899055</v>
      </c>
      <c r="L1798" s="444">
        <f t="shared" ca="1" si="119"/>
        <v>-568688375.6169672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-568688375.6169672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-2369534.8984040301</v>
      </c>
      <c r="L1799" s="444">
        <f t="shared" ca="1" si="119"/>
        <v>-571057910.5153712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-571057910.5153712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-2379407.9604807133</v>
      </c>
      <c r="L1800" s="444">
        <f t="shared" ca="1" si="119"/>
        <v>-573437318.47585189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-573437318.47585189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-2389322.1603160496</v>
      </c>
      <c r="L1801" s="444">
        <f t="shared" ca="1" si="119"/>
        <v>-575826640.63616788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-575826640.63616788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-2399277.6693173661</v>
      </c>
      <c r="L1802" s="444">
        <f t="shared" ca="1" si="119"/>
        <v>-578225918.30548525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-578225918.30548525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-2409274.6596061885</v>
      </c>
      <c r="L1803" s="444">
        <f t="shared" ca="1" si="119"/>
        <v>-580635192.96509147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-580635192.96509147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-2419313.3040212146</v>
      </c>
      <c r="L1804" s="444">
        <f t="shared" ca="1" si="119"/>
        <v>-583054506.26911271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-583054506.26911271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-2429393.776121303</v>
      </c>
      <c r="L1805" s="444">
        <f t="shared" ca="1" si="119"/>
        <v>-585483900.04523396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-585483900.04523396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-2439516.250188475</v>
      </c>
      <c r="L1806" s="444">
        <f t="shared" ca="1" si="119"/>
        <v>-587923416.29542243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-587923416.29542243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-2449680.9012309266</v>
      </c>
      <c r="L1807" s="444">
        <f t="shared" ca="1" si="119"/>
        <v>-590373097.19665337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-590373097.19665337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-2459887.9049860556</v>
      </c>
      <c r="L1808" s="444">
        <f t="shared" ca="1" si="119"/>
        <v>-592832985.10163939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-592832985.10163939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-2470137.4379234975</v>
      </c>
      <c r="L1809" s="444">
        <f t="shared" ca="1" si="119"/>
        <v>-595303122.53956294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-595303122.53956294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-2480429.677248179</v>
      </c>
      <c r="L1810" s="444">
        <f t="shared" ca="1" si="119"/>
        <v>-597783552.21681106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-597783552.21681106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-2490764.8009033795</v>
      </c>
      <c r="L1811" s="444">
        <f t="shared" ca="1" si="119"/>
        <v>-600274317.01771438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-600274317.01771438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-2501142.9875738099</v>
      </c>
      <c r="L1812" s="444">
        <f t="shared" ca="1" si="119"/>
        <v>-602775460.00528824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-602775460.00528824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-2511564.4166887011</v>
      </c>
      <c r="L1813" s="444">
        <f t="shared" ca="1" si="119"/>
        <v>-605287024.42197692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-605287024.42197692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-2522029.268424904</v>
      </c>
      <c r="L1814" s="444">
        <f t="shared" ca="1" si="119"/>
        <v>-607809053.69040179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-607809053.69040179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-2532537.7237100075</v>
      </c>
      <c r="L1815" s="444">
        <f t="shared" ca="1" si="119"/>
        <v>-610341591.41411185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-610341591.41411185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-2543089.9642254659</v>
      </c>
      <c r="L1816" s="444">
        <f t="shared" ca="1" si="119"/>
        <v>-612884681.37833726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-612884681.37833726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-2553686.1724097384</v>
      </c>
      <c r="L1817" s="444">
        <f t="shared" ca="1" si="119"/>
        <v>-615438367.55074704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-615438367.55074704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-2564326.5314614461</v>
      </c>
      <c r="L1818" s="444">
        <f t="shared" ca="1" si="119"/>
        <v>-618002694.08220851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-618002694.08220851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-2575011.2253425354</v>
      </c>
      <c r="L1819" s="444">
        <f t="shared" ca="1" si="119"/>
        <v>-620577705.30755103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-620577705.30755103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-2585740.4387814626</v>
      </c>
      <c r="L1820" s="444">
        <f t="shared" ca="1" si="119"/>
        <v>-623163445.74633253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-623163445.74633253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-2596514.3572763857</v>
      </c>
      <c r="L1821" s="444">
        <f t="shared" ca="1" si="119"/>
        <v>-625759960.10360897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-625759960.10360897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-2607333.1670983708</v>
      </c>
      <c r="L1822" s="444">
        <f t="shared" ca="1" si="119"/>
        <v>-628367293.27070737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-628367293.27070737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-2618197.0552946138</v>
      </c>
      <c r="L1823" s="444">
        <f t="shared" ca="1" si="119"/>
        <v>-630985490.326002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-630985490.326002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-2629106.2096916749</v>
      </c>
      <c r="L1824" s="444">
        <f t="shared" ca="1" si="119"/>
        <v>-633614596.53569365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-633614596.53569365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-2640060.8188987235</v>
      </c>
      <c r="L1825" s="444">
        <f t="shared" ca="1" si="119"/>
        <v>-636254657.35459232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-636254657.35459232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-2651061.0723108011</v>
      </c>
      <c r="L1826" s="444">
        <f t="shared" ca="1" si="119"/>
        <v>-638905718.42690313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-638905718.42690313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-2662107.1601120965</v>
      </c>
      <c r="L1827" s="444">
        <f t="shared" ca="1" si="119"/>
        <v>-641567825.58701527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-641567825.58701527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-2673199.2732792301</v>
      </c>
      <c r="L1828" s="444">
        <f t="shared" ca="1" si="119"/>
        <v>-644241024.86029446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-644241024.86029446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-2684337.6035845601</v>
      </c>
      <c r="L1829" s="444">
        <f t="shared" ca="1" si="119"/>
        <v>-646925362.46387899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-646925362.46387899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-2695522.3435994959</v>
      </c>
      <c r="L1830" s="444">
        <f t="shared" ca="1" si="119"/>
        <v>-649620884.80747843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-649620884.80747843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-2706753.6866978267</v>
      </c>
      <c r="L1831" s="444">
        <f t="shared" ca="1" si="119"/>
        <v>-652327638.49417627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-652327638.49417627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-2718031.8270590678</v>
      </c>
      <c r="L1832" s="444">
        <f t="shared" ca="1" si="119"/>
        <v>-655045670.3212353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-655045670.3212353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-2729356.9596718135</v>
      </c>
      <c r="L1833" s="444">
        <f t="shared" ca="1" si="119"/>
        <v>-657775027.28090715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-657775027.28090715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-2740729.280337113</v>
      </c>
      <c r="L1834" s="444">
        <f t="shared" ca="1" si="119"/>
        <v>-660515756.56124425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-660515756.56124425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-2752148.9856718509</v>
      </c>
      <c r="L1835" s="444">
        <f t="shared" ca="1" si="119"/>
        <v>-663267905.54691613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-663267905.54691613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-2763616.2731121504</v>
      </c>
      <c r="L1836" s="444">
        <f t="shared" ca="1" si="119"/>
        <v>-666031521.82002831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-666031521.82002831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-2775131.3409167845</v>
      </c>
      <c r="L1837" s="444">
        <f t="shared" ca="1" si="119"/>
        <v>-668806653.16094506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-668806653.16094506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-2786694.3881706046</v>
      </c>
      <c r="L1838" s="444">
        <f t="shared" ca="1" si="119"/>
        <v>-671593347.54911566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-671593347.54911566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-2798305.6147879818</v>
      </c>
      <c r="L1839" s="444">
        <f t="shared" ca="1" si="119"/>
        <v>-674391653.16390359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-674391653.16390359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-2809965.2215162651</v>
      </c>
      <c r="L1840" s="444">
        <f t="shared" ca="1" si="119"/>
        <v>-677201618.38541985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-677201618.38541985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-2821673.4099392495</v>
      </c>
      <c r="L1841" s="444">
        <f t="shared" ca="1" si="119"/>
        <v>-680023291.79535913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-680023291.79535913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-2833430.3824806632</v>
      </c>
      <c r="L1842" s="444">
        <f t="shared" ca="1" si="119"/>
        <v>-682856722.17783976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-682856722.17783976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-2845236.3424076657</v>
      </c>
      <c r="L1843" s="444">
        <f t="shared" ca="1" si="119"/>
        <v>-685701958.52024746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-685701958.52024746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-2857091.4938343642</v>
      </c>
      <c r="L1844" s="444">
        <f t="shared" ca="1" si="119"/>
        <v>-688559050.01408184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-688559050.01408184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-2868996.0417253408</v>
      </c>
      <c r="L1845" s="444">
        <f t="shared" ca="1" si="119"/>
        <v>-691428046.05580723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-691428046.05580723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-2880950.1918991967</v>
      </c>
      <c r="L1846" s="444">
        <f t="shared" ca="1" si="119"/>
        <v>-694308996.24770641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-694308996.24770641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-2892954.1510321102</v>
      </c>
      <c r="L1847" s="444">
        <f t="shared" ca="1" si="119"/>
        <v>-697201950.3987385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-697201950.3987385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-2905008.1266614106</v>
      </c>
      <c r="L1848" s="444">
        <f t="shared" ca="1" si="119"/>
        <v>-700106958.52539992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-700106958.52539992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-2917112.3271891661</v>
      </c>
      <c r="L1849" s="444">
        <f t="shared" ca="1" si="119"/>
        <v>-703024070.85258913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-703024070.85258913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-2929266.961885788</v>
      </c>
      <c r="L1850" s="444">
        <f t="shared" ca="1" si="119"/>
        <v>-705953337.81447494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-705953337.81447494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-2941472.2408936457</v>
      </c>
      <c r="L1851" s="444">
        <f t="shared" ca="1" si="119"/>
        <v>-708894810.05536854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-708894810.05536854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-2953728.3752307021</v>
      </c>
      <c r="L1852" s="444">
        <f t="shared" ca="1" si="119"/>
        <v>-711848538.43059921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-711848538.43059921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-2966035.5767941633</v>
      </c>
      <c r="L1853" s="444">
        <f t="shared" ca="1" si="119"/>
        <v>-714814574.00739336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-714814574.00739336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-2978394.0583641389</v>
      </c>
      <c r="L1854" s="444">
        <f t="shared" ca="1" si="119"/>
        <v>-717792968.06575751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-717792968.06575751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-2990804.0336073227</v>
      </c>
      <c r="L1855" s="444">
        <f t="shared" ca="1" si="119"/>
        <v>-720783772.09936488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-720783772.09936488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-3003265.7170806872</v>
      </c>
      <c r="L1856" s="444">
        <f t="shared" ca="1" si="119"/>
        <v>-723787037.81644559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-723787037.81644559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-3015779.3242351897</v>
      </c>
      <c r="L1857" s="444">
        <f t="shared" ca="1" si="119"/>
        <v>-726802817.14068079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-726802817.14068079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-3028345.0714195031</v>
      </c>
      <c r="L1858" s="444">
        <f t="shared" ca="1" si="119"/>
        <v>-729831162.21210027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-729831162.21210027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-3040963.1758837509</v>
      </c>
      <c r="L1859" s="444">
        <f t="shared" ca="1" si="119"/>
        <v>-732872125.38798404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-732872125.38798404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-3053633.8557832669</v>
      </c>
      <c r="L1860" s="444">
        <f t="shared" ca="1" si="119"/>
        <v>-735925759.24376726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-735925759.24376726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-3066357.3301823637</v>
      </c>
      <c r="L1861" s="444">
        <f t="shared" ca="1" si="119"/>
        <v>-738992116.57394958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-738992116.57394958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-3079133.819058123</v>
      </c>
      <c r="L1862" s="444">
        <f t="shared" ca="1" si="119"/>
        <v>-742071250.39300776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-742071250.39300776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-3091963.5433041989</v>
      </c>
      <c r="L1863" s="444">
        <f t="shared" ca="1" si="119"/>
        <v>-745163213.93631196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-745163213.93631196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-3104846.7247346332</v>
      </c>
      <c r="L1864" s="444">
        <f t="shared" ca="1" si="119"/>
        <v>-748268060.66104662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-748268060.66104662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-3117783.5860876944</v>
      </c>
      <c r="L1865" s="444">
        <f t="shared" ca="1" si="119"/>
        <v>-751385844.24713433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-751385844.24713433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-3130774.3510297262</v>
      </c>
      <c r="L1866" s="444">
        <f t="shared" ca="1" si="119"/>
        <v>-754516618.59816408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-754516618.59816408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-3143819.2441590168</v>
      </c>
      <c r="L1867" s="444">
        <f t="shared" ca="1" si="119"/>
        <v>-757660437.84232306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-757660437.84232306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-3156918.4910096796</v>
      </c>
      <c r="L1868" s="444">
        <f t="shared" ca="1" si="119"/>
        <v>-760817356.33333278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-760817356.33333278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-3170072.3180555534</v>
      </c>
      <c r="L1869" s="444">
        <f t="shared" ca="1" si="119"/>
        <v>-763987428.65138829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-763987428.65138829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-3183280.9527141177</v>
      </c>
      <c r="L1870" s="444">
        <f t="shared" ca="1" si="119"/>
        <v>-767170709.60410237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-767170709.60410237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-3196544.6233504266</v>
      </c>
      <c r="L1871" s="444">
        <f t="shared" ca="1" si="119"/>
        <v>-770367254.22745275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-770367254.22745275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-3209863.559281053</v>
      </c>
      <c r="L1872" s="444">
        <f t="shared" ca="1" si="119"/>
        <v>-773577117.78673387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-773577117.78673387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-3223237.9907780578</v>
      </c>
      <c r="L1873" s="444">
        <f t="shared" ca="1" si="119"/>
        <v>-776800355.77751195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-776800355.77751195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-3236668.1490729665</v>
      </c>
      <c r="L1874" s="444">
        <f t="shared" ca="1" si="119"/>
        <v>-780037023.92658496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-780037023.92658496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-3250154.2663607704</v>
      </c>
      <c r="L1875" s="444">
        <f t="shared" ca="1" si="119"/>
        <v>-783287178.19294572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-783287178.19294572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-3263696.5758039407</v>
      </c>
      <c r="L1876" s="444">
        <f t="shared" ca="1" si="119"/>
        <v>-786550874.76874971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-786550874.76874971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-3277295.3115364569</v>
      </c>
      <c r="L1877" s="444">
        <f t="shared" ca="1" si="119"/>
        <v>-789828170.08028615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-789828170.08028615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-3290950.708667859</v>
      </c>
      <c r="L1878" s="444">
        <f t="shared" ca="1" si="119"/>
        <v>-793119120.78895402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-793119120.78895402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-3304663.0032873084</v>
      </c>
      <c r="L1879" s="444">
        <f t="shared" ca="1" si="119"/>
        <v>-796423783.79224133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-796423783.79224133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-3318432.432467672</v>
      </c>
      <c r="L1880" s="444">
        <f t="shared" ca="1" si="119"/>
        <v>-799742216.22470903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-799742216.22470903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-3332259.2342696209</v>
      </c>
      <c r="L1881" s="444">
        <f t="shared" ca="1" si="119"/>
        <v>-803074475.45897865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-803074475.45897865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-3346143.6477457443</v>
      </c>
      <c r="L1882" s="444">
        <f t="shared" ca="1" si="119"/>
        <v>-806420619.10672438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-806420619.10672438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-3360085.9129446847</v>
      </c>
      <c r="L1883" s="444">
        <f t="shared" ca="1" si="119"/>
        <v>-809780705.01966906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-809780705.01966906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-3374086.2709152875</v>
      </c>
      <c r="L1884" s="444">
        <f t="shared" ca="1" si="119"/>
        <v>-813154791.29058433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-813154791.29058433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-3388144.9637107681</v>
      </c>
      <c r="L1885" s="444">
        <f t="shared" ca="1" si="119"/>
        <v>-816542936.25429511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-816542936.25429511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-3402262.2343928963</v>
      </c>
      <c r="L1886" s="444">
        <f t="shared" ca="1" si="119"/>
        <v>-819945198.48868799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-819945198.48868799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-3416438.3270362001</v>
      </c>
      <c r="L1887" s="444">
        <f t="shared" ca="1" si="119"/>
        <v>-823361636.81572413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-823361636.81572413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-3430673.486732184</v>
      </c>
      <c r="L1888" s="444">
        <f t="shared" ca="1" si="119"/>
        <v>-826792310.30245626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-826792310.30245626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-3444967.9595935675</v>
      </c>
      <c r="L1889" s="444">
        <f t="shared" ca="1" si="119"/>
        <v>-830237278.26204979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-830237278.26204979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-3459321.9927585409</v>
      </c>
      <c r="L1890" s="444">
        <f t="shared" ca="1" si="119"/>
        <v>-833696600.25480831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-833696600.25480831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-3473735.8343950347</v>
      </c>
      <c r="L1891" s="444">
        <f t="shared" ca="1" si="119"/>
        <v>-837170336.08920336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-837170336.08920336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-3488209.733705014</v>
      </c>
      <c r="L1892" s="444">
        <f t="shared" ca="1" si="119"/>
        <v>-840658545.8229084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-840658545.8229084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-3502743.9409287851</v>
      </c>
      <c r="L1893" s="444">
        <f t="shared" ca="1" si="119"/>
        <v>-844161289.76383722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-844161289.76383722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-3517338.7073493213</v>
      </c>
      <c r="L1894" s="444">
        <f t="shared" ca="1" si="119"/>
        <v>-847678628.47118652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-847678628.47118652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-3531994.2852966101</v>
      </c>
      <c r="L1895" s="444">
        <f t="shared" ca="1" si="119"/>
        <v>-851210622.75648308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-851210622.75648308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-3546710.9281520126</v>
      </c>
      <c r="L1896" s="444">
        <f t="shared" ca="1" si="119"/>
        <v>-854757333.68463504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-854757333.68463504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-3561488.8903526459</v>
      </c>
      <c r="L1897" s="444">
        <f t="shared" ca="1" si="119"/>
        <v>-858318822.57498765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-858318822.57498765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-3576328.4273957815</v>
      </c>
      <c r="L1898" s="444">
        <f t="shared" ca="1" si="119"/>
        <v>-861895151.00238347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-861895151.00238347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-3591229.7958432646</v>
      </c>
      <c r="L1899" s="444">
        <f t="shared" ca="1" si="119"/>
        <v>-865486380.79822671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-865486380.79822671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-3606193.2533259448</v>
      </c>
      <c r="L1900" s="444">
        <f t="shared" ca="1" si="119"/>
        <v>-869092574.05155265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-869092574.05155265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-3621219.0585481357</v>
      </c>
      <c r="L1901" s="444">
        <f t="shared" ca="1" si="119"/>
        <v>-872713793.11010075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-872713793.11010075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-3636307.4712920864</v>
      </c>
      <c r="L1902" s="444">
        <f t="shared" ca="1" si="119"/>
        <v>-876350100.58139288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-876350100.58139288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-3651458.7524224697</v>
      </c>
      <c r="L1903" s="444">
        <f t="shared" ca="1" si="119"/>
        <v>-880001559.33381534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-880001559.33381534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-3666673.1638908973</v>
      </c>
      <c r="L1904" s="444">
        <f t="shared" ca="1" si="119"/>
        <v>-883668232.49770617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-883668232.49770617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-3681950.9687404418</v>
      </c>
      <c r="L1905" s="444">
        <f t="shared" ca="1" si="119"/>
        <v>-887350183.46644664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-887350183.46644664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-3697292.4311101944</v>
      </c>
      <c r="L1906" s="444">
        <f t="shared" ca="1" si="119"/>
        <v>-891047475.89755678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-891047475.89755678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-3712697.8162398194</v>
      </c>
      <c r="L1907" s="444">
        <f t="shared" ca="1" si="119"/>
        <v>-894760173.71379662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-894760173.71379662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-3728167.3904741532</v>
      </c>
      <c r="L1908" s="444">
        <f t="shared" ca="1" si="119"/>
        <v>-898488341.10427082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-898488341.10427082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-3743701.4212677949</v>
      </c>
      <c r="L1909" s="444">
        <f t="shared" ca="1" si="119"/>
        <v>-902232042.52553856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-902232042.52553856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-3759300.1771897441</v>
      </c>
      <c r="L1910" s="444">
        <f t="shared" ca="1" si="119"/>
        <v>-905991342.70272827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-905991342.70272827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-3774963.9279280342</v>
      </c>
      <c r="L1911" s="444">
        <f t="shared" ca="1" si="119"/>
        <v>-909766306.63065636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-909766306.63065636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-3790692.9442944014</v>
      </c>
      <c r="L1912" s="444">
        <f t="shared" ca="1" si="119"/>
        <v>-913556999.57495081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-913556999.57495081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-3806487.4982289616</v>
      </c>
      <c r="L1913" s="444">
        <f t="shared" ca="1" si="119"/>
        <v>-917363487.07317972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-917363487.07317972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-3822347.8628049153</v>
      </c>
      <c r="L1914" s="444">
        <f t="shared" ca="1" si="119"/>
        <v>-921185834.93598461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-921185834.93598461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-3838274.3122332692</v>
      </c>
      <c r="L1915" s="444">
        <f t="shared" ca="1" si="119"/>
        <v>-925024109.24821782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-925024109.24821782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-3854267.1218675743</v>
      </c>
      <c r="L1916" s="444">
        <f t="shared" ca="1" si="119"/>
        <v>-928878376.37008536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-928878376.37008536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-3870326.5682086893</v>
      </c>
      <c r="L1917" s="444">
        <f t="shared" ca="1" si="119"/>
        <v>-932748702.93829405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-932748702.93829405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-3886452.9289095583</v>
      </c>
      <c r="L1918" s="444">
        <f t="shared" ca="1" si="119"/>
        <v>-936635155.86720359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-936635155.86720359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-3902646.4827800151</v>
      </c>
      <c r="L1919" s="444">
        <f t="shared" ca="1" si="119"/>
        <v>-940537802.34998357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-940537802.34998357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-3918907.5097915982</v>
      </c>
      <c r="L1920" s="444">
        <f t="shared" ca="1" si="119"/>
        <v>-944456709.85977519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-944456709.85977519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-3935236.2910823966</v>
      </c>
      <c r="L1921" s="444">
        <f t="shared" ca="1" si="119"/>
        <v>-948391946.15085757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-948391946.15085757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-3951633.1089619067</v>
      </c>
      <c r="L1922" s="444">
        <f t="shared" ca="1" si="119"/>
        <v>-952343579.25981951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-952343579.25981951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-3968098.2469159146</v>
      </c>
      <c r="L1923" s="444">
        <f t="shared" ca="1" si="119"/>
        <v>-956311677.50673544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-956311677.50673544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-3984631.9896113975</v>
      </c>
      <c r="L1924" s="444">
        <f t="shared" ca="1" si="119"/>
        <v>-960296309.49634683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-960296309.49634683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-4001234.6229014453</v>
      </c>
      <c r="L1925" s="444">
        <f t="shared" ca="1" si="119"/>
        <v>-964297544.11924827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-964297544.11924827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-4017906.4338302012</v>
      </c>
      <c r="L1926" s="444">
        <f t="shared" ca="1" si="119"/>
        <v>-968315450.55307841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-968315450.55307841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-4034647.7106378265</v>
      </c>
      <c r="L1927" s="444">
        <f t="shared" ca="1" si="119"/>
        <v>-972350098.26371622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-972350098.26371622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-4051458.7427654844</v>
      </c>
      <c r="L1928" s="444">
        <f t="shared" ca="1" si="119"/>
        <v>-976401557.00648165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-976401557.00648165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-4068339.8208603403</v>
      </c>
      <c r="L1929" s="444">
        <f t="shared" ca="1" si="119"/>
        <v>-980469896.82734203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-980469896.82734203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-4085291.2367805913</v>
      </c>
      <c r="L1930" s="444">
        <f t="shared" ca="1" si="119"/>
        <v>-984555188.06412268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-984555188.06412268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-4102313.2836005106</v>
      </c>
      <c r="L1931" s="444">
        <f t="shared" ca="1" si="119"/>
        <v>-988657501.34772325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-988657501.34772325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-4119406.2556155133</v>
      </c>
      <c r="L1932" s="444">
        <f t="shared" ca="1" si="119"/>
        <v>-992776907.60333872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-992776907.60333872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-4136570.4483472449</v>
      </c>
      <c r="L1933" s="444">
        <f t="shared" ca="1" si="119"/>
        <v>-996913478.05168593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-996913478.05168593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-4153806.1585486913</v>
      </c>
      <c r="L1934" s="444">
        <f t="shared" ca="1" si="119"/>
        <v>-1001067284.2102346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-1001067284.2102346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-4171113.6842093114</v>
      </c>
      <c r="L1935" s="444">
        <f t="shared" ca="1" si="119"/>
        <v>-1005238397.894444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-1005238397.894444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-4188493.3245601826</v>
      </c>
      <c r="L1936" s="444">
        <f t="shared" ca="1" si="119"/>
        <v>-1009426891.2190042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-1009426891.2190042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-4205945.3800791837</v>
      </c>
      <c r="L1937" s="444">
        <f t="shared" ca="1" si="119"/>
        <v>-1013632836.5990833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-1013632836.5990833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-4223470.1524961805</v>
      </c>
      <c r="L1938" s="444">
        <f t="shared" ca="1" si="119"/>
        <v>-1017856306.7515795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-1017856306.7515795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-4241067.9447982479</v>
      </c>
      <c r="L1939" s="444">
        <f t="shared" ca="1" si="119"/>
        <v>-1022097374.6963778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-1022097374.6963778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-4258739.0612349082</v>
      </c>
      <c r="L1940" s="444">
        <f t="shared" ca="1" si="119"/>
        <v>-1026356113.7576127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-1026356113.7576127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-4276483.807323386</v>
      </c>
      <c r="L1941" s="444">
        <f t="shared" ca="1" si="119"/>
        <v>-1030632597.564936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-1030632597.564936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-4294302.4898538999</v>
      </c>
      <c r="L1942" s="444">
        <f t="shared" ca="1" si="119"/>
        <v>-1034926900.0547899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-1034926900.0547899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-4312195.4168949574</v>
      </c>
      <c r="L1943" s="444">
        <f t="shared" ca="1" si="119"/>
        <v>-1039239095.4716848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-1039239095.4716848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-4330162.8977986863</v>
      </c>
      <c r="L1944" s="444">
        <f t="shared" ca="1" si="119"/>
        <v>-1043569258.3694835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-1043569258.3694835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-4348205.2432061806</v>
      </c>
      <c r="L1945" s="444">
        <f t="shared" ca="1" si="119"/>
        <v>-1047917463.6126896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-1047917463.6126896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-4366322.7650528736</v>
      </c>
      <c r="L1946" s="444">
        <f t="shared" ca="1" si="119"/>
        <v>-1052283786.3777425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-1052283786.3777425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-4384515.7765739271</v>
      </c>
      <c r="L1947" s="444">
        <f t="shared" ca="1" si="119"/>
        <v>-1056668302.1543164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-1056668302.1543164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-4402784.5923096519</v>
      </c>
      <c r="L1948" s="444">
        <f t="shared" ca="1" si="119"/>
        <v>-1061071086.746626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-1061071086.746626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-4421129.5281109419</v>
      </c>
      <c r="L1949" s="444">
        <f t="shared" ca="1" si="119"/>
        <v>-1065492216.274737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-1065492216.274737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-4439550.9011447383</v>
      </c>
      <c r="L1950" s="444">
        <f t="shared" ca="1" si="119"/>
        <v>-1069931767.1758817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-1069931767.1758817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-4458049.0298995068</v>
      </c>
      <c r="L1951" s="444">
        <f t="shared" ca="1" si="119"/>
        <v>-1074389816.2057812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-1074389816.2057812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-4476624.2341907546</v>
      </c>
      <c r="L1952" s="444">
        <f t="shared" ca="1" si="119"/>
        <v>-1078866440.4399719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-1078866440.4399719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-4495276.8351665493</v>
      </c>
      <c r="L1953" s="444">
        <f t="shared" ca="1" si="119"/>
        <v>-1083361717.2751384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-1083361717.2751384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-4514007.1553130765</v>
      </c>
      <c r="L1954" s="444">
        <f t="shared" ca="1" si="119"/>
        <v>-1087875724.4304514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-1087875724.4304514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-4532815.5184602141</v>
      </c>
      <c r="L1955" s="444">
        <f t="shared" ca="1" si="119"/>
        <v>-1092408539.9489117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-1092408539.9489117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-4551702.2497871323</v>
      </c>
      <c r="L1956" s="444">
        <f t="shared" ca="1" si="119"/>
        <v>-1096960242.1986988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-1096960242.1986988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-4570667.6758279111</v>
      </c>
      <c r="L1957" s="444">
        <f t="shared" ca="1" si="119"/>
        <v>-1101530909.8745267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-1101530909.8745267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-4589712.1244771946</v>
      </c>
      <c r="L1958" s="444">
        <f t="shared" ca="1" si="119"/>
        <v>-1106120621.9990039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-1106120621.9990039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-4608835.9249958498</v>
      </c>
      <c r="L1959" s="444">
        <f t="shared" ca="1" si="119"/>
        <v>-1110729457.9239998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-1110729457.9239998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-4628039.4080166658</v>
      </c>
      <c r="L1960" s="444">
        <f t="shared" ca="1" si="119"/>
        <v>-1115357497.3320165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-1115357497.3320165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-4647322.9055500682</v>
      </c>
      <c r="L1961" s="444">
        <f t="shared" ca="1" si="119"/>
        <v>-1120004820.2375665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-1120004820.2375665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-4666686.7509898599</v>
      </c>
      <c r="L1962" s="444">
        <f t="shared" ca="1" si="119"/>
        <v>-1124671506.9885564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-1124671506.9885564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-4686131.2791189849</v>
      </c>
      <c r="L1963" s="444">
        <f t="shared" ca="1" si="119"/>
        <v>-1129357638.2676754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-1129357638.2676754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-4705656.8261153139</v>
      </c>
      <c r="L1964" s="444">
        <f t="shared" ca="1" si="119"/>
        <v>-1134063295.0937908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-1134063295.0937908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-4725263.7295574611</v>
      </c>
      <c r="L1965" s="444">
        <f t="shared" ca="1" si="119"/>
        <v>-1138788558.8233483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-1138788558.8233483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-4744952.3284306182</v>
      </c>
      <c r="L1966" s="444">
        <f t="shared" ca="1" si="119"/>
        <v>-1143533511.1517789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-1143533511.1517789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-4764722.9631324122</v>
      </c>
      <c r="L1967" s="444">
        <f t="shared" ca="1" si="119"/>
        <v>-1148298234.1149113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-1148298234.1149113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-4784575.9754787972</v>
      </c>
      <c r="L1968" s="444">
        <f t="shared" ca="1" si="119"/>
        <v>-1153082810.0903902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-1153082810.0903902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-4804511.7087099589</v>
      </c>
      <c r="L1969" s="444">
        <f t="shared" ca="1" si="119"/>
        <v>-1157887321.7991002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-1157887321.7991002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-4824530.5074962508</v>
      </c>
      <c r="L1970" s="444">
        <f t="shared" ca="1" si="119"/>
        <v>-1162711852.3065965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-1162711852.3065965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-4844632.7179441517</v>
      </c>
      <c r="L1971" s="444">
        <f t="shared" ca="1" si="119"/>
        <v>-1167556485.0245407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-1167556485.0245407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-4864818.6876022527</v>
      </c>
      <c r="L1972" s="444">
        <f t="shared" ca="1" si="119"/>
        <v>-1172421303.7121429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-1172421303.7121429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-4885088.7654672619</v>
      </c>
      <c r="L1973" s="444">
        <f t="shared" ca="1" si="119"/>
        <v>-1177306392.4776101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-1177306392.4776101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-4905443.3019900424</v>
      </c>
      <c r="L1974" s="444">
        <f t="shared" ca="1" si="119"/>
        <v>-1182211835.7796001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-1182211835.7796001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-4925882.649081667</v>
      </c>
      <c r="L1975" s="444">
        <f t="shared" ca="1" si="119"/>
        <v>-1187137718.4286819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-1187137718.4286819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-4946407.1601195075</v>
      </c>
      <c r="L1976" s="444">
        <f t="shared" ca="1" si="119"/>
        <v>-1192084125.5888014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-1192084125.5888014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-4967017.1899533393</v>
      </c>
      <c r="L1977" s="444">
        <f t="shared" ca="1" si="119"/>
        <v>-1197051142.7787547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-1197051142.7787547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-4987713.0949114775</v>
      </c>
      <c r="L1978" s="444">
        <f t="shared" ca="1" si="119"/>
        <v>-1202038855.8736663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-1202038855.8736663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-5008495.2328069424</v>
      </c>
      <c r="L1979" s="444">
        <f t="shared" ca="1" si="119"/>
        <v>-1207047351.1064732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-1207047351.1064732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-5029363.9629436387</v>
      </c>
      <c r="L1980" s="444">
        <f t="shared" ca="1" si="119"/>
        <v>-1212076715.0694168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-1212076715.0694168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-5050319.6461225701</v>
      </c>
      <c r="L1981" s="444">
        <f t="shared" ca="1" si="119"/>
        <v>-1217127034.7155392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-1217127034.7155392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-5071362.6446480798</v>
      </c>
      <c r="L1982" s="444">
        <f t="shared" ca="1" si="119"/>
        <v>-1222198397.3601873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-1222198397.3601873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-5092493.3223341135</v>
      </c>
      <c r="L1983" s="444">
        <f t="shared" ca="1" si="119"/>
        <v>-1227290890.6825213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-1227290890.6825213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-5113712.0445105052</v>
      </c>
      <c r="L1984" s="444">
        <f t="shared" ca="1" si="119"/>
        <v>-1232404602.7270319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-1232404602.7270319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-5135019.1780292997</v>
      </c>
      <c r="L1985" s="444">
        <f t="shared" ca="1" si="119"/>
        <v>-1237539621.9050612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-1237539621.9050612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-5156415.0912710885</v>
      </c>
      <c r="L1986" s="444">
        <f t="shared" ca="1" si="119"/>
        <v>-1242696036.9963324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-1242696036.9963324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-5177900.1541513847</v>
      </c>
      <c r="L1987" s="444">
        <f t="shared" ca="1" si="119"/>
        <v>-1247873937.1504838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-1247873937.1504838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-5199474.7381270155</v>
      </c>
      <c r="L1988" s="444">
        <f t="shared" ca="1" si="119"/>
        <v>-1253073411.8886108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-1253073411.8886108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-5221139.216202545</v>
      </c>
      <c r="L1989" s="444">
        <f t="shared" ca="1" si="119"/>
        <v>-1258294551.1048133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-1258294551.1048133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-5242893.9629367217</v>
      </c>
      <c r="L1990" s="444">
        <f t="shared" ca="1" si="119"/>
        <v>-1263537445.06775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-1263537445.06775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-5264739.3544489583</v>
      </c>
      <c r="L1991" s="444">
        <f t="shared" ca="1" si="119"/>
        <v>-1268802184.422199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-1268802184.422199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-5286675.7684258288</v>
      </c>
      <c r="L1992" s="444">
        <f t="shared" ca="1" si="119"/>
        <v>-1274088860.190625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-1274088860.190625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-5308703.584127604</v>
      </c>
      <c r="L1993" s="444">
        <f t="shared" ca="1" si="119"/>
        <v>-1279397563.7747526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-1279397563.7747526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-5330823.1823948026</v>
      </c>
      <c r="L1994" s="444">
        <f t="shared" ca="1" si="119"/>
        <v>-1284728386.9571474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-1284728386.9571474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-5353034.9456547806</v>
      </c>
      <c r="L1995" s="444">
        <f t="shared" ca="1" si="119"/>
        <v>-1290081421.9028022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-1290081421.9028022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-5375339.2579283426</v>
      </c>
      <c r="L1996" s="444">
        <f t="shared" ca="1" si="119"/>
        <v>-1295456761.1607306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-1295456761.1607306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-5397736.5048363777</v>
      </c>
      <c r="L1997" s="444">
        <f t="shared" ca="1" si="119"/>
        <v>-1300854497.6655669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-1300854497.6655669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-5420227.0736065283</v>
      </c>
      <c r="L1998" s="444">
        <f t="shared" ca="1" si="119"/>
        <v>-1306274724.7391734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-1306274724.7391734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-5442811.353079889</v>
      </c>
      <c r="L1999" s="444">
        <f t="shared" ca="1" si="119"/>
        <v>-1311717536.0922532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-1311717536.0922532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-5465489.7337177219</v>
      </c>
      <c r="L2000" s="444">
        <f t="shared" ca="1" si="119"/>
        <v>-1317183025.8259709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-1317183025.8259709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-5488262.6076082122</v>
      </c>
      <c r="L2001" s="444">
        <f t="shared" ca="1" si="119"/>
        <v>-1322671288.4335792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-1322671288.4335792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-5511130.3684732467</v>
      </c>
      <c r="L2002" s="444">
        <f t="shared" ca="1" si="119"/>
        <v>-1328182418.8020525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-1328182418.8020525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-5534093.4116752185</v>
      </c>
      <c r="L2003" s="444">
        <f t="shared" ca="1" si="119"/>
        <v>-1333716512.2137277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-1333716512.2137277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-5557152.1342238653</v>
      </c>
      <c r="L2004" s="444">
        <f t="shared" ca="1" si="119"/>
        <v>-1339273664.3479517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-1339273664.3479517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-5580306.9347831318</v>
      </c>
      <c r="L2005" s="444">
        <f t="shared" ca="1" si="119"/>
        <v>-1344853971.2827349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-1344853971.2827349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-5603558.213678062</v>
      </c>
      <c r="L2006" s="444">
        <f t="shared" ca="1" si="119"/>
        <v>-1350457529.496413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-1350457529.496413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-5626906.3729017209</v>
      </c>
      <c r="L2007" s="444">
        <f t="shared" ca="1" si="119"/>
        <v>-1356084435.8693147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-1356084435.8693147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-5650351.8161221445</v>
      </c>
      <c r="L2008" s="444">
        <f t="shared" ca="1" si="119"/>
        <v>-1361734787.6854367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-1361734787.6854367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-5673894.9486893192</v>
      </c>
      <c r="L2009" s="444">
        <f t="shared" ca="1" si="119"/>
        <v>-1367408682.6341259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-1367408682.6341259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-5697536.1776421918</v>
      </c>
      <c r="L2010" s="444">
        <f t="shared" ca="1" si="119"/>
        <v>-1373106218.8117681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-1373106218.8117681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-5721275.9117157003</v>
      </c>
      <c r="L2011" s="444">
        <f t="shared" ca="1" si="119"/>
        <v>-1378827494.7234838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-1378827494.7234838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-5745114.5613478487</v>
      </c>
      <c r="L2012" s="444">
        <f t="shared" ca="1" si="119"/>
        <v>-1384572609.2848318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-1384572609.2848318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-5769052.5386867989</v>
      </c>
      <c r="L2013" s="444">
        <f t="shared" ca="1" si="119"/>
        <v>-1390341661.8235185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-1390341661.8235185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-5793090.2575979941</v>
      </c>
      <c r="L2014" s="444">
        <f t="shared" ca="1" si="119"/>
        <v>-1396134752.0811164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-1396134752.0811164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-5817228.1336713182</v>
      </c>
      <c r="L2015" s="444">
        <f t="shared" ca="1" si="119"/>
        <v>-1401951980.2147877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-1401951980.2147877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-5841466.5842282819</v>
      </c>
      <c r="L2016" s="444">
        <f t="shared" ca="1" si="119"/>
        <v>-1407793446.799016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-1407793446.799016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-5865806.0283292336</v>
      </c>
      <c r="L2017" s="444">
        <f t="shared" ca="1" si="119"/>
        <v>-1413659252.8273451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-1413659252.8273451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-5890246.8867806047</v>
      </c>
      <c r="L2018" s="444">
        <f t="shared" ca="1" si="119"/>
        <v>-1419549499.7141256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-1419549499.7141256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-5914789.5821421901</v>
      </c>
      <c r="L2019" s="444">
        <f t="shared" ca="1" si="119"/>
        <v>-1425464289.2962677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-1425464289.2962677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-5939434.5387344491</v>
      </c>
      <c r="L2020" s="444">
        <f t="shared" ca="1" si="119"/>
        <v>-1431403723.8350022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-1431403723.8350022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-5964182.1826458424</v>
      </c>
      <c r="L2021" s="444">
        <f t="shared" ca="1" si="119"/>
        <v>-1437367906.017648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-1437367906.017648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-5989032.9417401999</v>
      </c>
      <c r="L2022" s="444">
        <f t="shared" ca="1" si="119"/>
        <v>-1443356938.9593883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-1443356938.9593883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-6013987.2456641179</v>
      </c>
      <c r="L2023" s="444">
        <f t="shared" ca="1" si="119"/>
        <v>-1449370926.2050524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-1449370926.2050524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-6039045.5258543845</v>
      </c>
      <c r="L2024" s="444">
        <f t="shared" ca="1" si="119"/>
        <v>-1455409971.7309067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-1455409971.7309067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-6064208.2155454447</v>
      </c>
      <c r="L2025" s="444">
        <f t="shared" ca="1" si="119"/>
        <v>-1461474179.9464521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-1461474179.9464521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-6089475.749776884</v>
      </c>
      <c r="L2026" s="444">
        <f t="shared" ca="1" si="119"/>
        <v>-1467563655.696229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-1467563655.696229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-6114848.5654009543</v>
      </c>
      <c r="L2027" s="444">
        <f t="shared" ca="1" si="119"/>
        <v>-1473678504.2616298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-1473678504.2616298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-6140327.1010901239</v>
      </c>
      <c r="L2028" s="444">
        <f t="shared" ca="1" si="119"/>
        <v>-1479818831.36272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-1479818831.36272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-6165911.7973446669</v>
      </c>
      <c r="L2029" s="444">
        <f t="shared" ca="1" si="119"/>
        <v>-1485984743.1600647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-1485984743.1600647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-6191603.0965002691</v>
      </c>
      <c r="L2030" s="444">
        <f t="shared" ca="1" si="119"/>
        <v>-1492176346.2565649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-1492176346.2565649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-6217401.4427356869</v>
      </c>
      <c r="L2031" s="444">
        <f t="shared" ca="1" si="119"/>
        <v>-1498393747.6993005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-1498393747.6993005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-6243307.2820804184</v>
      </c>
      <c r="L2032" s="444">
        <f t="shared" ca="1" si="119"/>
        <v>-1504637054.9813809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-1504637054.9813809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-6269321.0624224208</v>
      </c>
      <c r="L2033" s="444">
        <f t="shared" ca="1" si="119"/>
        <v>-1510906376.0438035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-1510906376.0438035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-6295443.2335158475</v>
      </c>
      <c r="L2034" s="444">
        <f t="shared" ca="1" si="119"/>
        <v>-1517201819.2773192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-1517201819.2773192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-6321674.2469888302</v>
      </c>
      <c r="L2035" s="444">
        <f t="shared" ca="1" si="119"/>
        <v>-1523523493.524308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-1523523493.524308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-6348014.5563512836</v>
      </c>
      <c r="L2036" s="444">
        <f t="shared" ca="1" si="119"/>
        <v>-1529871508.0806592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-1529871508.0806592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-6374464.6170027461</v>
      </c>
      <c r="L2037" s="444">
        <f t="shared" ca="1" si="119"/>
        <v>-1536245972.6976619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-1536245972.6976619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-6401024.8862402579</v>
      </c>
      <c r="L2038" s="444">
        <f t="shared" ca="1" si="119"/>
        <v>-1542646997.5839021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-1542646997.5839021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-6427695.8232662585</v>
      </c>
      <c r="L2039" s="444">
        <f t="shared" ca="1" si="119"/>
        <v>-1549074693.4071684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-1549074693.4071684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-6454477.8891965346</v>
      </c>
      <c r="L2040" s="444">
        <f t="shared" ca="1" si="119"/>
        <v>-1555529171.296365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-1555529171.296365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-6481371.547068188</v>
      </c>
      <c r="L2041" s="444">
        <f t="shared" ca="1" si="119"/>
        <v>-1562010542.8434331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-1562010542.8434331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-6508377.2618476376</v>
      </c>
      <c r="L2042" s="444">
        <f t="shared" ca="1" si="119"/>
        <v>-1568518920.1052809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-1568518920.1052809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-6535495.5004386706</v>
      </c>
      <c r="L2043" s="444">
        <f t="shared" ca="1" si="119"/>
        <v>-1575054415.6057196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-1575054415.6057196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-6562726.7316904981</v>
      </c>
      <c r="L2044" s="444">
        <f t="shared" ca="1" si="119"/>
        <v>-1581617142.33741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-1581617142.33741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-6590071.426405875</v>
      </c>
      <c r="L2045" s="444">
        <f t="shared" ca="1" si="119"/>
        <v>-1588207213.7638159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-1588207213.7638159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-6617530.057349233</v>
      </c>
      <c r="L2046" s="444">
        <f t="shared" ca="1" si="119"/>
        <v>-1594824743.8211651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-1594824743.8211651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-6645103.099254854</v>
      </c>
      <c r="L2047" s="444">
        <f t="shared" ca="1" si="119"/>
        <v>-1601469846.9204199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-1601469846.9204199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-6672791.0288350834</v>
      </c>
      <c r="L2048" s="444">
        <f t="shared" ref="L2048:L2302" ca="1" si="124">I2048-J2048+K2048</f>
        <v>-1608142637.949255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-1608142637.949255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-6700594.324788562</v>
      </c>
      <c r="L2049" s="444">
        <f t="shared" ca="1" si="124"/>
        <v>-1614843232.2740436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-1614843232.2740436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-6728513.4678085148</v>
      </c>
      <c r="L2050" s="444">
        <f t="shared" ca="1" si="124"/>
        <v>-1621571745.741852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-1621571745.741852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-6756548.9405910503</v>
      </c>
      <c r="L2051" s="444">
        <f t="shared" ca="1" si="124"/>
        <v>-1628328294.6824431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-1628328294.6824431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-6784701.2278435128</v>
      </c>
      <c r="L2052" s="444">
        <f t="shared" ca="1" si="124"/>
        <v>-1635112995.9102867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-1635112995.9102867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-6812970.8162928605</v>
      </c>
      <c r="L2053" s="444">
        <f t="shared" ca="1" si="124"/>
        <v>-1641925966.7265794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-1641925966.7265794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-6841358.1946940804</v>
      </c>
      <c r="L2054" s="444">
        <f t="shared" ca="1" si="124"/>
        <v>-1648767324.9212735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-1648767324.9212735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-6869863.8538386393</v>
      </c>
      <c r="L2055" s="444">
        <f t="shared" ca="1" si="124"/>
        <v>-1655637188.7751122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-1655637188.7751122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-6898488.2865629671</v>
      </c>
      <c r="L2056" s="444">
        <f t="shared" ca="1" si="124"/>
        <v>-1662535677.0616751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-1662535677.0616751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-6927231.9877569797</v>
      </c>
      <c r="L2057" s="444">
        <f t="shared" ca="1" si="124"/>
        <v>-1669462909.049432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-1669462909.049432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-6956095.4543726332</v>
      </c>
      <c r="L2058" s="444">
        <f t="shared" ca="1" si="124"/>
        <v>-1676419004.5038047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-1676419004.5038047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-6985079.1854325198</v>
      </c>
      <c r="L2059" s="444">
        <f t="shared" ca="1" si="124"/>
        <v>-1683404083.6892371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-1683404083.6892371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-7014183.6820384879</v>
      </c>
      <c r="L2060" s="444">
        <f t="shared" ca="1" si="124"/>
        <v>-1690418267.3712757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-1690418267.3712757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-7043409.4473803155</v>
      </c>
      <c r="L2061" s="444">
        <f t="shared" ca="1" si="124"/>
        <v>-1697461676.818656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-1697461676.818656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-7072756.9867444001</v>
      </c>
      <c r="L2062" s="444">
        <f t="shared" ca="1" si="124"/>
        <v>-1704534433.8054004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-1704534433.8054004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-7102226.8075225018</v>
      </c>
      <c r="L2063" s="444">
        <f t="shared" ca="1" si="124"/>
        <v>-1711636660.6129229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-1711636660.6129229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-7131819.4192205118</v>
      </c>
      <c r="L2064" s="444">
        <f t="shared" ca="1" si="124"/>
        <v>-1718768480.0321434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-1718768480.0321434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-7161535.3334672637</v>
      </c>
      <c r="L2065" s="444">
        <f t="shared" ca="1" si="124"/>
        <v>-1725930015.3656106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-1725930015.3656106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-7191375.0640233774</v>
      </c>
      <c r="L2066" s="444">
        <f t="shared" ca="1" si="124"/>
        <v>-1733121390.4296341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-1733121390.4296341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-7221339.1267901417</v>
      </c>
      <c r="L2067" s="444">
        <f t="shared" ca="1" si="124"/>
        <v>-1740342729.5564241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-1740342729.5564241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-7251428.039818434</v>
      </c>
      <c r="L2068" s="444">
        <f t="shared" ca="1" si="124"/>
        <v>-1747594157.5962427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-1747594157.5962427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-7281642.3233176777</v>
      </c>
      <c r="L2069" s="444">
        <f t="shared" ca="1" si="124"/>
        <v>-1754875799.9195604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-1754875799.9195604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-7311982.4996648356</v>
      </c>
      <c r="L2070" s="444">
        <f t="shared" ca="1" si="124"/>
        <v>-1762187782.4192252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-1762187782.4192252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-7342449.0934134386</v>
      </c>
      <c r="L2071" s="444">
        <f t="shared" ca="1" si="124"/>
        <v>-1769530231.5126386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-1769530231.5126386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-7373042.6313026603</v>
      </c>
      <c r="L2072" s="444">
        <f t="shared" ca="1" si="124"/>
        <v>-1776903274.1439412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-1776903274.1439412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-7403763.6422664216</v>
      </c>
      <c r="L2073" s="444">
        <f t="shared" ca="1" si="124"/>
        <v>-1784307037.7862077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-1784307037.7862077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-7434612.6574425315</v>
      </c>
      <c r="L2074" s="444">
        <f t="shared" ca="1" si="124"/>
        <v>-1791741650.4436502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-1791741650.4436502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-7465590.2101818761</v>
      </c>
      <c r="L2075" s="444">
        <f t="shared" ca="1" si="124"/>
        <v>-1799207240.6538322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-1799207240.6538322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-7496696.836057635</v>
      </c>
      <c r="L2076" s="444">
        <f t="shared" ca="1" si="124"/>
        <v>-1806703937.4898899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-1806703937.4898899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-7527933.0728745423</v>
      </c>
      <c r="L2077" s="444">
        <f t="shared" ca="1" si="124"/>
        <v>-1814231870.5627644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-1814231870.5627644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-7559299.4606781853</v>
      </c>
      <c r="L2078" s="444">
        <f t="shared" ca="1" si="124"/>
        <v>-1821791170.0234425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-1821791170.0234425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-7590796.5417643441</v>
      </c>
      <c r="L2079" s="444">
        <f t="shared" ca="1" si="124"/>
        <v>-1829381966.5652068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-1829381966.5652068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-7622424.8606883613</v>
      </c>
      <c r="L2080" s="444">
        <f t="shared" ca="1" si="124"/>
        <v>-1837004391.4258952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-1837004391.4258952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-7654184.9642745629</v>
      </c>
      <c r="L2081" s="444">
        <f t="shared" ca="1" si="124"/>
        <v>-1844658576.3901699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-1844658576.3901699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-7686077.4016257077</v>
      </c>
      <c r="L2082" s="444">
        <f t="shared" ca="1" si="124"/>
        <v>-1852344653.7917955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-1852344653.7917955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-7718102.724132481</v>
      </c>
      <c r="L2083" s="444">
        <f t="shared" ca="1" si="124"/>
        <v>-1860062756.515928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-1860062756.515928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-7750261.4854830336</v>
      </c>
      <c r="L2084" s="444">
        <f t="shared" ca="1" si="124"/>
        <v>-1867813018.001411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-1867813018.001411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-7782554.2416725457</v>
      </c>
      <c r="L2085" s="444">
        <f t="shared" ca="1" si="124"/>
        <v>-1875595572.2430835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-1875595572.2430835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-7814981.5510128485</v>
      </c>
      <c r="L2086" s="444">
        <f t="shared" ca="1" si="124"/>
        <v>-1883410553.7940962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-1883410553.7940962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-7847543.9741420681</v>
      </c>
      <c r="L2087" s="444">
        <f t="shared" ca="1" si="124"/>
        <v>-1891258097.7682383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-1891258097.7682383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-7880242.0740343267</v>
      </c>
      <c r="L2088" s="444">
        <f t="shared" ca="1" si="124"/>
        <v>-1899138339.8422725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-1899138339.8422725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-7913076.416009469</v>
      </c>
      <c r="L2089" s="444">
        <f t="shared" ca="1" si="124"/>
        <v>-1907051416.2582819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-1907051416.2582819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-7946047.5677428413</v>
      </c>
      <c r="L2090" s="444">
        <f t="shared" ca="1" si="124"/>
        <v>-1914997463.8260248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-1914997463.8260248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-7979156.0992751028</v>
      </c>
      <c r="L2091" s="444">
        <f t="shared" ca="1" si="124"/>
        <v>-1922976619.9252999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-1922976619.9252999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-8012402.5830220832</v>
      </c>
      <c r="L2092" s="444">
        <f t="shared" ca="1" si="124"/>
        <v>-1930989022.508322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-1930989022.508322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-8045787.5937846741</v>
      </c>
      <c r="L2093" s="444">
        <f t="shared" ca="1" si="124"/>
        <v>-1939034810.1021066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-1939034810.1021066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-8079311.708758777</v>
      </c>
      <c r="L2094" s="444">
        <f t="shared" ca="1" si="124"/>
        <v>-1947114121.8108654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-1947114121.8108654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-8112975.5075452728</v>
      </c>
      <c r="L2095" s="444">
        <f t="shared" ca="1" si="124"/>
        <v>-1955227097.3184106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-1955227097.3184106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-8146779.5721600456</v>
      </c>
      <c r="L2096" s="444">
        <f t="shared" ca="1" si="124"/>
        <v>-1963373876.8905706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-1963373876.8905706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-8180724.4870440438</v>
      </c>
      <c r="L2097" s="444">
        <f t="shared" ca="1" si="124"/>
        <v>-1971554601.3776147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-1971554601.3776147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-8214810.8390733954</v>
      </c>
      <c r="L2098" s="444">
        <f t="shared" ca="1" si="124"/>
        <v>-1979769412.2166882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-1979769412.2166882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-8249039.2175695337</v>
      </c>
      <c r="L2099" s="444">
        <f t="shared" ca="1" si="124"/>
        <v>-1988018451.4342577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-1988018451.4342577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-8283410.2143094074</v>
      </c>
      <c r="L2100" s="444">
        <f t="shared" ca="1" si="124"/>
        <v>-1996301861.6485672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-1996301861.6485672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-8317924.4235356962</v>
      </c>
      <c r="L2101" s="444">
        <f t="shared" ca="1" si="124"/>
        <v>-2004619786.0721028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-2004619786.0721028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-8352582.4419670934</v>
      </c>
      <c r="L2102" s="444">
        <f t="shared" ca="1" si="124"/>
        <v>-2012972368.5140698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-2012972368.5140698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-8387384.8688086243</v>
      </c>
      <c r="L2103" s="444">
        <f t="shared" ca="1" si="124"/>
        <v>-2021359753.3828783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-2021359753.3828783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-8422332.3057619929</v>
      </c>
      <c r="L2104" s="444">
        <f t="shared" ca="1" si="124"/>
        <v>-2029782085.6886404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-2029782085.6886404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-8457425.3570360001</v>
      </c>
      <c r="L2105" s="444">
        <f t="shared" ca="1" si="124"/>
        <v>-2038239511.0456765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-2038239511.0456765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-8492664.6293569859</v>
      </c>
      <c r="L2106" s="444">
        <f t="shared" ca="1" si="124"/>
        <v>-2046732175.6750336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-2046732175.6750336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-8528050.7319793068</v>
      </c>
      <c r="L2107" s="444">
        <f t="shared" ca="1" si="124"/>
        <v>-2055260226.4070129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-2055260226.4070129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-8563584.2766958866</v>
      </c>
      <c r="L2108" s="444">
        <f t="shared" ca="1" si="124"/>
        <v>-2063823810.6837089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-2063823810.6837089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-8599265.8778487872</v>
      </c>
      <c r="L2109" s="444">
        <f t="shared" ca="1" si="124"/>
        <v>-2072423076.5615578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-2072423076.5615578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-8635096.1523398235</v>
      </c>
      <c r="L2110" s="444">
        <f t="shared" ca="1" si="124"/>
        <v>-2081058172.7138977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-2081058172.7138977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-8671075.7196412403</v>
      </c>
      <c r="L2111" s="444">
        <f t="shared" ca="1" si="124"/>
        <v>-2089729248.4335389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-2089729248.4335389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-8707205.2018064111</v>
      </c>
      <c r="L2112" s="444">
        <f t="shared" ca="1" si="124"/>
        <v>-2098436453.6353452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-2098436453.6353452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-8743485.2234806065</v>
      </c>
      <c r="L2113" s="444">
        <f t="shared" ca="1" si="124"/>
        <v>-2107179938.8588259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-2107179938.8588259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-8779916.4119117763</v>
      </c>
      <c r="L2114" s="444">
        <f t="shared" ca="1" si="124"/>
        <v>-2115959855.2707376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-2115959855.2707376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-8816499.3969614059</v>
      </c>
      <c r="L2115" s="444">
        <f t="shared" ca="1" si="124"/>
        <v>-2124776354.6676991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-2124776354.6676991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-8853234.811115412</v>
      </c>
      <c r="L2116" s="444">
        <f t="shared" ca="1" si="124"/>
        <v>-2133629589.4788146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-2133629589.4788146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-8890123.2894950602</v>
      </c>
      <c r="L2117" s="444">
        <f t="shared" ca="1" si="124"/>
        <v>-2142519712.7683096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-2142519712.7683096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-8927165.4698679559</v>
      </c>
      <c r="L2118" s="444">
        <f t="shared" ca="1" si="124"/>
        <v>-2151446878.2381778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-2151446878.2381778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-8964361.9926590733</v>
      </c>
      <c r="L2119" s="444">
        <f t="shared" ca="1" si="124"/>
        <v>-2160411240.2308369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-2160411240.2308369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-9001713.5009618197</v>
      </c>
      <c r="L2120" s="444">
        <f t="shared" ca="1" si="124"/>
        <v>-2169412953.7317986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-2169412953.7317986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-9039220.6405491605</v>
      </c>
      <c r="L2121" s="444">
        <f t="shared" ca="1" si="124"/>
        <v>-2178452174.3723478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-2178452174.3723478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-9076884.0598847829</v>
      </c>
      <c r="L2122" s="444">
        <f t="shared" ca="1" si="124"/>
        <v>-2187529058.4322324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-2187529058.4322324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-9114704.4101343006</v>
      </c>
      <c r="L2123" s="444">
        <f t="shared" ca="1" si="124"/>
        <v>-2196643762.8423667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-2196643762.8423667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-9152682.3451765273</v>
      </c>
      <c r="L2124" s="444">
        <f t="shared" ca="1" si="124"/>
        <v>-2205796445.1875434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-2205796445.1875434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-9190818.5216147639</v>
      </c>
      <c r="L2125" s="444">
        <f t="shared" ca="1" si="124"/>
        <v>-2214987263.7091579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-2214987263.7091579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-9229113.5987881571</v>
      </c>
      <c r="L2126" s="444">
        <f t="shared" ca="1" si="124"/>
        <v>-2224216377.3079462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-2224216377.3079462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-9267568.2387831099</v>
      </c>
      <c r="L2127" s="444">
        <f t="shared" ca="1" si="124"/>
        <v>-2233483945.5467291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-2233483945.5467291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-9306183.1064447053</v>
      </c>
      <c r="L2128" s="444">
        <f t="shared" ca="1" si="124"/>
        <v>-2242790128.6531739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-2242790128.6531739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-9344958.8693882246</v>
      </c>
      <c r="L2129" s="444">
        <f t="shared" ca="1" si="124"/>
        <v>-2252135087.522562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-2252135087.522562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-9383896.1980106756</v>
      </c>
      <c r="L2130" s="444">
        <f t="shared" ca="1" si="124"/>
        <v>-2261518983.7205725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-2261518983.7205725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-9422995.7655023858</v>
      </c>
      <c r="L2131" s="444">
        <f t="shared" ca="1" si="124"/>
        <v>-2270941979.4860749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-2270941979.4860749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-9462258.2478586454</v>
      </c>
      <c r="L2132" s="444">
        <f t="shared" ca="1" si="124"/>
        <v>-2280404237.7339334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-2280404237.7339334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-9501684.3238913901</v>
      </c>
      <c r="L2133" s="444">
        <f t="shared" ca="1" si="124"/>
        <v>-2289905922.0578246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-2289905922.0578246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-9541274.6752409358</v>
      </c>
      <c r="L2134" s="444">
        <f t="shared" ca="1" si="124"/>
        <v>-2299447196.7330656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-2299447196.7330656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-9581029.9863877725</v>
      </c>
      <c r="L2135" s="444">
        <f t="shared" ca="1" si="124"/>
        <v>-2309028226.7194533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-2309028226.7194533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-9620950.9446643889</v>
      </c>
      <c r="L2136" s="444">
        <f t="shared" ca="1" si="124"/>
        <v>-2318649177.6641178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-2318649177.6641178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-9661038.2402671576</v>
      </c>
      <c r="L2137" s="444">
        <f t="shared" ca="1" si="124"/>
        <v>-2328310215.9043851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-2328310215.9043851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-9701292.5662682708</v>
      </c>
      <c r="L2138" s="444">
        <f t="shared" ca="1" si="124"/>
        <v>-2338011508.4706535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-2338011508.4706535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-9741714.6186277233</v>
      </c>
      <c r="L2139" s="444">
        <f t="shared" ca="1" si="124"/>
        <v>-2347753223.0892811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-2347753223.0892811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-9782305.096205337</v>
      </c>
      <c r="L2140" s="444">
        <f t="shared" ca="1" si="124"/>
        <v>-2357535528.1854863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-2357535528.1854863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-9823064.7007728592</v>
      </c>
      <c r="L2141" s="444">
        <f t="shared" ca="1" si="124"/>
        <v>-2367358592.8862591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-2367358592.8862591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-9863994.137026079</v>
      </c>
      <c r="L2142" s="444">
        <f t="shared" ca="1" si="124"/>
        <v>-2377222587.0232854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-2377222587.0232854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-9905094.1125970222</v>
      </c>
      <c r="L2143" s="444">
        <f t="shared" ca="1" si="124"/>
        <v>-2387127681.1358824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-2387127681.1358824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-9946365.3380661756</v>
      </c>
      <c r="L2144" s="444">
        <f t="shared" ca="1" si="124"/>
        <v>-2397074046.4739485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-2397074046.4739485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-9987808.5269747861</v>
      </c>
      <c r="L2145" s="444">
        <f t="shared" ca="1" si="124"/>
        <v>-2407061855.0009232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-2407061855.0009232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-10029424.39583718</v>
      </c>
      <c r="L2146" s="444">
        <f t="shared" ca="1" si="124"/>
        <v>-2417091279.3967605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-2417091279.3967605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-10071213.664153168</v>
      </c>
      <c r="L2147" s="444">
        <f t="shared" ca="1" si="124"/>
        <v>-2427162493.0609136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-2427162493.0609136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-10113177.054420473</v>
      </c>
      <c r="L2148" s="444">
        <f t="shared" ca="1" si="124"/>
        <v>-2437275670.115334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-2437275670.115334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-10155315.292147225</v>
      </c>
      <c r="L2149" s="444">
        <f t="shared" ca="1" si="124"/>
        <v>-2447430985.4074812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-2447430985.4074812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-10197629.105864504</v>
      </c>
      <c r="L2150" s="444">
        <f t="shared" ca="1" si="124"/>
        <v>-2457628614.5133457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-2457628614.5133457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-10240119.22713894</v>
      </c>
      <c r="L2151" s="444">
        <f t="shared" ca="1" si="124"/>
        <v>-2467868733.7404847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-2467868733.7404847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-10282786.390585354</v>
      </c>
      <c r="L2152" s="444">
        <f t="shared" ca="1" si="124"/>
        <v>-2478151520.1310701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-2478151520.1310701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-10325631.33387946</v>
      </c>
      <c r="L2153" s="444">
        <f t="shared" ca="1" si="124"/>
        <v>-2488477151.4649496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-2488477151.4649496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-10368654.797770623</v>
      </c>
      <c r="L2154" s="444">
        <f t="shared" ca="1" si="124"/>
        <v>-2498845806.2627201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-2498845806.2627201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-10411857.526094668</v>
      </c>
      <c r="L2155" s="444">
        <f t="shared" ca="1" si="124"/>
        <v>-2509257663.7888145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-2509257663.7888145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-10455240.265786728</v>
      </c>
      <c r="L2156" s="444">
        <f t="shared" ca="1" si="124"/>
        <v>-2519712904.0546012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-2519712904.0546012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-10498803.766894171</v>
      </c>
      <c r="L2157" s="444">
        <f t="shared" ca="1" si="124"/>
        <v>-2530211707.8214955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-2530211707.8214955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-10542548.782589564</v>
      </c>
      <c r="L2158" s="444">
        <f t="shared" ca="1" si="124"/>
        <v>-2540754256.604085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-2540754256.604085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-10586476.069183687</v>
      </c>
      <c r="L2159" s="444">
        <f t="shared" ca="1" si="124"/>
        <v>-2551340732.6732688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-2551340732.6732688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-10630586.38613862</v>
      </c>
      <c r="L2160" s="444">
        <f t="shared" ca="1" si="124"/>
        <v>-2561971319.0594072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-2561971319.0594072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-10674880.496080864</v>
      </c>
      <c r="L2161" s="444">
        <f t="shared" ca="1" si="124"/>
        <v>-2572646199.5554881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-2572646199.5554881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-10719359.164814534</v>
      </c>
      <c r="L2162" s="444">
        <f t="shared" ca="1" si="124"/>
        <v>-2583365558.7203026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-2583365558.7203026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-10764023.161334595</v>
      </c>
      <c r="L2163" s="444">
        <f t="shared" ca="1" si="124"/>
        <v>-2594129581.8816371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-2594129581.8816371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-10808873.257840155</v>
      </c>
      <c r="L2164" s="444">
        <f t="shared" ca="1" si="124"/>
        <v>-2604938455.1394773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-2604938455.1394773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-10853910.229747823</v>
      </c>
      <c r="L2165" s="444">
        <f t="shared" ca="1" si="124"/>
        <v>-2615792365.369225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-2615792365.369225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-10899134.855705105</v>
      </c>
      <c r="L2166" s="444">
        <f t="shared" ca="1" si="124"/>
        <v>-2626691500.2249303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-2626691500.2249303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-10944547.917603876</v>
      </c>
      <c r="L2167" s="444">
        <f t="shared" ca="1" si="124"/>
        <v>-2637636048.1425343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-2637636048.1425343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-10990150.200593892</v>
      </c>
      <c r="L2168" s="444">
        <f t="shared" ca="1" si="124"/>
        <v>-2648626198.3431282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-2648626198.3431282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-11035942.493096367</v>
      </c>
      <c r="L2169" s="444">
        <f t="shared" ca="1" si="124"/>
        <v>-2659662140.8362246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-2659662140.8362246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-11081925.586817602</v>
      </c>
      <c r="L2170" s="444">
        <f t="shared" ca="1" si="124"/>
        <v>-2670744066.4230423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-2670744066.4230423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-11128100.276762675</v>
      </c>
      <c r="L2171" s="444">
        <f t="shared" ca="1" si="124"/>
        <v>-2681872166.6998048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-2681872166.6998048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-11174467.361249186</v>
      </c>
      <c r="L2172" s="444">
        <f t="shared" ca="1" si="124"/>
        <v>-2693046634.0610538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-2693046634.0610538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-11221027.641921056</v>
      </c>
      <c r="L2173" s="444">
        <f t="shared" ca="1" si="124"/>
        <v>-2704267661.7029748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-2704267661.7029748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-11267781.923762394</v>
      </c>
      <c r="L2174" s="444">
        <f t="shared" ca="1" si="124"/>
        <v>-2715535443.6267371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-2715535443.6267371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-11314731.015111405</v>
      </c>
      <c r="L2175" s="444">
        <f t="shared" ca="1" si="124"/>
        <v>-2726850174.6418486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-2726850174.6418486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-11361875.727674369</v>
      </c>
      <c r="L2176" s="444">
        <f t="shared" ca="1" si="124"/>
        <v>-2738212050.369523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-2738212050.369523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-11409216.876539679</v>
      </c>
      <c r="L2177" s="444">
        <f t="shared" ca="1" si="124"/>
        <v>-2749621267.2460628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-2749621267.2460628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-11456755.280191928</v>
      </c>
      <c r="L2178" s="444">
        <f t="shared" ca="1" si="124"/>
        <v>-2761078022.5262547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-2761078022.5262547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-11504491.760526061</v>
      </c>
      <c r="L2179" s="444">
        <f t="shared" ca="1" si="124"/>
        <v>-2772582514.2867808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-2772582514.2867808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-11552427.142861586</v>
      </c>
      <c r="L2180" s="444">
        <f t="shared" ca="1" si="124"/>
        <v>-2784134941.4296422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-2784134941.4296422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-11600562.255956842</v>
      </c>
      <c r="L2181" s="444">
        <f t="shared" ca="1" si="124"/>
        <v>-2795735503.6855989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-2795735503.6855989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-11648897.932023328</v>
      </c>
      <c r="L2182" s="444">
        <f t="shared" ca="1" si="124"/>
        <v>-2807384401.6176224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-2807384401.6176224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-11697435.006740093</v>
      </c>
      <c r="L2183" s="444">
        <f t="shared" ca="1" si="124"/>
        <v>-2819081836.6243625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-2819081836.6243625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-11746174.319268176</v>
      </c>
      <c r="L2184" s="444">
        <f t="shared" ca="1" si="124"/>
        <v>-2830828010.9436307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-2830828010.9436307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-11795116.712265128</v>
      </c>
      <c r="L2185" s="444">
        <f t="shared" ca="1" si="124"/>
        <v>-2842623127.6558957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-2842623127.6558957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-11844263.031899566</v>
      </c>
      <c r="L2186" s="444">
        <f t="shared" ca="1" si="124"/>
        <v>-2854467390.6877952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-2854467390.6877952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-11893614.127865814</v>
      </c>
      <c r="L2187" s="444">
        <f t="shared" ca="1" si="124"/>
        <v>-2866361004.815661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-2866361004.815661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-11943170.853398588</v>
      </c>
      <c r="L2188" s="444">
        <f t="shared" ca="1" si="124"/>
        <v>-2878304175.6690598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-2878304175.6690598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-11992934.065287748</v>
      </c>
      <c r="L2189" s="444">
        <f t="shared" ca="1" si="124"/>
        <v>-2890297109.7343473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-2890297109.7343473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-12042904.623893114</v>
      </c>
      <c r="L2190" s="444">
        <f t="shared" ca="1" si="124"/>
        <v>-2902340014.3582406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-2902340014.3582406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-12093083.393159335</v>
      </c>
      <c r="L2191" s="444">
        <f t="shared" ca="1" si="124"/>
        <v>-2914433097.7514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-2914433097.7514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-12143471.240630833</v>
      </c>
      <c r="L2192" s="444">
        <f t="shared" ca="1" si="124"/>
        <v>-2926576568.9920306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-2926576568.9920306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-12194069.037466794</v>
      </c>
      <c r="L2193" s="444">
        <f t="shared" ca="1" si="124"/>
        <v>-2938770638.0294976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-2938770638.0294976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-12244877.65845624</v>
      </c>
      <c r="L2194" s="444">
        <f t="shared" ca="1" si="124"/>
        <v>-2951015515.6879539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-2951015515.6879539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-12295897.982033141</v>
      </c>
      <c r="L2195" s="444">
        <f t="shared" ca="1" si="124"/>
        <v>-2963311413.6699872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-2963311413.6699872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-12347130.890291613</v>
      </c>
      <c r="L2196" s="444">
        <f t="shared" ca="1" si="124"/>
        <v>-2975658544.5602789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-2975658544.5602789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-12398577.269001162</v>
      </c>
      <c r="L2197" s="444">
        <f t="shared" ca="1" si="124"/>
        <v>-2988057121.8292799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-2988057121.8292799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-12450238.007622</v>
      </c>
      <c r="L2198" s="444">
        <f t="shared" ca="1" si="124"/>
        <v>-3000507359.8369017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-3000507359.8369017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-12502113.999320423</v>
      </c>
      <c r="L2199" s="444">
        <f t="shared" ca="1" si="124"/>
        <v>-3013009473.8362222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-3013009473.8362222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-12554206.14098426</v>
      </c>
      <c r="L2200" s="444">
        <f t="shared" ca="1" si="124"/>
        <v>-3025563679.9772062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-3025563679.9772062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-12606515.33323836</v>
      </c>
      <c r="L2201" s="444">
        <f t="shared" ca="1" si="124"/>
        <v>-3038170195.3104444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-3038170195.3104444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-12659042.480460186</v>
      </c>
      <c r="L2202" s="444">
        <f t="shared" ca="1" si="124"/>
        <v>-3050829237.7909045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-3050829237.7909045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-12711788.490795435</v>
      </c>
      <c r="L2203" s="444">
        <f t="shared" ca="1" si="124"/>
        <v>-3063541026.2817001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-3063541026.2817001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-12764754.27617375</v>
      </c>
      <c r="L2204" s="444">
        <f t="shared" ca="1" si="124"/>
        <v>-3076305780.5578737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-3076305780.5578737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-12817940.752324473</v>
      </c>
      <c r="L2205" s="444">
        <f t="shared" ca="1" si="124"/>
        <v>-3089123721.3101983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-3089123721.3101983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-12871348.838792494</v>
      </c>
      <c r="L2206" s="444">
        <f t="shared" ca="1" si="124"/>
        <v>-3101995070.1489906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-3101995070.1489906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-12924979.458954128</v>
      </c>
      <c r="L2207" s="444">
        <f t="shared" ca="1" si="124"/>
        <v>-3114920049.607945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-3114920049.607945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-12978833.540033104</v>
      </c>
      <c r="L2208" s="444">
        <f t="shared" ca="1" si="124"/>
        <v>-3127898883.1479783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-3127898883.1479783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-13032912.013116576</v>
      </c>
      <c r="L2209" s="444">
        <f t="shared" ca="1" si="124"/>
        <v>-3140931795.1610947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-3140931795.1610947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-13087215.813171228</v>
      </c>
      <c r="L2210" s="444">
        <f t="shared" ca="1" si="124"/>
        <v>-3154019010.9742661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-3154019010.9742661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-13141745.879059441</v>
      </c>
      <c r="L2211" s="444">
        <f t="shared" ca="1" si="124"/>
        <v>-3167160756.8533254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-3167160756.8533254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-13196503.153555522</v>
      </c>
      <c r="L2212" s="444">
        <f t="shared" ca="1" si="124"/>
        <v>-3180357260.0068808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-3180357260.0068808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-13251488.583362004</v>
      </c>
      <c r="L2213" s="444">
        <f t="shared" ca="1" si="124"/>
        <v>-3193608748.5902429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-3193608748.5902429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-13306703.119126013</v>
      </c>
      <c r="L2214" s="444">
        <f t="shared" ca="1" si="124"/>
        <v>-3206915451.7093687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-3206915451.7093687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-13362147.715455703</v>
      </c>
      <c r="L2215" s="444">
        <f t="shared" ca="1" si="124"/>
        <v>-3220277599.4248242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-3220277599.4248242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-13417823.330936767</v>
      </c>
      <c r="L2216" s="444">
        <f t="shared" ca="1" si="124"/>
        <v>-3233695422.7557611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-3233695422.7557611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-13473730.928149005</v>
      </c>
      <c r="L2217" s="444">
        <f t="shared" ca="1" si="124"/>
        <v>-3247169153.6839104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-3247169153.6839104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-13529871.47368296</v>
      </c>
      <c r="L2218" s="444">
        <f t="shared" ca="1" si="124"/>
        <v>-3260699025.1575933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-3260699025.1575933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-13586245.938156638</v>
      </c>
      <c r="L2219" s="444">
        <f t="shared" ca="1" si="124"/>
        <v>-3274285271.0957499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-3274285271.0957499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-13642855.296232291</v>
      </c>
      <c r="L2220" s="444">
        <f t="shared" ca="1" si="124"/>
        <v>-3287928126.3919821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-3287928126.3919821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-13699700.526633259</v>
      </c>
      <c r="L2221" s="444">
        <f t="shared" ca="1" si="124"/>
        <v>-3301627826.9186153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-3301627826.9186153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-13756782.612160897</v>
      </c>
      <c r="L2222" s="444">
        <f t="shared" ca="1" si="124"/>
        <v>-3315384609.530776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-3315384609.530776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-13814102.539711567</v>
      </c>
      <c r="L2223" s="444">
        <f t="shared" ca="1" si="124"/>
        <v>-3329198712.0704875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-3329198712.0704875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-13871661.300293697</v>
      </c>
      <c r="L2224" s="444">
        <f t="shared" ca="1" si="124"/>
        <v>-3343070373.3707814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-3343070373.3707814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-13929459.889044922</v>
      </c>
      <c r="L2225" s="444">
        <f t="shared" ca="1" si="124"/>
        <v>-3356999833.2598262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-3356999833.2598262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-13987499.305249276</v>
      </c>
      <c r="L2226" s="444">
        <f t="shared" ca="1" si="124"/>
        <v>-3370987332.5650754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-3370987332.5650754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-14045780.552354481</v>
      </c>
      <c r="L2227" s="444">
        <f t="shared" ca="1" si="124"/>
        <v>-3385033113.1174297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-3385033113.1174297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-14104304.63798929</v>
      </c>
      <c r="L2228" s="444">
        <f t="shared" ca="1" si="124"/>
        <v>-3399137417.7554193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-3399137417.7554193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-14163072.573980913</v>
      </c>
      <c r="L2229" s="444">
        <f t="shared" ca="1" si="124"/>
        <v>-3413300490.3294001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-3413300490.3294001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-14222085.376372499</v>
      </c>
      <c r="L2230" s="444">
        <f t="shared" ca="1" si="124"/>
        <v>-3427522575.7057724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-3427522575.7057724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-14281344.065440718</v>
      </c>
      <c r="L2231" s="444">
        <f t="shared" ca="1" si="124"/>
        <v>-3441803919.7712131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-3441803919.7712131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-14340849.665713387</v>
      </c>
      <c r="L2232" s="444">
        <f t="shared" ca="1" si="124"/>
        <v>-3456144769.4369264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-3456144769.4369264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-14400603.205987193</v>
      </c>
      <c r="L2233" s="444">
        <f t="shared" ca="1" si="124"/>
        <v>-3470545372.6429133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-3470545372.6429133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-14460605.719345473</v>
      </c>
      <c r="L2234" s="444">
        <f t="shared" ca="1" si="124"/>
        <v>-3485005978.3622589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-3485005978.3622589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-14520858.243176077</v>
      </c>
      <c r="L2235" s="444">
        <f t="shared" ca="1" si="124"/>
        <v>-3499526836.6054349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-3499526836.6054349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-14581361.819189312</v>
      </c>
      <c r="L2236" s="444">
        <f t="shared" ca="1" si="124"/>
        <v>-3514108198.4246244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-3514108198.4246244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-14642117.493435932</v>
      </c>
      <c r="L2237" s="444">
        <f t="shared" ca="1" si="124"/>
        <v>-3528750315.9180603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-3528750315.9180603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-14703126.316325253</v>
      </c>
      <c r="L2238" s="444">
        <f t="shared" ca="1" si="124"/>
        <v>-3543453442.2343855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-3543453442.2343855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-14764389.34264327</v>
      </c>
      <c r="L2239" s="444">
        <f t="shared" ca="1" si="124"/>
        <v>-3558217831.5770288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-3558217831.5770288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-14825907.631570952</v>
      </c>
      <c r="L2240" s="444">
        <f t="shared" ca="1" si="124"/>
        <v>-3573043739.2085996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-3573043739.2085996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-14887682.246702498</v>
      </c>
      <c r="L2241" s="444">
        <f t="shared" ca="1" si="124"/>
        <v>-3587931421.4553022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-3587931421.4553022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-14949714.256063757</v>
      </c>
      <c r="L2242" s="444">
        <f t="shared" ca="1" si="124"/>
        <v>-3602881135.7113662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-3602881135.7113662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-15012004.732130691</v>
      </c>
      <c r="L2243" s="444">
        <f t="shared" ca="1" si="124"/>
        <v>-3617893140.4434967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-3617893140.4434967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-15074554.751847902</v>
      </c>
      <c r="L2244" s="444">
        <f t="shared" ca="1" si="124"/>
        <v>-3632967695.1953444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-3632967695.1953444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-15137365.396647269</v>
      </c>
      <c r="L2245" s="444">
        <f t="shared" ca="1" si="124"/>
        <v>-3648105060.5919919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-3648105060.5919919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-15200437.75246663</v>
      </c>
      <c r="L2246" s="444">
        <f t="shared" ca="1" si="124"/>
        <v>-3663305498.3444586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-3663305498.3444586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-15263772.909768578</v>
      </c>
      <c r="L2247" s="444">
        <f t="shared" ca="1" si="124"/>
        <v>-3678569271.2542272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-3678569271.2542272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-15327371.963559281</v>
      </c>
      <c r="L2248" s="444">
        <f t="shared" ca="1" si="124"/>
        <v>-3693896643.2177863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-3693896643.2177863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-15391236.013407443</v>
      </c>
      <c r="L2249" s="444">
        <f t="shared" ca="1" si="124"/>
        <v>-3709287879.2311935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-3709287879.2311935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-15455366.163463306</v>
      </c>
      <c r="L2250" s="444">
        <f t="shared" ca="1" si="124"/>
        <v>-3724743245.3946567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-3724743245.3946567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-15519763.522477737</v>
      </c>
      <c r="L2251" s="444">
        <f t="shared" ca="1" si="124"/>
        <v>-3740263008.9171343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-3740263008.9171343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-15584429.203821395</v>
      </c>
      <c r="L2252" s="444">
        <f t="shared" ca="1" si="124"/>
        <v>-3755847438.1209555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-3755847438.1209555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-15649364.325503981</v>
      </c>
      <c r="L2253" s="444">
        <f t="shared" ca="1" si="124"/>
        <v>-3771496802.4464593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-3771496802.4464593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-15714570.010193579</v>
      </c>
      <c r="L2254" s="444">
        <f t="shared" ca="1" si="124"/>
        <v>-3787211372.4566526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-3787211372.4566526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-15780047.385236055</v>
      </c>
      <c r="L2255" s="444">
        <f t="shared" ca="1" si="124"/>
        <v>-3802991419.8418889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-3802991419.8418889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-15845797.582674539</v>
      </c>
      <c r="L2256" s="444">
        <f t="shared" ca="1" si="124"/>
        <v>-3818837217.4245634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-3818837217.4245634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-15911821.739269014</v>
      </c>
      <c r="L2257" s="444">
        <f t="shared" ca="1" si="124"/>
        <v>-3834749039.1638322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-3834749039.1638322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-15978120.996515969</v>
      </c>
      <c r="L2258" s="444">
        <f t="shared" ca="1" si="124"/>
        <v>-3850727160.1603479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-3850727160.1603479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-16044696.500668116</v>
      </c>
      <c r="L2259" s="444">
        <f t="shared" ca="1" si="124"/>
        <v>-3866771856.661016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-3866771856.661016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-16111549.402754232</v>
      </c>
      <c r="L2260" s="444">
        <f t="shared" ca="1" si="124"/>
        <v>-3882883406.0637703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-3882883406.0637703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-16178680.858599044</v>
      </c>
      <c r="L2261" s="444">
        <f t="shared" ca="1" si="124"/>
        <v>-3899062086.9223695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-3899062086.9223695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-16246092.028843205</v>
      </c>
      <c r="L2262" s="444">
        <f t="shared" ca="1" si="124"/>
        <v>-3915308178.9512129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-3915308178.9512129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-16313784.078963386</v>
      </c>
      <c r="L2263" s="444">
        <f t="shared" ca="1" si="124"/>
        <v>-3931621963.0301762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-3931621963.0301762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-16381758.179292398</v>
      </c>
      <c r="L2264" s="444">
        <f t="shared" ca="1" si="124"/>
        <v>-3948003721.2094684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-3948003721.2094684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-16450015.505039452</v>
      </c>
      <c r="L2265" s="444">
        <f t="shared" ca="1" si="124"/>
        <v>-3964453736.7145076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-3964453736.7145076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-16518557.236310447</v>
      </c>
      <c r="L2266" s="444">
        <f t="shared" ca="1" si="124"/>
        <v>-3980972293.9508181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-3980972293.9508181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-16587384.558128409</v>
      </c>
      <c r="L2267" s="444">
        <f t="shared" ca="1" si="124"/>
        <v>-3997559678.5089464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-3997559678.5089464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-16656498.660453944</v>
      </c>
      <c r="L2268" s="444">
        <f t="shared" ca="1" si="124"/>
        <v>-4014216177.1694002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-4014216177.1694002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-16725900.738205833</v>
      </c>
      <c r="L2269" s="444">
        <f t="shared" ca="1" si="124"/>
        <v>-4030942077.9076061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-4030942077.9076061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-16795591.991281692</v>
      </c>
      <c r="L2270" s="444">
        <f t="shared" ca="1" si="124"/>
        <v>-4047737669.8988876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-4047737669.8988876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-16865573.624578699</v>
      </c>
      <c r="L2271" s="444">
        <f t="shared" ca="1" si="124"/>
        <v>-4064603243.5234661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-4064603243.5234661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-16935846.84801444</v>
      </c>
      <c r="L2272" s="444">
        <f t="shared" ca="1" si="124"/>
        <v>-4081539090.3714805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-4081539090.3714805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-17006412.876547836</v>
      </c>
      <c r="L2273" s="444">
        <f t="shared" ca="1" si="124"/>
        <v>-4098545503.2480283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-4098545503.2480283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-17077272.930200119</v>
      </c>
      <c r="L2274" s="444">
        <f t="shared" ca="1" si="124"/>
        <v>-4115622776.1782284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-4115622776.1782284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-17148428.234075952</v>
      </c>
      <c r="L2275" s="444">
        <f t="shared" ca="1" si="124"/>
        <v>-4132771204.4123044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-4132771204.4123044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-17219880.018384602</v>
      </c>
      <c r="L2276" s="444">
        <f t="shared" ca="1" si="124"/>
        <v>-4149991084.4306889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-4149991084.4306889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-17291629.518461205</v>
      </c>
      <c r="L2277" s="444">
        <f t="shared" ca="1" si="124"/>
        <v>-4167282713.9491501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-4167282713.9491501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-17363677.974788126</v>
      </c>
      <c r="L2278" s="444">
        <f t="shared" ca="1" si="124"/>
        <v>-4184646391.9239383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-4184646391.9239383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-17436026.633016407</v>
      </c>
      <c r="L2279" s="444">
        <f t="shared" ca="1" si="124"/>
        <v>-4202082418.5569549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-4202082418.5569549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-17508676.743987311</v>
      </c>
      <c r="L2280" s="444">
        <f t="shared" ca="1" si="124"/>
        <v>-4219591095.3009419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-4219591095.3009419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-17581629.563753925</v>
      </c>
      <c r="L2281" s="444">
        <f t="shared" ca="1" si="124"/>
        <v>-4237172724.864696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-4237172724.864696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-17654886.353602901</v>
      </c>
      <c r="L2282" s="444">
        <f t="shared" ca="1" si="124"/>
        <v>-4254827611.2182989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-4254827611.2182989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-17728448.380076244</v>
      </c>
      <c r="L2283" s="444">
        <f t="shared" ca="1" si="124"/>
        <v>-4272556059.5983753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-4272556059.5983753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-17802316.914993227</v>
      </c>
      <c r="L2284" s="444">
        <f t="shared" ca="1" si="124"/>
        <v>-4290358376.5133686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-4290358376.5133686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-17876493.23547237</v>
      </c>
      <c r="L2285" s="444">
        <f t="shared" ca="1" si="124"/>
        <v>-4308234869.7488413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-4308234869.7488413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-17950978.623953506</v>
      </c>
      <c r="L2286" s="444">
        <f t="shared" ca="1" si="124"/>
        <v>-4326185848.3727951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-4326185848.3727951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-18025774.368219979</v>
      </c>
      <c r="L2287" s="444">
        <f t="shared" ca="1" si="124"/>
        <v>-4344211622.7410154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-4344211622.7410154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-18100881.761420898</v>
      </c>
      <c r="L2288" s="444">
        <f t="shared" ca="1" si="124"/>
        <v>-4362312504.5024366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-4362312504.5024366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-18176302.102093484</v>
      </c>
      <c r="L2289" s="444">
        <f t="shared" ca="1" si="124"/>
        <v>-4380488806.6045303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-4380488806.6045303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-18252036.694185544</v>
      </c>
      <c r="L2290" s="444">
        <f t="shared" ca="1" si="124"/>
        <v>-4398740843.2987156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-4398740843.2987156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-18328086.847077981</v>
      </c>
      <c r="L2291" s="444">
        <f t="shared" ca="1" si="124"/>
        <v>-4417068930.1457939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-4417068930.1457939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-18404453.875607476</v>
      </c>
      <c r="L2292" s="444">
        <f t="shared" ca="1" si="124"/>
        <v>-4435473384.0214014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-4435473384.0214014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-18481139.100089174</v>
      </c>
      <c r="L2293" s="444">
        <f t="shared" ca="1" si="124"/>
        <v>-4453954523.1214905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-4453954523.1214905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-18558143.846339542</v>
      </c>
      <c r="L2294" s="444">
        <f t="shared" ca="1" si="124"/>
        <v>-4472512666.9678297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-4472512666.9678297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-18635469.445699289</v>
      </c>
      <c r="L2295" s="444">
        <f t="shared" ca="1" si="124"/>
        <v>-4491148136.4135294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-4491148136.4135294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-18713117.23505637</v>
      </c>
      <c r="L2296" s="444">
        <f t="shared" ca="1" si="124"/>
        <v>-4509861253.6485853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-4509861253.6485853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-18791088.556869105</v>
      </c>
      <c r="L2297" s="444">
        <f t="shared" ca="1" si="124"/>
        <v>-4528652342.2054548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-4528652342.2054548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-18869384.759189393</v>
      </c>
      <c r="L2298" s="444">
        <f t="shared" ca="1" si="124"/>
        <v>-4547521726.9646444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-4547521726.9646444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-18948007.19568602</v>
      </c>
      <c r="L2299" s="444">
        <f t="shared" ca="1" si="124"/>
        <v>-4566469734.1603308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-4566469734.1603308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-19026957.225668043</v>
      </c>
      <c r="L2300" s="444">
        <f t="shared" ca="1" si="124"/>
        <v>-4585496691.3859987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-4585496691.3859987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-19106236.214108329</v>
      </c>
      <c r="L2301" s="444">
        <f t="shared" ca="1" si="124"/>
        <v>-4604602927.6001072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-4604602927.6001072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-19185845.531667113</v>
      </c>
      <c r="L2302" s="444">
        <f t="shared" ca="1" si="124"/>
        <v>-4623788773.1317739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-4623788773.1317739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-19265786.554715723</v>
      </c>
      <c r="L2303" s="444">
        <f t="shared" ref="L2303:L2557" ca="1" si="129">I2303-J2303+K2303</f>
        <v>-4643054559.6864901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-4643054559.6864901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-19346060.665360376</v>
      </c>
      <c r="L2304" s="444">
        <f t="shared" ca="1" si="129"/>
        <v>-4662400620.3518505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-4662400620.3518505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-19426669.251466043</v>
      </c>
      <c r="L2305" s="444">
        <f t="shared" ca="1" si="129"/>
        <v>-4681827289.6033163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-4681827289.6033163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-19507613.706680484</v>
      </c>
      <c r="L2306" s="444">
        <f t="shared" ca="1" si="129"/>
        <v>-4701334903.3099966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-4701334903.3099966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-19588895.430458318</v>
      </c>
      <c r="L2307" s="444">
        <f t="shared" ca="1" si="129"/>
        <v>-4720923798.7404547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-4720923798.7404547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-19670515.828085229</v>
      </c>
      <c r="L2308" s="444">
        <f t="shared" ca="1" si="129"/>
        <v>-4740594314.5685396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-4740594314.5685396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-19752476.310702249</v>
      </c>
      <c r="L2309" s="444">
        <f t="shared" ca="1" si="129"/>
        <v>-4760346790.8792419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-4760346790.8792419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-19834778.295330174</v>
      </c>
      <c r="L2310" s="444">
        <f t="shared" ca="1" si="129"/>
        <v>-4780181569.174572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-4780181569.174572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-19917423.204894051</v>
      </c>
      <c r="L2311" s="444">
        <f t="shared" ca="1" si="129"/>
        <v>-4800098992.3794661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-4800098992.3794661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-20000412.468247775</v>
      </c>
      <c r="L2312" s="444">
        <f t="shared" ca="1" si="129"/>
        <v>-4820099404.8477135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-4820099404.8477135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-20083747.520198807</v>
      </c>
      <c r="L2313" s="444">
        <f t="shared" ca="1" si="129"/>
        <v>-4840183152.3679123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-4840183152.3679123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-20167429.801532969</v>
      </c>
      <c r="L2314" s="444">
        <f t="shared" ca="1" si="129"/>
        <v>-4860350582.169445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-4860350582.169445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-20251460.759039354</v>
      </c>
      <c r="L2315" s="444">
        <f t="shared" ca="1" si="129"/>
        <v>-4880602042.928484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-4880602042.928484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-20335841.845535349</v>
      </c>
      <c r="L2316" s="444">
        <f t="shared" ca="1" si="129"/>
        <v>-4900937884.7740192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-4900937884.7740192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-20420574.519891746</v>
      </c>
      <c r="L2317" s="444">
        <f t="shared" ca="1" si="129"/>
        <v>-4921358459.293911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-4921358459.293911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-20505660.247057963</v>
      </c>
      <c r="L2318" s="444">
        <f t="shared" ca="1" si="129"/>
        <v>-4941864119.5409689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-4941864119.5409689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-20591100.498087369</v>
      </c>
      <c r="L2319" s="444">
        <f t="shared" ca="1" si="129"/>
        <v>-4962455220.0390558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-4962455220.0390558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-20676896.750162732</v>
      </c>
      <c r="L2320" s="444">
        <f t="shared" ca="1" si="129"/>
        <v>-4983132116.7892189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-4983132116.7892189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-20763050.486621745</v>
      </c>
      <c r="L2321" s="444">
        <f t="shared" ca="1" si="129"/>
        <v>-5003895167.2758408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-5003895167.2758408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-20849563.196982671</v>
      </c>
      <c r="L2322" s="444">
        <f t="shared" ca="1" si="129"/>
        <v>-5024744730.4728231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-5024744730.4728231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-20936436.376970097</v>
      </c>
      <c r="L2323" s="444">
        <f t="shared" ca="1" si="129"/>
        <v>-5045681166.8497934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-5045681166.8497934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-21023671.528540805</v>
      </c>
      <c r="L2324" s="444">
        <f t="shared" ca="1" si="129"/>
        <v>-5066704838.378334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-5066704838.378334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-21111270.159909725</v>
      </c>
      <c r="L2325" s="444">
        <f t="shared" ca="1" si="129"/>
        <v>-5087816108.5382442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-5087816108.5382442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-21199233.785576016</v>
      </c>
      <c r="L2326" s="444">
        <f t="shared" ca="1" si="129"/>
        <v>-5109015342.3238201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-5109015342.3238201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-21287563.926349249</v>
      </c>
      <c r="L2327" s="444">
        <f t="shared" ca="1" si="129"/>
        <v>-5130302906.2501698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-5130302906.2501698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-21376262.109375708</v>
      </c>
      <c r="L2328" s="444">
        <f t="shared" ca="1" si="129"/>
        <v>-5151679168.3595457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-5151679168.3595457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-21465329.868164774</v>
      </c>
      <c r="L2329" s="444">
        <f t="shared" ca="1" si="129"/>
        <v>-5173144498.2277107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-5173144498.2277107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-21554768.742615461</v>
      </c>
      <c r="L2330" s="444">
        <f t="shared" ca="1" si="129"/>
        <v>-5194699266.9703264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-5194699266.9703264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-21644580.279043026</v>
      </c>
      <c r="L2331" s="444">
        <f t="shared" ca="1" si="129"/>
        <v>-5216343847.2493696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-5216343847.2493696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-21734766.030205708</v>
      </c>
      <c r="L2332" s="444">
        <f t="shared" ca="1" si="129"/>
        <v>-5238078613.2795753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-5238078613.2795753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-21825327.555331565</v>
      </c>
      <c r="L2333" s="444">
        <f t="shared" ca="1" si="129"/>
        <v>-5259903940.8349066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-5259903940.8349066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-21916266.420145445</v>
      </c>
      <c r="L2334" s="444">
        <f t="shared" ca="1" si="129"/>
        <v>-5281820207.2550516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-5281820207.2550516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-22007584.196896046</v>
      </c>
      <c r="L2335" s="444">
        <f t="shared" ca="1" si="129"/>
        <v>-5303827791.4519472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-5303827791.4519472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-22099282.464383114</v>
      </c>
      <c r="L2336" s="444">
        <f t="shared" ca="1" si="129"/>
        <v>-5325927073.9163303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-5325927073.9163303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-22191362.80798471</v>
      </c>
      <c r="L2337" s="444">
        <f t="shared" ca="1" si="129"/>
        <v>-5348118436.7243147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-5348118436.7243147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-22283826.819684643</v>
      </c>
      <c r="L2338" s="444">
        <f t="shared" ca="1" si="129"/>
        <v>-5370402263.5439997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-5370402263.5439997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-22376676.098099999</v>
      </c>
      <c r="L2339" s="444">
        <f t="shared" ca="1" si="129"/>
        <v>-5392778939.6420994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-5392778939.6420994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-22469912.248508748</v>
      </c>
      <c r="L2340" s="444">
        <f t="shared" ca="1" si="129"/>
        <v>-5415248851.8906078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-5415248851.8906078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-22563536.882877532</v>
      </c>
      <c r="L2341" s="444">
        <f t="shared" ca="1" si="129"/>
        <v>-5437812388.7734852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-5437812388.7734852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-22657551.61988952</v>
      </c>
      <c r="L2342" s="444">
        <f t="shared" ca="1" si="129"/>
        <v>-5460469940.3933744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-5460469940.3933744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-22751958.084972393</v>
      </c>
      <c r="L2343" s="444">
        <f t="shared" ca="1" si="129"/>
        <v>-5483221898.4783468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-5483221898.4783468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-22846757.910326444</v>
      </c>
      <c r="L2344" s="444">
        <f t="shared" ca="1" si="129"/>
        <v>-5506068656.3886728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-5506068656.3886728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-22941952.734952804</v>
      </c>
      <c r="L2345" s="444">
        <f t="shared" ca="1" si="129"/>
        <v>-5529010609.1236258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-5529010609.1236258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-23037544.204681773</v>
      </c>
      <c r="L2346" s="444">
        <f t="shared" ca="1" si="129"/>
        <v>-5552048153.3283072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-5552048153.3283072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-23133533.97220128</v>
      </c>
      <c r="L2347" s="444">
        <f t="shared" ca="1" si="129"/>
        <v>-5575181687.3005085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-5575181687.3005085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-23229923.697085451</v>
      </c>
      <c r="L2348" s="444">
        <f t="shared" ca="1" si="129"/>
        <v>-5598411610.9975939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-5598411610.9975939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-23326715.045823306</v>
      </c>
      <c r="L2349" s="444">
        <f t="shared" ca="1" si="129"/>
        <v>-5621738326.043417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-5621738326.043417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-23423909.69184757</v>
      </c>
      <c r="L2350" s="444">
        <f t="shared" ca="1" si="129"/>
        <v>-5645162235.7352648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-5645162235.7352648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-23521509.315563604</v>
      </c>
      <c r="L2351" s="444">
        <f t="shared" ca="1" si="129"/>
        <v>-5668683745.050828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-5668683745.050828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-23619515.604378451</v>
      </c>
      <c r="L2352" s="444">
        <f t="shared" ca="1" si="129"/>
        <v>-5692303260.6552067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-5692303260.6552067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-23717930.252730027</v>
      </c>
      <c r="L2353" s="444">
        <f t="shared" ca="1" si="129"/>
        <v>-5716021190.907937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-5716021190.907937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-23816754.962116405</v>
      </c>
      <c r="L2354" s="444">
        <f t="shared" ca="1" si="129"/>
        <v>-5739837945.8700533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-5739837945.8700533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-23915991.441125222</v>
      </c>
      <c r="L2355" s="444">
        <f t="shared" ca="1" si="129"/>
        <v>-5763753937.3111782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-5763753937.3111782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-24015641.405463241</v>
      </c>
      <c r="L2356" s="444">
        <f t="shared" ca="1" si="129"/>
        <v>-5787769578.7166414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-5787769578.7166414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-24115706.577986006</v>
      </c>
      <c r="L2357" s="444">
        <f t="shared" ca="1" si="129"/>
        <v>-5811885285.2946272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-5811885285.2946272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-24216188.688727614</v>
      </c>
      <c r="L2358" s="444">
        <f t="shared" ca="1" si="129"/>
        <v>-5836101473.9833546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-5836101473.9833546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-24317089.474930644</v>
      </c>
      <c r="L2359" s="444">
        <f t="shared" ca="1" si="129"/>
        <v>-5860418563.4582853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-5860418563.4582853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-24418410.681076188</v>
      </c>
      <c r="L2360" s="444">
        <f t="shared" ca="1" si="129"/>
        <v>-5884836974.1393614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-5884836974.1393614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-24520154.058914006</v>
      </c>
      <c r="L2361" s="444">
        <f t="shared" ca="1" si="129"/>
        <v>-5909357128.1982756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-5909357128.1982756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-24622321.367492814</v>
      </c>
      <c r="L2362" s="444">
        <f t="shared" ca="1" si="129"/>
        <v>-5933979449.5657682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-5933979449.5657682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-24724914.373190701</v>
      </c>
      <c r="L2363" s="444">
        <f t="shared" ca="1" si="129"/>
        <v>-5958704363.9389591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-5958704363.9389591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-24827934.849745661</v>
      </c>
      <c r="L2364" s="444">
        <f t="shared" ca="1" si="129"/>
        <v>-5983532298.7887049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-5983532298.7887049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-24931384.578286272</v>
      </c>
      <c r="L2365" s="444">
        <f t="shared" ca="1" si="129"/>
        <v>-6008463683.366991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-6008463683.366991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-25035265.347362462</v>
      </c>
      <c r="L2366" s="444">
        <f t="shared" ca="1" si="129"/>
        <v>-6033498948.7143536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-6033498948.7143536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-25139578.952976473</v>
      </c>
      <c r="L2367" s="444">
        <f t="shared" ca="1" si="129"/>
        <v>-6058638527.6673298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-6058638527.6673298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-25244327.198613875</v>
      </c>
      <c r="L2368" s="444">
        <f t="shared" ca="1" si="129"/>
        <v>-6083882854.8659439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-6083882854.8659439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-25349511.895274766</v>
      </c>
      <c r="L2369" s="444">
        <f t="shared" ca="1" si="129"/>
        <v>-6109232366.761219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-6109232366.761219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-25455134.86150508</v>
      </c>
      <c r="L2370" s="444">
        <f t="shared" ca="1" si="129"/>
        <v>-6134687501.6227245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-6134687501.6227245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-25561197.923428018</v>
      </c>
      <c r="L2371" s="444">
        <f t="shared" ca="1" si="129"/>
        <v>-6160248699.5461521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-6160248699.5461521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-25667702.914775632</v>
      </c>
      <c r="L2372" s="444">
        <f t="shared" ca="1" si="129"/>
        <v>-6185916402.460928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-6185916402.460928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-25774651.676920533</v>
      </c>
      <c r="L2373" s="444">
        <f t="shared" ca="1" si="129"/>
        <v>-6211691054.1378489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-6211691054.1378489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-25882046.058907703</v>
      </c>
      <c r="L2374" s="444">
        <f t="shared" ca="1" si="129"/>
        <v>-6237573100.1967564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-6237573100.1967564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-25989887.917486485</v>
      </c>
      <c r="L2375" s="444">
        <f t="shared" ca="1" si="129"/>
        <v>-6263562988.1142426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-6263562988.1142426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-26098179.117142677</v>
      </c>
      <c r="L2376" s="444">
        <f t="shared" ca="1" si="129"/>
        <v>-6289661167.2313852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-6289661167.2313852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-26206921.53013077</v>
      </c>
      <c r="L2377" s="444">
        <f t="shared" ca="1" si="129"/>
        <v>-6315868088.7615156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-6315868088.7615156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-26316117.036506314</v>
      </c>
      <c r="L2378" s="444">
        <f t="shared" ca="1" si="129"/>
        <v>-6342184205.7980223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-6342184205.7980223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-26425767.524158426</v>
      </c>
      <c r="L2379" s="444">
        <f t="shared" ca="1" si="129"/>
        <v>-6368609973.3221807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-6368609973.3221807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-26535874.888842419</v>
      </c>
      <c r="L2380" s="444">
        <f t="shared" ca="1" si="129"/>
        <v>-6395145848.2110233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-6395145848.2110233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-26646441.034212597</v>
      </c>
      <c r="L2381" s="444">
        <f t="shared" ca="1" si="129"/>
        <v>-6421792289.2452364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-6421792289.2452364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-26757467.871855151</v>
      </c>
      <c r="L2382" s="444">
        <f t="shared" ca="1" si="129"/>
        <v>-6448549757.1170912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-6448549757.1170912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-26868957.321321212</v>
      </c>
      <c r="L2383" s="444">
        <f t="shared" ca="1" si="129"/>
        <v>-6475418714.4384127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-6475418714.4384127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-26980911.310160052</v>
      </c>
      <c r="L2384" s="444">
        <f t="shared" ca="1" si="129"/>
        <v>-6502399625.7485723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-6502399625.7485723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-27093331.773952384</v>
      </c>
      <c r="L2385" s="444">
        <f t="shared" ca="1" si="129"/>
        <v>-6529492957.5225248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-6529492957.5225248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-27206220.656343851</v>
      </c>
      <c r="L2386" s="444">
        <f t="shared" ca="1" si="129"/>
        <v>-6556699178.1788683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-6556699178.1788683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-27319579.909078617</v>
      </c>
      <c r="L2387" s="444">
        <f t="shared" ca="1" si="129"/>
        <v>-6584018758.0879469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-6584018758.0879469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-27433411.492033113</v>
      </c>
      <c r="L2388" s="444">
        <f t="shared" ca="1" si="129"/>
        <v>-6611452169.5799799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-6611452169.5799799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-27547717.373249914</v>
      </c>
      <c r="L2389" s="444">
        <f t="shared" ca="1" si="129"/>
        <v>-6638999886.9532299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-6638999886.9532299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-27662499.528971791</v>
      </c>
      <c r="L2390" s="444">
        <f t="shared" ca="1" si="129"/>
        <v>-6666662386.4822016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-6666662386.4822016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-27777759.943675838</v>
      </c>
      <c r="L2391" s="444">
        <f t="shared" ca="1" si="129"/>
        <v>-6694440146.4258776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-6694440146.4258776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-27893500.610107824</v>
      </c>
      <c r="L2392" s="444">
        <f t="shared" ca="1" si="129"/>
        <v>-6722333647.035985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-6722333647.035985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-28009723.529316604</v>
      </c>
      <c r="L2393" s="444">
        <f t="shared" ca="1" si="129"/>
        <v>-6750343370.5653019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-6750343370.5653019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-28126430.710688762</v>
      </c>
      <c r="L2394" s="444">
        <f t="shared" ca="1" si="129"/>
        <v>-6778469801.2759905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-6778469801.2759905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-28243624.171983294</v>
      </c>
      <c r="L2395" s="444">
        <f t="shared" ca="1" si="129"/>
        <v>-6806713425.4479742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-6806713425.4479742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-28361305.93936656</v>
      </c>
      <c r="L2396" s="444">
        <f t="shared" ca="1" si="129"/>
        <v>-6835074731.3873405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-6835074731.3873405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-28479478.047447249</v>
      </c>
      <c r="L2397" s="444">
        <f t="shared" ca="1" si="129"/>
        <v>-6863554209.4347878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-6863554209.4347878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-28598142.539311614</v>
      </c>
      <c r="L2398" s="444">
        <f t="shared" ca="1" si="129"/>
        <v>-6892152351.9740992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-6892152351.9740992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-28717301.466558747</v>
      </c>
      <c r="L2399" s="444">
        <f t="shared" ca="1" si="129"/>
        <v>-6920869653.4406576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-6920869653.4406576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-28836956.889336072</v>
      </c>
      <c r="L2400" s="444">
        <f t="shared" ca="1" si="129"/>
        <v>-6949706610.3299932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-6949706610.3299932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-28957110.876374967</v>
      </c>
      <c r="L2401" s="444">
        <f t="shared" ca="1" si="129"/>
        <v>-6978663721.2063684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-6978663721.2063684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-29077765.505026534</v>
      </c>
      <c r="L2402" s="444">
        <f t="shared" ca="1" si="129"/>
        <v>-7007741486.7113953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-7007741486.7113953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-29198922.861297484</v>
      </c>
      <c r="L2403" s="444">
        <f t="shared" ca="1" si="129"/>
        <v>-7036940409.5726929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-7036940409.5726929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-29320585.039886225</v>
      </c>
      <c r="L2404" s="444">
        <f t="shared" ca="1" si="129"/>
        <v>-7066260994.6125793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-7066260994.6125793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-29442754.144219082</v>
      </c>
      <c r="L2405" s="444">
        <f t="shared" ca="1" si="129"/>
        <v>-7095703748.7567987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-7095703748.7567987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-29565432.286486667</v>
      </c>
      <c r="L2406" s="444">
        <f t="shared" ca="1" si="129"/>
        <v>-7125269181.0432854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-7125269181.0432854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-29688621.587680351</v>
      </c>
      <c r="L2407" s="444">
        <f t="shared" ca="1" si="129"/>
        <v>-7154957802.6309662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-7154957802.6309662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-29812324.177629024</v>
      </c>
      <c r="L2408" s="444">
        <f t="shared" ca="1" si="129"/>
        <v>-7184770126.8085957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-7184770126.8085957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-29936542.195035815</v>
      </c>
      <c r="L2409" s="444">
        <f t="shared" ca="1" si="129"/>
        <v>-7214706669.0036316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-7214706669.0036316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-30061277.78751513</v>
      </c>
      <c r="L2410" s="444">
        <f t="shared" ca="1" si="129"/>
        <v>-7244767946.7911463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-7244767946.7911463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-30186533.111629777</v>
      </c>
      <c r="L2411" s="444">
        <f t="shared" ca="1" si="129"/>
        <v>-7274954479.9027758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-7274954479.9027758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-30312310.332928233</v>
      </c>
      <c r="L2412" s="444">
        <f t="shared" ca="1" si="129"/>
        <v>-7305266790.2357044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-7305266790.2357044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-30438611.625982098</v>
      </c>
      <c r="L2413" s="444">
        <f t="shared" ca="1" si="129"/>
        <v>-7335705401.8616867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-7335705401.8616867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-30565439.174423695</v>
      </c>
      <c r="L2414" s="444">
        <f t="shared" ca="1" si="129"/>
        <v>-7366270841.0361099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-7366270841.0361099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-30692795.170983795</v>
      </c>
      <c r="L2415" s="444">
        <f t="shared" ca="1" si="129"/>
        <v>-7396963636.2070942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-7396963636.2070942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-30820681.817529563</v>
      </c>
      <c r="L2416" s="444">
        <f t="shared" ca="1" si="129"/>
        <v>-7427784318.0246239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-7427784318.0246239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-30949101.325102597</v>
      </c>
      <c r="L2417" s="444">
        <f t="shared" ca="1" si="129"/>
        <v>-7458733419.3497267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-7458733419.3497267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-31078055.913957193</v>
      </c>
      <c r="L2418" s="444">
        <f t="shared" ca="1" si="129"/>
        <v>-7489811475.2636843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-7489811475.2636843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-31207547.813598685</v>
      </c>
      <c r="L2419" s="444">
        <f t="shared" ca="1" si="129"/>
        <v>-7521019023.0772829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-7521019023.0772829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-31337579.262822013</v>
      </c>
      <c r="L2420" s="444">
        <f t="shared" ca="1" si="129"/>
        <v>-7552356602.3401051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-7552356602.3401051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-31468152.509750433</v>
      </c>
      <c r="L2421" s="444">
        <f t="shared" ca="1" si="129"/>
        <v>-7583824754.8498554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-7583824754.8498554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-31599269.811874401</v>
      </c>
      <c r="L2422" s="444">
        <f t="shared" ca="1" si="129"/>
        <v>-7615424024.6617298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-7615424024.6617298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-31730933.436090544</v>
      </c>
      <c r="L2423" s="444">
        <f t="shared" ca="1" si="129"/>
        <v>-7647154958.0978203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-7647154958.0978203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-31863145.658740912</v>
      </c>
      <c r="L2424" s="444">
        <f t="shared" ca="1" si="129"/>
        <v>-7679018103.7565613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-7679018103.7565613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-31995908.76565234</v>
      </c>
      <c r="L2425" s="444">
        <f t="shared" ca="1" si="129"/>
        <v>-7711014012.5222139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-7711014012.5222139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-32129225.052175887</v>
      </c>
      <c r="L2426" s="444">
        <f t="shared" ca="1" si="129"/>
        <v>-7743143237.5743895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-7743143237.5743895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-32263096.823226623</v>
      </c>
      <c r="L2427" s="444">
        <f t="shared" ca="1" si="129"/>
        <v>-7775406334.3976164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-7775406334.3976164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-32397526.393323395</v>
      </c>
      <c r="L2428" s="444">
        <f t="shared" ca="1" si="129"/>
        <v>-7807803860.7909393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-7807803860.7909393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-32532516.086628918</v>
      </c>
      <c r="L2429" s="444">
        <f t="shared" ca="1" si="129"/>
        <v>-7840336376.8775682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-7840336376.8775682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-32668068.236989871</v>
      </c>
      <c r="L2430" s="444">
        <f t="shared" ca="1" si="129"/>
        <v>-7873004445.1145582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-7873004445.1145582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-32804185.187977325</v>
      </c>
      <c r="L2431" s="444">
        <f t="shared" ca="1" si="129"/>
        <v>-7905808630.302536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-7905808630.302536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-32940869.292927232</v>
      </c>
      <c r="L2432" s="444">
        <f t="shared" ca="1" si="129"/>
        <v>-7938749499.5954628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-7938749499.5954628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-33078122.91498109</v>
      </c>
      <c r="L2433" s="444">
        <f t="shared" ca="1" si="129"/>
        <v>-7971827622.5104437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-7971827622.5104437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-33215948.427126847</v>
      </c>
      <c r="L2434" s="444">
        <f t="shared" ca="1" si="129"/>
        <v>-8005043570.9375706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-8005043570.9375706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-33354348.212239876</v>
      </c>
      <c r="L2435" s="444">
        <f t="shared" ca="1" si="129"/>
        <v>-8038397919.1498108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-8038397919.1498108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-33493324.663124215</v>
      </c>
      <c r="L2436" s="444">
        <f t="shared" ca="1" si="129"/>
        <v>-8071891243.8129349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-8071891243.8129349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-33632880.182553895</v>
      </c>
      <c r="L2437" s="444">
        <f t="shared" ca="1" si="129"/>
        <v>-8105524123.9954891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-8105524123.9954891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-33773017.183314539</v>
      </c>
      <c r="L2438" s="444">
        <f t="shared" ca="1" si="129"/>
        <v>-8139297141.1788034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-8139297141.1788034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-33913738.088245012</v>
      </c>
      <c r="L2439" s="444">
        <f t="shared" ca="1" si="129"/>
        <v>-8173210879.2670488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-8173210879.2670488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-34055045.330279373</v>
      </c>
      <c r="L2440" s="444">
        <f t="shared" ca="1" si="129"/>
        <v>-8207265924.5973282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-8207265924.5973282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-34196941.35248886</v>
      </c>
      <c r="L2441" s="444">
        <f t="shared" ca="1" si="129"/>
        <v>-8241462865.9498167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-8241462865.9498167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-34339428.608124234</v>
      </c>
      <c r="L2442" s="444">
        <f t="shared" ca="1" si="129"/>
        <v>-8275802294.5579405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-8275802294.5579405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-34482509.560658082</v>
      </c>
      <c r="L2443" s="444">
        <f t="shared" ca="1" si="129"/>
        <v>-8310284804.1185989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-8310284804.1185989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-34626186.683827497</v>
      </c>
      <c r="L2444" s="444">
        <f t="shared" ca="1" si="129"/>
        <v>-8344910990.8024263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-8344910990.8024263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-34770462.461676769</v>
      </c>
      <c r="L2445" s="444">
        <f t="shared" ca="1" si="129"/>
        <v>-8379681453.2641029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-8379681453.2641029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-34915339.388600431</v>
      </c>
      <c r="L2446" s="444">
        <f t="shared" ca="1" si="129"/>
        <v>-8414596792.6527033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-8414596792.6527033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-35060819.969386265</v>
      </c>
      <c r="L2447" s="444">
        <f t="shared" ca="1" si="129"/>
        <v>-8449657612.6220894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-8449657612.6220894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-35206906.719258703</v>
      </c>
      <c r="L2448" s="444">
        <f t="shared" ca="1" si="129"/>
        <v>-8484864519.3413477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-8484864519.3413477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-35353602.16392228</v>
      </c>
      <c r="L2449" s="444">
        <f t="shared" ca="1" si="129"/>
        <v>-8520218121.50527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-8520218121.50527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-35500908.839605294</v>
      </c>
      <c r="L2450" s="444">
        <f t="shared" ca="1" si="129"/>
        <v>-8555719030.3448753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-8555719030.3448753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-35648829.29310365</v>
      </c>
      <c r="L2451" s="444">
        <f t="shared" ca="1" si="129"/>
        <v>-8591367859.6379795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-8591367859.6379795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-35797366.081824914</v>
      </c>
      <c r="L2452" s="444">
        <f t="shared" ca="1" si="129"/>
        <v>-8627165225.7198048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-8627165225.7198048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-35946521.773832522</v>
      </c>
      <c r="L2453" s="444">
        <f t="shared" ca="1" si="129"/>
        <v>-8663111747.4936371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-8663111747.4936371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-36096298.947890155</v>
      </c>
      <c r="L2454" s="444">
        <f t="shared" ca="1" si="129"/>
        <v>-8699208046.4415264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-8699208046.4415264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-36246700.19350636</v>
      </c>
      <c r="L2455" s="444">
        <f t="shared" ca="1" si="129"/>
        <v>-8735454746.6350327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-8735454746.6350327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-36397728.110979304</v>
      </c>
      <c r="L2456" s="444">
        <f t="shared" ca="1" si="129"/>
        <v>-8771852474.7460117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-8771852474.7460117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-36549385.311441712</v>
      </c>
      <c r="L2457" s="444">
        <f t="shared" ca="1" si="129"/>
        <v>-8808401860.0574532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-8808401860.0574532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-36701674.416906051</v>
      </c>
      <c r="L2458" s="444">
        <f t="shared" ca="1" si="129"/>
        <v>-8845103534.4743595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-8845103534.4743595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-36854598.060309827</v>
      </c>
      <c r="L2459" s="444">
        <f t="shared" ca="1" si="129"/>
        <v>-8881958132.5346699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-8881958132.5346699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-37008158.885561123</v>
      </c>
      <c r="L2460" s="444">
        <f t="shared" ca="1" si="129"/>
        <v>-8918966291.4202309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-8918966291.4202309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-37162359.547584295</v>
      </c>
      <c r="L2461" s="444">
        <f t="shared" ca="1" si="129"/>
        <v>-8956128650.9678154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-8956128650.9678154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-37317202.712365896</v>
      </c>
      <c r="L2462" s="444">
        <f t="shared" ca="1" si="129"/>
        <v>-8993445853.6801815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-8993445853.6801815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-37472691.057000756</v>
      </c>
      <c r="L2463" s="444">
        <f t="shared" ca="1" si="129"/>
        <v>-9030918544.7371826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-9030918544.7371826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-37628827.269738257</v>
      </c>
      <c r="L2464" s="444">
        <f t="shared" ca="1" si="129"/>
        <v>-9068547372.0069218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-9068547372.0069218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-37785614.050028838</v>
      </c>
      <c r="L2465" s="444">
        <f t="shared" ca="1" si="129"/>
        <v>-9106332986.0569515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-9106332986.0569515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-37943054.108570628</v>
      </c>
      <c r="L2466" s="444">
        <f t="shared" ca="1" si="129"/>
        <v>-9144276040.1655216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-9144276040.1655216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-38101150.167356342</v>
      </c>
      <c r="L2467" s="444">
        <f t="shared" ca="1" si="129"/>
        <v>-9182377190.3328781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-9182377190.3328781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-38259904.959720328</v>
      </c>
      <c r="L2468" s="444">
        <f t="shared" ca="1" si="129"/>
        <v>-9220637095.2925987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-9220637095.2925987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-38419321.230385825</v>
      </c>
      <c r="L2469" s="444">
        <f t="shared" ca="1" si="129"/>
        <v>-9259056416.5229855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-9259056416.5229855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-38579401.735512435</v>
      </c>
      <c r="L2470" s="444">
        <f t="shared" ca="1" si="129"/>
        <v>-9297635818.2584972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-9297635818.2584972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-38740149.242743738</v>
      </c>
      <c r="L2471" s="444">
        <f t="shared" ca="1" si="129"/>
        <v>-9336375967.5012417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-9336375967.5012417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-38901566.531255171</v>
      </c>
      <c r="L2472" s="444">
        <f t="shared" ca="1" si="129"/>
        <v>-9375277534.0324974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-9375277534.0324974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-39063656.391802073</v>
      </c>
      <c r="L2473" s="444">
        <f t="shared" ca="1" si="129"/>
        <v>-9414341190.4242992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-9414341190.4242992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-39226421.626767911</v>
      </c>
      <c r="L2474" s="444">
        <f t="shared" ca="1" si="129"/>
        <v>-9453567612.0510674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-9453567612.0510674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-39389865.050212778</v>
      </c>
      <c r="L2475" s="444">
        <f t="shared" ca="1" si="129"/>
        <v>-9492957477.1012802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-9492957477.1012802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-39553989.487921998</v>
      </c>
      <c r="L2476" s="444">
        <f t="shared" ca="1" si="129"/>
        <v>-9532511466.5892029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-9532511466.5892029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-39718797.77745501</v>
      </c>
      <c r="L2477" s="444">
        <f t="shared" ca="1" si="129"/>
        <v>-9572230264.3666573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-9572230264.3666573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-39884292.768194407</v>
      </c>
      <c r="L2478" s="444">
        <f t="shared" ca="1" si="129"/>
        <v>-9612114557.1348515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-9612114557.1348515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-40050477.321395211</v>
      </c>
      <c r="L2479" s="444">
        <f t="shared" ca="1" si="129"/>
        <v>-9652165034.4562473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-9652165034.4562473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-40217354.31023436</v>
      </c>
      <c r="L2480" s="444">
        <f t="shared" ca="1" si="129"/>
        <v>-9692382388.7664814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-9692382388.7664814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-40384926.619860336</v>
      </c>
      <c r="L2481" s="444">
        <f t="shared" ca="1" si="129"/>
        <v>-9732767315.3863411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-9732767315.3863411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-40553197.147443086</v>
      </c>
      <c r="L2482" s="444">
        <f t="shared" ca="1" si="129"/>
        <v>-9773320512.5337849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-9773320512.5337849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-40722168.8022241</v>
      </c>
      <c r="L2483" s="444">
        <f t="shared" ca="1" si="129"/>
        <v>-9814042681.3360081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-9814042681.3360081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-40891844.505566701</v>
      </c>
      <c r="L2484" s="444">
        <f t="shared" ca="1" si="129"/>
        <v>-9854934525.8415756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-9854934525.8415756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-41062227.191006564</v>
      </c>
      <c r="L2485" s="444">
        <f t="shared" ca="1" si="129"/>
        <v>-9895996753.0325813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-9895996753.0325813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-41233319.804302424</v>
      </c>
      <c r="L2486" s="444">
        <f t="shared" ca="1" si="129"/>
        <v>-9937230072.8368835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-9937230072.8368835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-41405125.303487018</v>
      </c>
      <c r="L2487" s="444">
        <f t="shared" ca="1" si="129"/>
        <v>-9978635198.1403713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-9978635198.1403713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-41577646.658918217</v>
      </c>
      <c r="L2488" s="444">
        <f t="shared" ca="1" si="129"/>
        <v>-10020212844.79929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-10020212844.79929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-41750886.853330374</v>
      </c>
      <c r="L2489" s="444">
        <f t="shared" ca="1" si="129"/>
        <v>-10061963731.65262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-10061963731.65262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-41924848.881885916</v>
      </c>
      <c r="L2490" s="444">
        <f t="shared" ca="1" si="129"/>
        <v>-10103888580.534506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-10103888580.534506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-42099535.752227105</v>
      </c>
      <c r="L2491" s="444">
        <f t="shared" ca="1" si="129"/>
        <v>-10145988116.286734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-10145988116.286734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-42274950.484528057</v>
      </c>
      <c r="L2492" s="444">
        <f t="shared" ca="1" si="129"/>
        <v>-10188263066.771261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-10188263066.771261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-42451096.111546919</v>
      </c>
      <c r="L2493" s="444">
        <f t="shared" ca="1" si="129"/>
        <v>-10230714162.882809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-10230714162.882809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-42627975.678678371</v>
      </c>
      <c r="L2494" s="444">
        <f t="shared" ca="1" si="129"/>
        <v>-10273342138.561487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-10273342138.561487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-42805592.244006194</v>
      </c>
      <c r="L2495" s="444">
        <f t="shared" ca="1" si="129"/>
        <v>-10316147730.805494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-10316147730.805494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-42983948.878356226</v>
      </c>
      <c r="L2496" s="444">
        <f t="shared" ca="1" si="129"/>
        <v>-10359131679.683851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-10359131679.683851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-43163048.665349379</v>
      </c>
      <c r="L2497" s="444">
        <f t="shared" ca="1" si="129"/>
        <v>-10402294728.349201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-10402294728.349201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-43342894.701455005</v>
      </c>
      <c r="L2498" s="444">
        <f t="shared" ca="1" si="129"/>
        <v>-10445637623.050655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-10445637623.050655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-43523490.096044399</v>
      </c>
      <c r="L2499" s="444">
        <f t="shared" ca="1" si="129"/>
        <v>-10489161113.1467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-10489161113.1467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-43704837.971444584</v>
      </c>
      <c r="L2500" s="444">
        <f t="shared" ca="1" si="129"/>
        <v>-10532865951.118145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-10532865951.118145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-43886941.462992273</v>
      </c>
      <c r="L2501" s="444">
        <f t="shared" ca="1" si="129"/>
        <v>-10576752892.581137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-10576752892.581137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-44069803.71908807</v>
      </c>
      <c r="L2502" s="444">
        <f t="shared" ca="1" si="129"/>
        <v>-10620822696.300224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-10620822696.300224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-44253427.901250936</v>
      </c>
      <c r="L2503" s="444">
        <f t="shared" ca="1" si="129"/>
        <v>-10665076124.201475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-10665076124.201475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-44437817.184172809</v>
      </c>
      <c r="L2504" s="444">
        <f t="shared" ca="1" si="129"/>
        <v>-10709513941.385649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-10709513941.385649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-44622974.755773537</v>
      </c>
      <c r="L2505" s="444">
        <f t="shared" ca="1" si="129"/>
        <v>-10754136916.141422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-10754136916.141422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-44808903.817255929</v>
      </c>
      <c r="L2506" s="444">
        <f t="shared" ca="1" si="129"/>
        <v>-10798945819.958677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-10798945819.958677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-44995607.583161153</v>
      </c>
      <c r="L2507" s="444">
        <f t="shared" ca="1" si="129"/>
        <v>-10843941427.541838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-10843941427.541838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-45183089.281424321</v>
      </c>
      <c r="L2508" s="444">
        <f t="shared" ca="1" si="129"/>
        <v>-10889124516.823261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-10889124516.823261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-45371352.153430253</v>
      </c>
      <c r="L2509" s="444">
        <f t="shared" ca="1" si="129"/>
        <v>-10934495868.976692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-10934495868.976692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-45560399.454069547</v>
      </c>
      <c r="L2510" s="444">
        <f t="shared" ca="1" si="129"/>
        <v>-10980056268.430761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-10980056268.430761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-45750234.45179484</v>
      </c>
      <c r="L2511" s="444">
        <f t="shared" ca="1" si="129"/>
        <v>-11025806502.882557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-11025806502.882557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-45940860.42867732</v>
      </c>
      <c r="L2512" s="444">
        <f t="shared" ca="1" si="129"/>
        <v>-11071747363.311234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-11071747363.311234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-46132280.680463471</v>
      </c>
      <c r="L2513" s="444">
        <f t="shared" ca="1" si="129"/>
        <v>-11117879643.991697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-11117879643.991697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-46324498.516632073</v>
      </c>
      <c r="L2514" s="444">
        <f t="shared" ca="1" si="129"/>
        <v>-11164204142.508329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-11164204142.508329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-46517517.260451369</v>
      </c>
      <c r="L2515" s="444">
        <f t="shared" ca="1" si="129"/>
        <v>-11210721659.768782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-11210721659.768782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-46711340.249036588</v>
      </c>
      <c r="L2516" s="444">
        <f t="shared" ca="1" si="129"/>
        <v>-11257433000.017818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-11257433000.017818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-46905970.833407573</v>
      </c>
      <c r="L2517" s="444">
        <f t="shared" ca="1" si="129"/>
        <v>-11304338970.851227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-11304338970.851227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-47101412.378546774</v>
      </c>
      <c r="L2518" s="444">
        <f t="shared" ca="1" si="129"/>
        <v>-11351440383.229774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-11351440383.229774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-47297668.263457395</v>
      </c>
      <c r="L2519" s="444">
        <f t="shared" ca="1" si="129"/>
        <v>-11398738051.493233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-11398738051.493233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-47494741.881221801</v>
      </c>
      <c r="L2520" s="444">
        <f t="shared" ca="1" si="129"/>
        <v>-11446232793.374454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-11446232793.374454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-47692636.639060229</v>
      </c>
      <c r="L2521" s="444">
        <f t="shared" ca="1" si="129"/>
        <v>-11493925430.013515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-11493925430.013515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-47891355.958389647</v>
      </c>
      <c r="L2522" s="444">
        <f t="shared" ca="1" si="129"/>
        <v>-11541816785.971905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-11541816785.971905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-48090903.274882935</v>
      </c>
      <c r="L2523" s="444">
        <f t="shared" ca="1" si="129"/>
        <v>-11589907689.246788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-11589907689.246788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-48291282.038528286</v>
      </c>
      <c r="L2524" s="444">
        <f t="shared" ca="1" si="129"/>
        <v>-11638198971.285316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-11638198971.285316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-48492495.713688821</v>
      </c>
      <c r="L2525" s="444">
        <f t="shared" ca="1" si="129"/>
        <v>-11686691466.999004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-11686691466.999004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-48694547.779162519</v>
      </c>
      <c r="L2526" s="444">
        <f t="shared" ca="1" si="129"/>
        <v>-11735386014.778168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-11735386014.778168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-48897441.728242368</v>
      </c>
      <c r="L2527" s="444">
        <f t="shared" ca="1" si="129"/>
        <v>-11784283456.506411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-11784283456.506411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-49101181.068776712</v>
      </c>
      <c r="L2528" s="444">
        <f t="shared" ca="1" si="129"/>
        <v>-11833384637.575188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-11833384637.575188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-49305769.323229946</v>
      </c>
      <c r="L2529" s="444">
        <f t="shared" ca="1" si="129"/>
        <v>-11882690406.898418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-11882690406.898418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-49511210.028743409</v>
      </c>
      <c r="L2530" s="444">
        <f t="shared" ca="1" si="129"/>
        <v>-11932201616.927162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-11932201616.927162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-49717506.737196505</v>
      </c>
      <c r="L2531" s="444">
        <f t="shared" ca="1" si="129"/>
        <v>-11981919123.664358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-11981919123.664358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-49924663.015268162</v>
      </c>
      <c r="L2532" s="444">
        <f t="shared" ca="1" si="129"/>
        <v>-12031843786.679626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-12031843786.679626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-50132682.444498442</v>
      </c>
      <c r="L2533" s="444">
        <f t="shared" ca="1" si="129"/>
        <v>-12081976469.124125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-12081976469.124125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-50341568.621350519</v>
      </c>
      <c r="L2534" s="444">
        <f t="shared" ca="1" si="129"/>
        <v>-12132318037.745476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-12132318037.745476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-50551325.157272816</v>
      </c>
      <c r="L2535" s="444">
        <f t="shared" ca="1" si="129"/>
        <v>-12182869362.902748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-12182869362.902748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-50761955.678761452</v>
      </c>
      <c r="L2536" s="444">
        <f t="shared" ca="1" si="129"/>
        <v>-12233631318.581509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-12233631318.581509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-50973463.827422954</v>
      </c>
      <c r="L2537" s="444">
        <f t="shared" ca="1" si="129"/>
        <v>-12284604782.408932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-12284604782.408932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-51185853.260037214</v>
      </c>
      <c r="L2538" s="444">
        <f t="shared" ca="1" si="129"/>
        <v>-12335790635.668968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-12335790635.668968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-51399127.648620702</v>
      </c>
      <c r="L2539" s="444">
        <f t="shared" ca="1" si="129"/>
        <v>-12387189763.317589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-12387189763.317589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-51613290.68048995</v>
      </c>
      <c r="L2540" s="444">
        <f t="shared" ca="1" si="129"/>
        <v>-12438803053.998079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-12438803053.998079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-51828346.058325328</v>
      </c>
      <c r="L2541" s="444">
        <f t="shared" ca="1" si="129"/>
        <v>-12490631400.056404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-12490631400.056404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-52044297.500235014</v>
      </c>
      <c r="L2542" s="444">
        <f t="shared" ca="1" si="129"/>
        <v>-12542675697.556639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-12542675697.556639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-52261148.739819326</v>
      </c>
      <c r="L2543" s="444">
        <f t="shared" ca="1" si="129"/>
        <v>-12594936846.296457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-12594936846.296457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-52478903.526235238</v>
      </c>
      <c r="L2544" s="444">
        <f t="shared" ca="1" si="129"/>
        <v>-12647415749.822693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-12647415749.822693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-52697565.624261223</v>
      </c>
      <c r="L2545" s="444">
        <f t="shared" ca="1" si="129"/>
        <v>-12700113315.446955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-12700113315.446955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-52917138.81436231</v>
      </c>
      <c r="L2546" s="444">
        <f t="shared" ca="1" si="129"/>
        <v>-12753030454.261316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-12753030454.261316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-53137626.892755486</v>
      </c>
      <c r="L2547" s="444">
        <f t="shared" ca="1" si="129"/>
        <v>-12806168081.154072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-12806168081.154072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-53359033.671475299</v>
      </c>
      <c r="L2548" s="444">
        <f t="shared" ca="1" si="129"/>
        <v>-12859527114.825546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-12859527114.825546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-53581362.978439778</v>
      </c>
      <c r="L2549" s="444">
        <f t="shared" ca="1" si="129"/>
        <v>-12913108477.803986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-12913108477.803986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-53804618.657516606</v>
      </c>
      <c r="L2550" s="444">
        <f t="shared" ca="1" si="129"/>
        <v>-12966913096.461502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-12966913096.461502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-54028804.56858959</v>
      </c>
      <c r="L2551" s="444">
        <f t="shared" ca="1" si="129"/>
        <v>-13020941901.030092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-13020941901.030092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-54253924.587625384</v>
      </c>
      <c r="L2552" s="444">
        <f t="shared" ca="1" si="129"/>
        <v>-13075195825.617718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-13075195825.617718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-54479982.60674049</v>
      </c>
      <c r="L2553" s="444">
        <f t="shared" ca="1" si="129"/>
        <v>-13129675808.224459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-13129675808.224459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-54706982.53426858</v>
      </c>
      <c r="L2554" s="444">
        <f t="shared" ca="1" si="129"/>
        <v>-13184382790.758728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-13184382790.758728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-54934928.294828035</v>
      </c>
      <c r="L2555" s="444">
        <f t="shared" ca="1" si="129"/>
        <v>-13239317719.053556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-13239317719.053556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-55163823.829389818</v>
      </c>
      <c r="L2556" s="444">
        <f t="shared" ca="1" si="129"/>
        <v>-13294481542.882946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-13294481542.882946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-55393673.095345609</v>
      </c>
      <c r="L2557" s="444">
        <f t="shared" ca="1" si="129"/>
        <v>-13349875215.978292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-13349875215.978292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-55624480.06657622</v>
      </c>
      <c r="L2558" s="444">
        <f t="shared" ref="L2558:L2812" ca="1" si="134">I2558-J2558+K2558</f>
        <v>-13405499696.044868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-13405499696.044868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-55856248.733520292</v>
      </c>
      <c r="L2559" s="444">
        <f t="shared" ca="1" si="134"/>
        <v>-13461355944.778389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-13461355944.778389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-56088983.103243284</v>
      </c>
      <c r="L2560" s="444">
        <f t="shared" ca="1" si="134"/>
        <v>-13517444927.881632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-13517444927.881632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-56322687.199506797</v>
      </c>
      <c r="L2561" s="444">
        <f t="shared" ca="1" si="134"/>
        <v>-13573767615.081139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-13573767615.081139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-56557365.062838078</v>
      </c>
      <c r="L2562" s="444">
        <f t="shared" ca="1" si="134"/>
        <v>-13630324980.143976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-13630324980.143976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-56793020.750599898</v>
      </c>
      <c r="L2563" s="444">
        <f t="shared" ca="1" si="134"/>
        <v>-13687118000.894577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-13687118000.894577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-57029658.337060735</v>
      </c>
      <c r="L2564" s="444">
        <f t="shared" ca="1" si="134"/>
        <v>-13744147659.231638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-13744147659.231638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-57267281.913465157</v>
      </c>
      <c r="L2565" s="444">
        <f t="shared" ca="1" si="134"/>
        <v>-13801414941.145103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-13801414941.145103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-57505895.588104598</v>
      </c>
      <c r="L2566" s="444">
        <f t="shared" ca="1" si="134"/>
        <v>-13858920836.733208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-13858920836.733208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-57745503.486388363</v>
      </c>
      <c r="L2567" s="444">
        <f t="shared" ca="1" si="134"/>
        <v>-13916666340.219597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-13916666340.219597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-57986109.750914983</v>
      </c>
      <c r="L2568" s="444">
        <f t="shared" ca="1" si="134"/>
        <v>-13974652449.970512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-13974652449.970512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-58227718.541543804</v>
      </c>
      <c r="L2569" s="444">
        <f t="shared" ca="1" si="134"/>
        <v>-14032880168.512056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-14032880168.512056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-58470334.035466902</v>
      </c>
      <c r="L2570" s="444">
        <f t="shared" ca="1" si="134"/>
        <v>-14091350502.547523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-14091350502.547523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-58713960.42728135</v>
      </c>
      <c r="L2571" s="444">
        <f t="shared" ca="1" si="134"/>
        <v>-14150064462.974804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-14150064462.974804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-58958601.929061681</v>
      </c>
      <c r="L2572" s="444">
        <f t="shared" ca="1" si="134"/>
        <v>-14209023064.903866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-14209023064.903866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-59204262.77043277</v>
      </c>
      <c r="L2573" s="444">
        <f t="shared" ca="1" si="134"/>
        <v>-14268227327.674299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-14268227327.674299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-59450947.19864291</v>
      </c>
      <c r="L2574" s="444">
        <f t="shared" ca="1" si="134"/>
        <v>-14327678274.872942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-14327678274.872942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-59698659.478637256</v>
      </c>
      <c r="L2575" s="444">
        <f t="shared" ca="1" si="134"/>
        <v>-14387376934.35158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-14387376934.35158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-59947403.893131584</v>
      </c>
      <c r="L2576" s="444">
        <f t="shared" ca="1" si="134"/>
        <v>-14447324338.244711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-14447324338.244711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-60197184.742686294</v>
      </c>
      <c r="L2577" s="444">
        <f t="shared" ca="1" si="134"/>
        <v>-14507521522.987398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-14507521522.987398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-60448006.345780835</v>
      </c>
      <c r="L2578" s="444">
        <f t="shared" ca="1" si="134"/>
        <v>-14567969529.333179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-14567969529.333179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-60699873.038888253</v>
      </c>
      <c r="L2579" s="444">
        <f t="shared" ca="1" si="134"/>
        <v>-14628669402.372068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-14628669402.372068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-60952789.176550284</v>
      </c>
      <c r="L2580" s="444">
        <f t="shared" ca="1" si="134"/>
        <v>-14689622191.548618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-14689622191.548618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-61206759.131452575</v>
      </c>
      <c r="L2581" s="444">
        <f t="shared" ca="1" si="134"/>
        <v>-14750828950.680071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-14750828950.680071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-61461787.294500291</v>
      </c>
      <c r="L2582" s="444">
        <f t="shared" ca="1" si="134"/>
        <v>-14812290737.974571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-14812290737.974571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-61717878.074894048</v>
      </c>
      <c r="L2583" s="444">
        <f t="shared" ca="1" si="134"/>
        <v>-14874008616.049465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-14874008616.049465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-61975035.900206104</v>
      </c>
      <c r="L2584" s="444">
        <f t="shared" ca="1" si="134"/>
        <v>-14935983651.949671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-14935983651.949671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-62233265.216456957</v>
      </c>
      <c r="L2585" s="444">
        <f t="shared" ca="1" si="134"/>
        <v>-14998216917.166128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-14998216917.166128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-62492570.488192201</v>
      </c>
      <c r="L2586" s="444">
        <f t="shared" ca="1" si="134"/>
        <v>-15060709487.65432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-15060709487.65432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-62752956.198559664</v>
      </c>
      <c r="L2587" s="444">
        <f t="shared" ca="1" si="134"/>
        <v>-15123462443.852879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-15123462443.852879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-63014426.849386983</v>
      </c>
      <c r="L2588" s="444">
        <f t="shared" ca="1" si="134"/>
        <v>-15186476870.702265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-15186476870.702265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-63276986.961259432</v>
      </c>
      <c r="L2589" s="444">
        <f t="shared" ca="1" si="134"/>
        <v>-15249753857.663525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-15249753857.663525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-63540641.073598012</v>
      </c>
      <c r="L2590" s="444">
        <f t="shared" ca="1" si="134"/>
        <v>-15313294498.737123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-15313294498.737123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-63805393.744738005</v>
      </c>
      <c r="L2591" s="444">
        <f t="shared" ca="1" si="134"/>
        <v>-15377099892.481861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-15377099892.481861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-64071249.552007742</v>
      </c>
      <c r="L2592" s="444">
        <f t="shared" ca="1" si="134"/>
        <v>-15441171142.033869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-15441171142.033869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-64338213.09180779</v>
      </c>
      <c r="L2593" s="444">
        <f t="shared" ca="1" si="134"/>
        <v>-15505509355.125677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-15505509355.125677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-64606288.979690313</v>
      </c>
      <c r="L2594" s="444">
        <f t="shared" ca="1" si="134"/>
        <v>-15570115644.105368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-15570115644.105368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-64875481.850439034</v>
      </c>
      <c r="L2595" s="444">
        <f t="shared" ca="1" si="134"/>
        <v>-15634991125.955807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-15634991125.955807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-65145796.358149193</v>
      </c>
      <c r="L2596" s="444">
        <f t="shared" ca="1" si="134"/>
        <v>-15700136922.313955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-15700136922.313955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-65417237.17630814</v>
      </c>
      <c r="L2597" s="444">
        <f t="shared" ca="1" si="134"/>
        <v>-15765554159.490263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-15765554159.490263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-65689808.997876093</v>
      </c>
      <c r="L2598" s="444">
        <f t="shared" ca="1" si="134"/>
        <v>-15831243968.488138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-15831243968.488138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-65963516.535367243</v>
      </c>
      <c r="L2599" s="444">
        <f t="shared" ca="1" si="134"/>
        <v>-15897207485.023506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-15897207485.023506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-66238364.520931266</v>
      </c>
      <c r="L2600" s="444">
        <f t="shared" ca="1" si="134"/>
        <v>-15963445849.544437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-15963445849.544437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-66514357.706435151</v>
      </c>
      <c r="L2601" s="444">
        <f t="shared" ca="1" si="134"/>
        <v>-16029960207.250872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-16029960207.250872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-66791500.863545291</v>
      </c>
      <c r="L2602" s="444">
        <f t="shared" ca="1" si="134"/>
        <v>-16096751708.114416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-16096751708.114416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-67069798.783810064</v>
      </c>
      <c r="L2603" s="444">
        <f t="shared" ca="1" si="134"/>
        <v>-16163821506.898226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-16163821506.898226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-67349256.278742611</v>
      </c>
      <c r="L2604" s="444">
        <f t="shared" ca="1" si="134"/>
        <v>-16231170763.176968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-16231170763.176968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-67629878.179904029</v>
      </c>
      <c r="L2605" s="444">
        <f t="shared" ca="1" si="134"/>
        <v>-16298800641.356873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-16298800641.356873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-67911669.338986978</v>
      </c>
      <c r="L2606" s="444">
        <f t="shared" ca="1" si="134"/>
        <v>-16366712310.69586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-16366712310.69586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-68194634.627899408</v>
      </c>
      <c r="L2607" s="444">
        <f t="shared" ca="1" si="134"/>
        <v>-16434906945.323759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-16434906945.323759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-68478778.938849002</v>
      </c>
      <c r="L2608" s="444">
        <f t="shared" ca="1" si="134"/>
        <v>-16503385724.262608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-16503385724.262608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-68764107.18442753</v>
      </c>
      <c r="L2609" s="444">
        <f t="shared" ca="1" si="134"/>
        <v>-16572149831.447035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-16572149831.447035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-69050624.297695965</v>
      </c>
      <c r="L2610" s="444">
        <f t="shared" ca="1" si="134"/>
        <v>-16641200455.74473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-16641200455.74473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-69338335.232269704</v>
      </c>
      <c r="L2611" s="444">
        <f t="shared" ca="1" si="134"/>
        <v>-16710538790.976999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-16710538790.976999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-69627244.962404162</v>
      </c>
      <c r="L2612" s="444">
        <f t="shared" ca="1" si="134"/>
        <v>-16780166035.939404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-16780166035.939404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-69917358.483080849</v>
      </c>
      <c r="L2613" s="444">
        <f t="shared" ca="1" si="134"/>
        <v>-16850083394.422483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-16850083394.422483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-70208680.810093686</v>
      </c>
      <c r="L2614" s="444">
        <f t="shared" ca="1" si="134"/>
        <v>-16920292075.232576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-16920292075.232576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-70501216.980135724</v>
      </c>
      <c r="L2615" s="444">
        <f t="shared" ca="1" si="134"/>
        <v>-16990793292.212711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-16990793292.212711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-70794972.050886303</v>
      </c>
      <c r="L2616" s="444">
        <f t="shared" ca="1" si="134"/>
        <v>-17061588264.263597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-17061588264.263597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-71089951.101098329</v>
      </c>
      <c r="L2617" s="444">
        <f t="shared" ca="1" si="134"/>
        <v>-17132678215.364697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-17132678215.364697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-71386159.230686247</v>
      </c>
      <c r="L2618" s="444">
        <f t="shared" ca="1" si="134"/>
        <v>-17204064374.595383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-17204064374.595383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-71683601.560814098</v>
      </c>
      <c r="L2619" s="444">
        <f t="shared" ca="1" si="134"/>
        <v>-17275747976.156197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-17275747976.156197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-71982283.233984157</v>
      </c>
      <c r="L2620" s="444">
        <f t="shared" ca="1" si="134"/>
        <v>-17347730259.390182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-17347730259.390182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-72282209.414125755</v>
      </c>
      <c r="L2621" s="444">
        <f t="shared" ca="1" si="134"/>
        <v>-17420012468.80431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-17420012468.80431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-72583385.286684617</v>
      </c>
      <c r="L2622" s="444">
        <f t="shared" ca="1" si="134"/>
        <v>-17492595854.090996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-17492595854.090996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-72885816.058712482</v>
      </c>
      <c r="L2623" s="444">
        <f t="shared" ca="1" si="134"/>
        <v>-17565481670.149708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-17565481670.149708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-73189506.958957121</v>
      </c>
      <c r="L2624" s="444">
        <f t="shared" ca="1" si="134"/>
        <v>-17638671177.108665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-17638671177.108665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-73494463.237952769</v>
      </c>
      <c r="L2625" s="444">
        <f t="shared" ca="1" si="134"/>
        <v>-17712165640.346619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-17712165640.346619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-73800690.168110907</v>
      </c>
      <c r="L2626" s="444">
        <f t="shared" ca="1" si="134"/>
        <v>-17785966330.514729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-17785966330.514729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-74108193.043811366</v>
      </c>
      <c r="L2627" s="444">
        <f t="shared" ca="1" si="134"/>
        <v>-17860074523.55854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-17860074523.55854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-74416977.181493923</v>
      </c>
      <c r="L2628" s="444">
        <f t="shared" ca="1" si="134"/>
        <v>-17934491500.740036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-17934491500.740036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-74727047.919750154</v>
      </c>
      <c r="L2629" s="444">
        <f t="shared" ca="1" si="134"/>
        <v>-18009218548.659786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-18009218548.659786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-75038410.619415775</v>
      </c>
      <c r="L2630" s="444">
        <f t="shared" ca="1" si="134"/>
        <v>-18084256959.279202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-18084256959.279202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-75351070.663663343</v>
      </c>
      <c r="L2631" s="444">
        <f t="shared" ca="1" si="134"/>
        <v>-18159608029.942863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-18159608029.942863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-75665033.458095267</v>
      </c>
      <c r="L2632" s="444">
        <f t="shared" ca="1" si="134"/>
        <v>-18235273063.400959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-18235273063.400959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-75980304.430837333</v>
      </c>
      <c r="L2633" s="444">
        <f t="shared" ca="1" si="134"/>
        <v>-18311253367.831795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-18311253367.831795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-76296889.03263247</v>
      </c>
      <c r="L2634" s="444">
        <f t="shared" ca="1" si="134"/>
        <v>-18387550256.864426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-18387550256.864426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-76614792.736935109</v>
      </c>
      <c r="L2635" s="444">
        <f t="shared" ca="1" si="134"/>
        <v>-18464165049.60136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-18464165049.60136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-76934021.040005669</v>
      </c>
      <c r="L2636" s="444">
        <f t="shared" ca="1" si="134"/>
        <v>-18541099070.641365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-18541099070.641365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-77254579.461005688</v>
      </c>
      <c r="L2637" s="444">
        <f t="shared" ca="1" si="134"/>
        <v>-18618353650.102371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-18618353650.102371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-77576473.542093217</v>
      </c>
      <c r="L2638" s="444">
        <f t="shared" ca="1" si="134"/>
        <v>-18695930123.644463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-18695930123.644463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-77899708.848518595</v>
      </c>
      <c r="L2639" s="444">
        <f t="shared" ca="1" si="134"/>
        <v>-18773829832.492981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-18773829832.492981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-78224290.968720749</v>
      </c>
      <c r="L2640" s="444">
        <f t="shared" ca="1" si="134"/>
        <v>-18852054123.4617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-18852054123.4617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-78550225.514423758</v>
      </c>
      <c r="L2641" s="444">
        <f t="shared" ca="1" si="134"/>
        <v>-18930604348.976124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-18930604348.976124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-78877518.120733842</v>
      </c>
      <c r="L2642" s="444">
        <f t="shared" ca="1" si="134"/>
        <v>-19009481867.096859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-19009481867.096859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-79206174.446236908</v>
      </c>
      <c r="L2643" s="444">
        <f t="shared" ca="1" si="134"/>
        <v>-19088688041.543095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-19088688041.543095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-79536200.173096225</v>
      </c>
      <c r="L2644" s="444">
        <f t="shared" ca="1" si="134"/>
        <v>-19168224241.71619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-19168224241.71619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-79867601.007150799</v>
      </c>
      <c r="L2645" s="444">
        <f t="shared" ca="1" si="134"/>
        <v>-19248091842.723343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-19248091842.723343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-80200382.678013921</v>
      </c>
      <c r="L2646" s="444">
        <f t="shared" ca="1" si="134"/>
        <v>-19328292225.401356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-19328292225.401356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-80534550.939172313</v>
      </c>
      <c r="L2647" s="444">
        <f t="shared" ca="1" si="134"/>
        <v>-19408826776.340527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-19408826776.340527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-80870111.568085521</v>
      </c>
      <c r="L2648" s="444">
        <f t="shared" ca="1" si="134"/>
        <v>-19489696887.908611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-19489696887.908611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-81207070.366285875</v>
      </c>
      <c r="L2649" s="444">
        <f t="shared" ca="1" si="134"/>
        <v>-19570903958.274899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-19570903958.274899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-81545433.159478739</v>
      </c>
      <c r="L2650" s="444">
        <f t="shared" ca="1" si="134"/>
        <v>-19652449391.434376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-19652449391.434376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-81885205.797643229</v>
      </c>
      <c r="L2651" s="444">
        <f t="shared" ca="1" si="134"/>
        <v>-19734334597.232018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-19734334597.232018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-82226394.155133411</v>
      </c>
      <c r="L2652" s="444">
        <f t="shared" ca="1" si="134"/>
        <v>-19816560991.38715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-19816560991.38715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-82569004.130779788</v>
      </c>
      <c r="L2653" s="444">
        <f t="shared" ca="1" si="134"/>
        <v>-19899129995.517929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-19899129995.517929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-82913041.647991374</v>
      </c>
      <c r="L2654" s="444">
        <f t="shared" ca="1" si="134"/>
        <v>-19982043037.16592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-19982043037.16592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-83258512.654857993</v>
      </c>
      <c r="L2655" s="444">
        <f t="shared" ca="1" si="134"/>
        <v>-20065301549.820778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-20065301549.820778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-83605423.124253243</v>
      </c>
      <c r="L2656" s="444">
        <f t="shared" ca="1" si="134"/>
        <v>-20148906972.94503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-20148906972.94503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-83953779.053937629</v>
      </c>
      <c r="L2657" s="444">
        <f t="shared" ca="1" si="134"/>
        <v>-20232860751.998966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-20232860751.998966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-84303586.466662362</v>
      </c>
      <c r="L2658" s="444">
        <f t="shared" ca="1" si="134"/>
        <v>-20317164338.46563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-20317164338.46563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-84654851.410273463</v>
      </c>
      <c r="L2659" s="444">
        <f t="shared" ca="1" si="134"/>
        <v>-20401819189.875904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-20401819189.875904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-85007579.957816273</v>
      </c>
      <c r="L2660" s="444">
        <f t="shared" ca="1" si="134"/>
        <v>-20486826769.833721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-20486826769.833721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-85361778.207640499</v>
      </c>
      <c r="L2661" s="444">
        <f t="shared" ca="1" si="134"/>
        <v>-20572188548.041363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-20572188548.041363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-85717452.283505678</v>
      </c>
      <c r="L2662" s="444">
        <f t="shared" ca="1" si="134"/>
        <v>-20657906000.324867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-20657906000.324867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-86074608.33468695</v>
      </c>
      <c r="L2663" s="444">
        <f t="shared" ca="1" si="134"/>
        <v>-20743980608.659554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-20743980608.659554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-86433252.536081478</v>
      </c>
      <c r="L2664" s="444">
        <f t="shared" ca="1" si="134"/>
        <v>-20830413861.195637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-20830413861.195637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-86793391.088315159</v>
      </c>
      <c r="L2665" s="444">
        <f t="shared" ca="1" si="134"/>
        <v>-20917207252.283951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-20917207252.283951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-87155030.217849791</v>
      </c>
      <c r="L2666" s="444">
        <f t="shared" ca="1" si="134"/>
        <v>-21004362282.501801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-21004362282.501801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-87518176.177090839</v>
      </c>
      <c r="L2667" s="444">
        <f t="shared" ca="1" si="134"/>
        <v>-21091880458.67889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-21091880458.67889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-87882835.244495377</v>
      </c>
      <c r="L2668" s="444">
        <f t="shared" ca="1" si="134"/>
        <v>-21179763293.923386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-21179763293.923386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-88249013.724680766</v>
      </c>
      <c r="L2669" s="444">
        <f t="shared" ca="1" si="134"/>
        <v>-21268012307.648067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-21268012307.648067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-88616717.94853361</v>
      </c>
      <c r="L2670" s="444">
        <f t="shared" ca="1" si="134"/>
        <v>-21356629025.5966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-21356629025.5966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-88985954.27331917</v>
      </c>
      <c r="L2671" s="444">
        <f t="shared" ca="1" si="134"/>
        <v>-21445614979.869919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-21445614979.869919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-89356729.082791328</v>
      </c>
      <c r="L2672" s="444">
        <f t="shared" ca="1" si="134"/>
        <v>-21534971708.952709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-21534971708.952709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-89729048.787302956</v>
      </c>
      <c r="L2673" s="444">
        <f t="shared" ca="1" si="134"/>
        <v>-21624700757.740013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-21624700757.740013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-90102919.823916718</v>
      </c>
      <c r="L2674" s="444">
        <f t="shared" ca="1" si="134"/>
        <v>-21714803677.563931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-21714803677.563931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-90478348.656516373</v>
      </c>
      <c r="L2675" s="444">
        <f t="shared" ca="1" si="134"/>
        <v>-21805282026.220448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-21805282026.220448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-90855341.775918528</v>
      </c>
      <c r="L2676" s="444">
        <f t="shared" ca="1" si="134"/>
        <v>-21896137367.996365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-21896137367.996365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-91233905.699984848</v>
      </c>
      <c r="L2677" s="444">
        <f t="shared" ca="1" si="134"/>
        <v>-21987371273.69635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-21987371273.69635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-91614046.973734796</v>
      </c>
      <c r="L2678" s="444">
        <f t="shared" ca="1" si="134"/>
        <v>-22078985320.670086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-22078985320.670086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-91995772.169458687</v>
      </c>
      <c r="L2679" s="444">
        <f t="shared" ca="1" si="134"/>
        <v>-22170981092.839546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-22170981092.839546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-92379087.886831447</v>
      </c>
      <c r="L2680" s="444">
        <f t="shared" ca="1" si="134"/>
        <v>-22263360180.726379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-22263360180.726379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-92764000.753026575</v>
      </c>
      <c r="L2681" s="444">
        <f t="shared" ca="1" si="134"/>
        <v>-22356124181.479404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-22356124181.479404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-93150517.42283085</v>
      </c>
      <c r="L2682" s="444">
        <f t="shared" ca="1" si="134"/>
        <v>-22449274698.902237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-22449274698.902237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-93538644.578759313</v>
      </c>
      <c r="L2683" s="444">
        <f t="shared" ca="1" si="134"/>
        <v>-22542813343.480995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-22542813343.480995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-93928388.931170806</v>
      </c>
      <c r="L2684" s="444">
        <f t="shared" ca="1" si="134"/>
        <v>-22636741732.412167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-22636741732.412167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-94319757.218384027</v>
      </c>
      <c r="L2685" s="444">
        <f t="shared" ca="1" si="134"/>
        <v>-22731061489.63055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-22731061489.63055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-94712756.206793964</v>
      </c>
      <c r="L2686" s="444">
        <f t="shared" ca="1" si="134"/>
        <v>-22825774245.837345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-22825774245.837345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-95107392.690988943</v>
      </c>
      <c r="L2687" s="444">
        <f t="shared" ca="1" si="134"/>
        <v>-22920881638.528336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-22920881638.528336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-95503673.493868068</v>
      </c>
      <c r="L2688" s="444">
        <f t="shared" ca="1" si="134"/>
        <v>-23016385312.022205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-23016385312.022205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-95901605.46675919</v>
      </c>
      <c r="L2689" s="444">
        <f t="shared" ca="1" si="134"/>
        <v>-23112286917.488964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-23112286917.488964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-96301195.489537343</v>
      </c>
      <c r="L2690" s="444">
        <f t="shared" ca="1" si="134"/>
        <v>-23208588112.9785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-23208588112.9785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-96702450.470743746</v>
      </c>
      <c r="L2691" s="444">
        <f t="shared" ca="1" si="134"/>
        <v>-23305290563.449245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-23305290563.449245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-97105377.347705185</v>
      </c>
      <c r="L2692" s="444">
        <f t="shared" ca="1" si="134"/>
        <v>-23402395940.796951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-23402395940.796951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-97509983.086653963</v>
      </c>
      <c r="L2693" s="444">
        <f t="shared" ca="1" si="134"/>
        <v>-23499905923.883606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-23499905923.883606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-97916274.682848364</v>
      </c>
      <c r="L2694" s="444">
        <f t="shared" ca="1" si="134"/>
        <v>-23597822198.566456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-23597822198.566456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-98324259.160693571</v>
      </c>
      <c r="L2695" s="444">
        <f t="shared" ca="1" si="134"/>
        <v>-23696146457.72715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-23696146457.72715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-98733943.573863119</v>
      </c>
      <c r="L2696" s="444">
        <f t="shared" ca="1" si="134"/>
        <v>-23794880401.301014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-23794880401.301014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-99145335.005420893</v>
      </c>
      <c r="L2697" s="444">
        <f t="shared" ca="1" si="134"/>
        <v>-23894025736.306435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-23894025736.306435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-99558440.567943484</v>
      </c>
      <c r="L2698" s="444">
        <f t="shared" ca="1" si="134"/>
        <v>-23993584176.874378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-23993584176.874378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-99973267.403643236</v>
      </c>
      <c r="L2699" s="444">
        <f t="shared" ca="1" si="134"/>
        <v>-24093557444.278023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-24093557444.278023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-100389822.68449175</v>
      </c>
      <c r="L2700" s="444">
        <f t="shared" ca="1" si="134"/>
        <v>-24193947266.962513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-24193947266.962513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-100808113.6123438</v>
      </c>
      <c r="L2701" s="444">
        <f t="shared" ca="1" si="134"/>
        <v>-24294755380.574856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-24294755380.574856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-101228147.4190619</v>
      </c>
      <c r="L2702" s="444">
        <f t="shared" ca="1" si="134"/>
        <v>-24395983527.993919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-24395983527.993919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-101649931.36664133</v>
      </c>
      <c r="L2703" s="444">
        <f t="shared" ca="1" si="134"/>
        <v>-24497633459.360561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-24497633459.360561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-102073472.74733567</v>
      </c>
      <c r="L2704" s="444">
        <f t="shared" ca="1" si="134"/>
        <v>-24599706932.107899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-24599706932.107899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-102498778.88378291</v>
      </c>
      <c r="L2705" s="444">
        <f t="shared" ca="1" si="134"/>
        <v>-24702205710.99168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-24702205710.99168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-102925857.129132</v>
      </c>
      <c r="L2706" s="444">
        <f t="shared" ca="1" si="134"/>
        <v>-24805131568.120811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-24805131568.120811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-103354714.86717005</v>
      </c>
      <c r="L2707" s="444">
        <f t="shared" ca="1" si="134"/>
        <v>-24908486282.98798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-24908486282.98798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-103785359.51244992</v>
      </c>
      <c r="L2708" s="444">
        <f t="shared" ca="1" si="134"/>
        <v>-25012271642.500431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-25012271642.500431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-104217798.51041846</v>
      </c>
      <c r="L2709" s="444">
        <f t="shared" ca="1" si="134"/>
        <v>-25116489441.010849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-25116489441.010849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-104652039.3375452</v>
      </c>
      <c r="L2710" s="444">
        <f t="shared" ca="1" si="134"/>
        <v>-25221141480.348392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-25221141480.348392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-105088089.50145164</v>
      </c>
      <c r="L2711" s="444">
        <f t="shared" ca="1" si="134"/>
        <v>-25326229569.849846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-25326229569.849846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-105525956.54104102</v>
      </c>
      <c r="L2712" s="444">
        <f t="shared" ca="1" si="134"/>
        <v>-25431755526.390888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-25431755526.390888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-105965648.0266287</v>
      </c>
      <c r="L2713" s="444">
        <f t="shared" ca="1" si="134"/>
        <v>-25537721174.417519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-25537721174.417519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-106407171.56007299</v>
      </c>
      <c r="L2714" s="444">
        <f t="shared" ca="1" si="134"/>
        <v>-25644128345.977592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-25644128345.977592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-106850534.77490664</v>
      </c>
      <c r="L2715" s="444">
        <f t="shared" ca="1" si="134"/>
        <v>-25750978880.752499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-25750978880.752499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-107295745.33646874</v>
      </c>
      <c r="L2716" s="444">
        <f t="shared" ca="1" si="134"/>
        <v>-25858274626.088966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-25858274626.088966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-107742810.94203736</v>
      </c>
      <c r="L2717" s="444">
        <f t="shared" ca="1" si="134"/>
        <v>-25966017437.031002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-25966017437.031002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-108191739.3209625</v>
      </c>
      <c r="L2718" s="444">
        <f t="shared" ca="1" si="134"/>
        <v>-26074209176.351963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-26074209176.351963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-108642538.23479985</v>
      </c>
      <c r="L2719" s="444">
        <f t="shared" ca="1" si="134"/>
        <v>-26182851714.586761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-26182851714.586761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-109095215.47744484</v>
      </c>
      <c r="L2720" s="444">
        <f t="shared" ca="1" si="134"/>
        <v>-26291946930.064205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-26291946930.064205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-109549778.87526752</v>
      </c>
      <c r="L2721" s="444">
        <f t="shared" ca="1" si="134"/>
        <v>-26401496708.939472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-26401496708.939472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-110006236.28724779</v>
      </c>
      <c r="L2722" s="444">
        <f t="shared" ca="1" si="134"/>
        <v>-26511502945.226719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-26511502945.226719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-110464595.60511133</v>
      </c>
      <c r="L2723" s="444">
        <f t="shared" ca="1" si="134"/>
        <v>-26621967540.831829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-26621967540.831829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-110924864.75346595</v>
      </c>
      <c r="L2724" s="444">
        <f t="shared" ca="1" si="134"/>
        <v>-26732892405.585297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-26732892405.585297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-111387051.68993874</v>
      </c>
      <c r="L2725" s="444">
        <f t="shared" ca="1" si="134"/>
        <v>-26844279457.275234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-26844279457.275234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-111851164.40531349</v>
      </c>
      <c r="L2726" s="444">
        <f t="shared" ca="1" si="134"/>
        <v>-26956130621.68055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-26956130621.68055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-112317210.92366895</v>
      </c>
      <c r="L2727" s="444">
        <f t="shared" ca="1" si="134"/>
        <v>-27068447832.604218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-27068447832.604218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-112785199.30251758</v>
      </c>
      <c r="L2728" s="444">
        <f t="shared" ca="1" si="134"/>
        <v>-27181233031.906734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-27181233031.906734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-113255137.63294472</v>
      </c>
      <c r="L2729" s="444">
        <f t="shared" ca="1" si="134"/>
        <v>-27294488169.53968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-27294488169.53968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-113727034.03974867</v>
      </c>
      <c r="L2730" s="444">
        <f t="shared" ca="1" si="134"/>
        <v>-27408215203.57943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-27408215203.57943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-114200896.68158096</v>
      </c>
      <c r="L2731" s="444">
        <f t="shared" ca="1" si="134"/>
        <v>-27522416100.261009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-27522416100.261009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-114676733.75108753</v>
      </c>
      <c r="L2732" s="444">
        <f t="shared" ca="1" si="134"/>
        <v>-27637092834.012096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-27637092834.012096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-115154553.47505039</v>
      </c>
      <c r="L2733" s="444">
        <f t="shared" ca="1" si="134"/>
        <v>-27752247387.487148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-27752247387.487148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-115634364.1145298</v>
      </c>
      <c r="L2734" s="444">
        <f t="shared" ca="1" si="134"/>
        <v>-27867881751.601677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-27867881751.601677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-116116173.96500699</v>
      </c>
      <c r="L2735" s="444">
        <f t="shared" ca="1" si="134"/>
        <v>-27983997925.566685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-27983997925.566685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-116599991.35652785</v>
      </c>
      <c r="L2736" s="444">
        <f t="shared" ca="1" si="134"/>
        <v>-28100597916.923214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-28100597916.923214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-117085824.65384673</v>
      </c>
      <c r="L2737" s="444">
        <f t="shared" ca="1" si="134"/>
        <v>-28217683741.577061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-28217683741.577061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-117573682.25657107</v>
      </c>
      <c r="L2738" s="444">
        <f t="shared" ca="1" si="134"/>
        <v>-28335257423.833633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-28335257423.833633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-118063572.59930681</v>
      </c>
      <c r="L2739" s="444">
        <f t="shared" ca="1" si="134"/>
        <v>-28453320996.432941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-28453320996.432941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-118555504.15180393</v>
      </c>
      <c r="L2740" s="444">
        <f t="shared" ca="1" si="134"/>
        <v>-28571876500.584743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-28571876500.584743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-119049485.4191031</v>
      </c>
      <c r="L2741" s="444">
        <f t="shared" ca="1" si="134"/>
        <v>-28690925986.003845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-28690925986.003845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-119545524.94168267</v>
      </c>
      <c r="L2742" s="444">
        <f t="shared" ca="1" si="134"/>
        <v>-28810471510.945526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-28810471510.945526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-120043631.29560634</v>
      </c>
      <c r="L2743" s="444">
        <f t="shared" ca="1" si="134"/>
        <v>-28930515142.241131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-28930515142.241131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-120543813.09267138</v>
      </c>
      <c r="L2744" s="444">
        <f t="shared" ca="1" si="134"/>
        <v>-29051058955.333801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-29051058955.333801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-121046078.98055752</v>
      </c>
      <c r="L2745" s="444">
        <f t="shared" ca="1" si="134"/>
        <v>-29172105034.314358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-29172105034.314358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-121550437.64297649</v>
      </c>
      <c r="L2746" s="444">
        <f t="shared" ca="1" si="134"/>
        <v>-29293655471.957333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-29293655471.957333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-122056897.79982221</v>
      </c>
      <c r="L2747" s="444">
        <f t="shared" ca="1" si="134"/>
        <v>-29415712369.757156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-29415712369.757156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-122565468.20732148</v>
      </c>
      <c r="L2748" s="444">
        <f t="shared" ca="1" si="134"/>
        <v>-29538277837.964478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-29538277837.964478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-123076157.65818532</v>
      </c>
      <c r="L2749" s="444">
        <f t="shared" ca="1" si="134"/>
        <v>-29661353995.622662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-29661353995.622662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-123588974.98176108</v>
      </c>
      <c r="L2750" s="444">
        <f t="shared" ca="1" si="134"/>
        <v>-29784942970.604424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-29784942970.604424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-124103929.0441851</v>
      </c>
      <c r="L2751" s="444">
        <f t="shared" ca="1" si="134"/>
        <v>-29909046899.648609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-29909046899.648609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-124621028.74853587</v>
      </c>
      <c r="L2752" s="444">
        <f t="shared" ca="1" si="134"/>
        <v>-30033667928.397144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-30033667928.397144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-125140283.03498811</v>
      </c>
      <c r="L2753" s="444">
        <f t="shared" ca="1" si="134"/>
        <v>-30158808211.432133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-30158808211.432133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-125661700.88096723</v>
      </c>
      <c r="L2754" s="444">
        <f t="shared" ca="1" si="134"/>
        <v>-30284469912.313099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-30284469912.313099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-126185291.30130456</v>
      </c>
      <c r="L2755" s="444">
        <f t="shared" ca="1" si="134"/>
        <v>-30410655203.614403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-30410655203.614403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-126711063.34839332</v>
      </c>
      <c r="L2756" s="444">
        <f t="shared" ca="1" si="134"/>
        <v>-30537366266.962795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-30537366266.962795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-127239026.11234498</v>
      </c>
      <c r="L2757" s="444">
        <f t="shared" ca="1" si="134"/>
        <v>-30664605293.075142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-30664605293.075142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-127769188.7211464</v>
      </c>
      <c r="L2758" s="444">
        <f t="shared" ca="1" si="134"/>
        <v>-30792374481.796288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-30792374481.796288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-128301560.34081787</v>
      </c>
      <c r="L2759" s="444">
        <f t="shared" ca="1" si="134"/>
        <v>-30920676042.137104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-30920676042.137104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-128836150.17557125</v>
      </c>
      <c r="L2760" s="444">
        <f t="shared" ca="1" si="134"/>
        <v>-31049512192.312675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-31049512192.312675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-129372967.46796948</v>
      </c>
      <c r="L2761" s="444">
        <f t="shared" ca="1" si="134"/>
        <v>-31178885159.780643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-31178885159.780643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-129912021.49908602</v>
      </c>
      <c r="L2762" s="444">
        <f t="shared" ca="1" si="134"/>
        <v>-31308797181.279728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-31308797181.279728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-130453321.58866554</v>
      </c>
      <c r="L2763" s="444">
        <f t="shared" ca="1" si="134"/>
        <v>-31439250502.868393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-31439250502.868393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-130996877.09528497</v>
      </c>
      <c r="L2764" s="444">
        <f t="shared" ca="1" si="134"/>
        <v>-31570247379.963676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-31570247379.963676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-131542697.41651532</v>
      </c>
      <c r="L2765" s="444">
        <f t="shared" ca="1" si="134"/>
        <v>-31701790077.380192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-31701790077.380192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-132090791.98908412</v>
      </c>
      <c r="L2766" s="444">
        <f t="shared" ca="1" si="134"/>
        <v>-31833880869.369274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-31833880869.369274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-132641170.28903864</v>
      </c>
      <c r="L2767" s="444">
        <f t="shared" ca="1" si="134"/>
        <v>-31966522039.658314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-31966522039.658314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-133193841.83190964</v>
      </c>
      <c r="L2768" s="444">
        <f t="shared" ca="1" si="134"/>
        <v>-32099715881.490223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-32099715881.490223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-133748816.17287593</v>
      </c>
      <c r="L2769" s="444">
        <f t="shared" ca="1" si="134"/>
        <v>-32233464697.663097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-32233464697.663097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-134306102.90692958</v>
      </c>
      <c r="L2770" s="444">
        <f t="shared" ca="1" si="134"/>
        <v>-32367770800.570026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-32367770800.570026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-134865711.66904178</v>
      </c>
      <c r="L2771" s="444">
        <f t="shared" ca="1" si="134"/>
        <v>-32502636512.239067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-32502636512.239067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-135427652.13432944</v>
      </c>
      <c r="L2772" s="444">
        <f t="shared" ca="1" si="134"/>
        <v>-32638064164.373398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-32638064164.373398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-135991934.01822248</v>
      </c>
      <c r="L2773" s="444">
        <f t="shared" ca="1" si="134"/>
        <v>-32774056098.391621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-32774056098.391621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-136558567.07663175</v>
      </c>
      <c r="L2774" s="444">
        <f t="shared" ca="1" si="134"/>
        <v>-32910614665.468254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-32910614665.468254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-137127561.10611773</v>
      </c>
      <c r="L2775" s="444">
        <f t="shared" ca="1" si="134"/>
        <v>-33047742226.574371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-33047742226.574371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-137698925.94405988</v>
      </c>
      <c r="L2776" s="444">
        <f t="shared" ca="1" si="134"/>
        <v>-33185441152.518433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-33185441152.518433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-138272671.4688268</v>
      </c>
      <c r="L2777" s="444">
        <f t="shared" ca="1" si="134"/>
        <v>-33323713823.987259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-33323713823.987259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-138848807.59994689</v>
      </c>
      <c r="L2778" s="444">
        <f t="shared" ca="1" si="134"/>
        <v>-33462562631.587204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-33462562631.587204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-139427344.29828</v>
      </c>
      <c r="L2779" s="444">
        <f t="shared" ca="1" si="134"/>
        <v>-33601989975.885483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-33601989975.885483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-140008291.5661895</v>
      </c>
      <c r="L2780" s="444">
        <f t="shared" ca="1" si="134"/>
        <v>-33741998267.451672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-33741998267.451672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-140591659.44771531</v>
      </c>
      <c r="L2781" s="444">
        <f t="shared" ca="1" si="134"/>
        <v>-33882589926.899387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-33882589926.899387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-141177458.02874747</v>
      </c>
      <c r="L2782" s="444">
        <f t="shared" ca="1" si="134"/>
        <v>-34023767384.928135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-34023767384.928135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-141765697.43720055</v>
      </c>
      <c r="L2783" s="444">
        <f t="shared" ca="1" si="134"/>
        <v>-34165533082.365334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-34165533082.365334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-142356387.84318888</v>
      </c>
      <c r="L2784" s="444">
        <f t="shared" ca="1" si="134"/>
        <v>-34307889470.208523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-34307889470.208523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-142949539.45920217</v>
      </c>
      <c r="L2785" s="444">
        <f t="shared" ca="1" si="134"/>
        <v>-34450839009.667725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-34450839009.667725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-143545162.54028219</v>
      </c>
      <c r="L2786" s="444">
        <f t="shared" ca="1" si="134"/>
        <v>-34594384172.208008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-34594384172.208008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-144143267.38420004</v>
      </c>
      <c r="L2787" s="444">
        <f t="shared" ca="1" si="134"/>
        <v>-34738527439.592209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-34738527439.592209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-144743864.33163419</v>
      </c>
      <c r="L2788" s="444">
        <f t="shared" ca="1" si="134"/>
        <v>-34883271303.923843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-34883271303.923843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-145346963.76634935</v>
      </c>
      <c r="L2789" s="444">
        <f t="shared" ca="1" si="134"/>
        <v>-35028618267.690193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-35028618267.690193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-145952576.11537582</v>
      </c>
      <c r="L2790" s="444">
        <f t="shared" ca="1" si="134"/>
        <v>-35174570843.805573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-35174570843.805573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-146560711.84918988</v>
      </c>
      <c r="L2791" s="444">
        <f t="shared" ca="1" si="134"/>
        <v>-35321131555.654762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-35321131555.654762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-147171381.48189485</v>
      </c>
      <c r="L2792" s="444">
        <f t="shared" ca="1" si="134"/>
        <v>-35468302937.136658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-35468302937.136658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-147784595.57140273</v>
      </c>
      <c r="L2793" s="444">
        <f t="shared" ca="1" si="134"/>
        <v>-35616087532.708061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-35616087532.708061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-148400364.71961692</v>
      </c>
      <c r="L2794" s="444">
        <f t="shared" ca="1" si="134"/>
        <v>-35764487897.427681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-35764487897.427681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-149018699.57261533</v>
      </c>
      <c r="L2795" s="444">
        <f t="shared" ca="1" si="134"/>
        <v>-35913506597.000298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-35913506597.000298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-149639610.82083458</v>
      </c>
      <c r="L2796" s="444">
        <f t="shared" ca="1" si="134"/>
        <v>-36063146207.821129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-36063146207.821129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-150263109.19925469</v>
      </c>
      <c r="L2797" s="444">
        <f t="shared" ca="1" si="134"/>
        <v>-36213409317.020386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-36213409317.020386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-150889205.48758495</v>
      </c>
      <c r="L2798" s="444">
        <f t="shared" ca="1" si="134"/>
        <v>-36364298522.507973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-36364298522.507973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-151517910.51044989</v>
      </c>
      <c r="L2799" s="444">
        <f t="shared" ca="1" si="134"/>
        <v>-36515816433.018425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-36515816433.018425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-152149235.13757676</v>
      </c>
      <c r="L2800" s="444">
        <f t="shared" ca="1" si="134"/>
        <v>-36667965668.155998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-36667965668.155998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-152783190.28398332</v>
      </c>
      <c r="L2801" s="444">
        <f t="shared" ca="1" si="134"/>
        <v>-36820748858.43998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-36820748858.43998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-153419786.91016659</v>
      </c>
      <c r="L2802" s="444">
        <f t="shared" ca="1" si="134"/>
        <v>-36974168645.350143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-36974168645.350143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-154059036.02229226</v>
      </c>
      <c r="L2803" s="444">
        <f t="shared" ca="1" si="134"/>
        <v>-37128227681.372437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-37128227681.372437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-154700948.67238516</v>
      </c>
      <c r="L2804" s="444">
        <f t="shared" ca="1" si="134"/>
        <v>-37282928630.044823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-37282928630.044823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-155345535.95852008</v>
      </c>
      <c r="L2805" s="444">
        <f t="shared" ca="1" si="134"/>
        <v>-37438274166.003342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-37438274166.003342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-155992809.02501392</v>
      </c>
      <c r="L2806" s="444">
        <f t="shared" ca="1" si="134"/>
        <v>-37594266975.028358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-37594266975.028358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-156642779.06261817</v>
      </c>
      <c r="L2807" s="444">
        <f t="shared" ca="1" si="134"/>
        <v>-37750909754.090973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-37750909754.090973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-157295457.30871239</v>
      </c>
      <c r="L2808" s="444">
        <f t="shared" ca="1" si="134"/>
        <v>-37908205211.399689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-37908205211.399689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-157950855.0474987</v>
      </c>
      <c r="L2809" s="444">
        <f t="shared" ca="1" si="134"/>
        <v>-38066156066.447189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-38066156066.447189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-158608983.61019662</v>
      </c>
      <c r="L2810" s="444">
        <f t="shared" ca="1" si="134"/>
        <v>-38224765050.057388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-38224765050.057388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-159269854.3752391</v>
      </c>
      <c r="L2811" s="444">
        <f t="shared" ca="1" si="134"/>
        <v>-38384034904.432625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-38384034904.432625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-159933478.76846927</v>
      </c>
      <c r="L2812" s="444">
        <f t="shared" ca="1" si="134"/>
        <v>-38543968383.201096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-38543968383.201096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-160599868.26333791</v>
      </c>
      <c r="L2813" s="444">
        <f t="shared" ref="L2813:L3067" ca="1" si="139">I2813-J2813+K2813</f>
        <v>-38704568251.464432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-38704568251.464432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-161269034.38110179</v>
      </c>
      <c r="L2814" s="444">
        <f t="shared" ca="1" si="139"/>
        <v>-38865837285.845535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-38865837285.845535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-161940988.69102305</v>
      </c>
      <c r="L2815" s="444">
        <f t="shared" ca="1" si="139"/>
        <v>-39027778274.53656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-39027778274.53656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-162615742.81056899</v>
      </c>
      <c r="L2816" s="444">
        <f t="shared" ca="1" si="139"/>
        <v>-39190394017.34713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-39190394017.34713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-163293308.40561303</v>
      </c>
      <c r="L2817" s="444">
        <f t="shared" ca="1" si="139"/>
        <v>-39353687325.752747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-39353687325.752747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-163973697.19063646</v>
      </c>
      <c r="L2818" s="444">
        <f t="shared" ca="1" si="139"/>
        <v>-39517661022.943382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-39517661022.943382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-164656920.92893076</v>
      </c>
      <c r="L2819" s="444">
        <f t="shared" ca="1" si="139"/>
        <v>-39682317943.872314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-39682317943.872314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-165342991.43280131</v>
      </c>
      <c r="L2820" s="444">
        <f t="shared" ca="1" si="139"/>
        <v>-39847660935.305115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-39847660935.305115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-166031920.56377131</v>
      </c>
      <c r="L2821" s="444">
        <f t="shared" ca="1" si="139"/>
        <v>-40013692855.868889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-40013692855.868889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-166723720.23278704</v>
      </c>
      <c r="L2822" s="444">
        <f t="shared" ca="1" si="139"/>
        <v>-40180416576.101677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-40180416576.101677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-167418402.40042365</v>
      </c>
      <c r="L2823" s="444">
        <f t="shared" ca="1" si="139"/>
        <v>-40347834978.502098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-40347834978.502098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-168115979.07709208</v>
      </c>
      <c r="L2824" s="444">
        <f t="shared" ca="1" si="139"/>
        <v>-40515950957.579193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-40515950957.579193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-168816462.32324663</v>
      </c>
      <c r="L2825" s="444">
        <f t="shared" ca="1" si="139"/>
        <v>-40684767419.902443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-40684767419.902443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-169519864.2495935</v>
      </c>
      <c r="L2826" s="444">
        <f t="shared" ca="1" si="139"/>
        <v>-40854287284.152039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-40854287284.152039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-170226197.01730016</v>
      </c>
      <c r="L2827" s="444">
        <f t="shared" ca="1" si="139"/>
        <v>-41024513481.169342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-41024513481.169342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-170935472.83820558</v>
      </c>
      <c r="L2828" s="444">
        <f t="shared" ca="1" si="139"/>
        <v>-41195448954.007545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-41195448954.007545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-171647703.97503144</v>
      </c>
      <c r="L2829" s="444">
        <f t="shared" ca="1" si="139"/>
        <v>-41367096657.982574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-41367096657.982574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-172362902.74159405</v>
      </c>
      <c r="L2830" s="444">
        <f t="shared" ca="1" si="139"/>
        <v>-41539459560.724167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-41539459560.724167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-173081081.50301737</v>
      </c>
      <c r="L2831" s="444">
        <f t="shared" ca="1" si="139"/>
        <v>-41712540642.22718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-41712540642.22718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-173802252.67594659</v>
      </c>
      <c r="L2832" s="444">
        <f t="shared" ca="1" si="139"/>
        <v>-41886342894.90313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-41886342894.90313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-174526428.72876304</v>
      </c>
      <c r="L2833" s="444">
        <f t="shared" ca="1" si="139"/>
        <v>-42060869323.631889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-42060869323.631889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-175253622.18179953</v>
      </c>
      <c r="L2834" s="444">
        <f t="shared" ca="1" si="139"/>
        <v>-42236122945.81369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-42236122945.81369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-175983845.60755703</v>
      </c>
      <c r="L2835" s="444">
        <f t="shared" ca="1" si="139"/>
        <v>-42412106791.421249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-42412106791.421249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-176717111.63092187</v>
      </c>
      <c r="L2836" s="444">
        <f t="shared" ca="1" si="139"/>
        <v>-42588823903.05217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-42588823903.05217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-177453432.92938405</v>
      </c>
      <c r="L2837" s="444">
        <f t="shared" ca="1" si="139"/>
        <v>-42766277335.981552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-42766277335.981552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-178192822.23325646</v>
      </c>
      <c r="L2838" s="444">
        <f t="shared" ca="1" si="139"/>
        <v>-42944470158.214806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-42944470158.214806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-178935292.32589501</v>
      </c>
      <c r="L2839" s="444">
        <f t="shared" ca="1" si="139"/>
        <v>-43123405450.540703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-43123405450.540703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-179680856.04391959</v>
      </c>
      <c r="L2840" s="444">
        <f t="shared" ca="1" si="139"/>
        <v>-43303086306.584625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-43303086306.584625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-180429526.27743593</v>
      </c>
      <c r="L2841" s="444">
        <f t="shared" ca="1" si="139"/>
        <v>-43483515832.862061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-43483515832.862061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-181181315.97025859</v>
      </c>
      <c r="L2842" s="444">
        <f t="shared" ca="1" si="139"/>
        <v>-43664697148.832321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-43664697148.832321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-181936238.12013468</v>
      </c>
      <c r="L2843" s="444">
        <f t="shared" ca="1" si="139"/>
        <v>-43846633386.952454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-43846633386.952454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-182694305.77896854</v>
      </c>
      <c r="L2844" s="444">
        <f t="shared" ca="1" si="139"/>
        <v>-44029327692.731422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-44029327692.731422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-183455532.0530476</v>
      </c>
      <c r="L2845" s="444">
        <f t="shared" ca="1" si="139"/>
        <v>-44212783224.78447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-44212783224.78447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-184219930.10326862</v>
      </c>
      <c r="L2846" s="444">
        <f t="shared" ca="1" si="139"/>
        <v>-44397003154.887741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-44397003154.887741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-184987513.1453656</v>
      </c>
      <c r="L2847" s="444">
        <f t="shared" ca="1" si="139"/>
        <v>-44581990668.033104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-44581990668.033104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-185758294.45013794</v>
      </c>
      <c r="L2848" s="444">
        <f t="shared" ca="1" si="139"/>
        <v>-44767748962.483238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-44767748962.483238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-186532287.34368014</v>
      </c>
      <c r="L2849" s="444">
        <f t="shared" ca="1" si="139"/>
        <v>-44954281249.82692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-44954281249.82692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-187309505.20761216</v>
      </c>
      <c r="L2850" s="444">
        <f t="shared" ca="1" si="139"/>
        <v>-45141590755.034531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-45141590755.034531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-188089961.47931054</v>
      </c>
      <c r="L2851" s="444">
        <f t="shared" ca="1" si="139"/>
        <v>-45329680716.51384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-45329680716.51384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-188873669.652141</v>
      </c>
      <c r="L2852" s="444">
        <f t="shared" ca="1" si="139"/>
        <v>-45518554386.165977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-45518554386.165977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-189660643.27569157</v>
      </c>
      <c r="L2853" s="444">
        <f t="shared" ca="1" si="139"/>
        <v>-45708215029.441666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-45708215029.441666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-190450895.95600694</v>
      </c>
      <c r="L2854" s="444">
        <f t="shared" ca="1" si="139"/>
        <v>-45898665925.397675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-45898665925.397675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-191244441.35582364</v>
      </c>
      <c r="L2855" s="444">
        <f t="shared" ca="1" si="139"/>
        <v>-46089910366.753502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-46089910366.753502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-192041293.19480625</v>
      </c>
      <c r="L2856" s="444">
        <f t="shared" ca="1" si="139"/>
        <v>-46281951659.948311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-46281951659.948311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-192841465.24978462</v>
      </c>
      <c r="L2857" s="444">
        <f t="shared" ca="1" si="139"/>
        <v>-46474793125.198097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-46474793125.198097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-193644971.35499206</v>
      </c>
      <c r="L2858" s="444">
        <f t="shared" ca="1" si="139"/>
        <v>-46668438096.553093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-46668438096.553093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-194451825.40230456</v>
      </c>
      <c r="L2859" s="444">
        <f t="shared" ca="1" si="139"/>
        <v>-46862889921.955399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-46862889921.955399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-195262041.34148082</v>
      </c>
      <c r="L2860" s="444">
        <f t="shared" ca="1" si="139"/>
        <v>-47058151963.296883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-47058151963.296883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-196075633.18040368</v>
      </c>
      <c r="L2861" s="444">
        <f t="shared" ca="1" si="139"/>
        <v>-47254227596.477287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-47254227596.477287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-196892614.98532203</v>
      </c>
      <c r="L2862" s="444">
        <f t="shared" ca="1" si="139"/>
        <v>-47451120211.462608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-47451120211.462608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-197713000.88109419</v>
      </c>
      <c r="L2863" s="444">
        <f t="shared" ca="1" si="139"/>
        <v>-47648833212.343704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-47648833212.343704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-198536805.0514321</v>
      </c>
      <c r="L2864" s="444">
        <f t="shared" ca="1" si="139"/>
        <v>-47847370017.395134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-47847370017.395134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-199364041.73914638</v>
      </c>
      <c r="L2865" s="444">
        <f t="shared" ca="1" si="139"/>
        <v>-48046734059.134277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-48046734059.134277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-200194725.24639282</v>
      </c>
      <c r="L2866" s="444">
        <f t="shared" ca="1" si="139"/>
        <v>-48246928784.380669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-48246928784.380669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-201028869.93491945</v>
      </c>
      <c r="L2867" s="444">
        <f t="shared" ca="1" si="139"/>
        <v>-48447957654.31559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-48447957654.31559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-201866490.22631496</v>
      </c>
      <c r="L2868" s="444">
        <f t="shared" ca="1" si="139"/>
        <v>-48649824144.541908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-48649824144.541908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-202707600.60225794</v>
      </c>
      <c r="L2869" s="444">
        <f t="shared" ca="1" si="139"/>
        <v>-48852531745.144165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-48852531745.144165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-203552215.60476735</v>
      </c>
      <c r="L2870" s="444">
        <f t="shared" ca="1" si="139"/>
        <v>-49056083960.748932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-49056083960.748932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-204400349.83645388</v>
      </c>
      <c r="L2871" s="444">
        <f t="shared" ca="1" si="139"/>
        <v>-49260484310.585388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-49260484310.585388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-205252017.96077245</v>
      </c>
      <c r="L2872" s="444">
        <f t="shared" ca="1" si="139"/>
        <v>-49465736328.546158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-49465736328.546158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-206107234.70227566</v>
      </c>
      <c r="L2873" s="444">
        <f t="shared" ca="1" si="139"/>
        <v>-49671843563.248436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-49671843563.248436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-206966014.84686849</v>
      </c>
      <c r="L2874" s="444">
        <f t="shared" ca="1" si="139"/>
        <v>-49878809578.095306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-49878809578.095306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-207828373.24206376</v>
      </c>
      <c r="L2875" s="444">
        <f t="shared" ca="1" si="139"/>
        <v>-50086637951.337372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-50086637951.337372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-208694324.79723904</v>
      </c>
      <c r="L2876" s="444">
        <f t="shared" ca="1" si="139"/>
        <v>-50295332276.134613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-50295332276.134613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-209563884.48389423</v>
      </c>
      <c r="L2877" s="444">
        <f t="shared" ca="1" si="139"/>
        <v>-50504896160.618507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-50504896160.618507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-210437067.33591044</v>
      </c>
      <c r="L2878" s="444">
        <f t="shared" ca="1" si="139"/>
        <v>-50715333227.954414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-50715333227.954414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-211313888.44981006</v>
      </c>
      <c r="L2879" s="444">
        <f t="shared" ca="1" si="139"/>
        <v>-50926647116.404228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-50926647116.404228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-212194362.98501763</v>
      </c>
      <c r="L2880" s="444">
        <f t="shared" ca="1" si="139"/>
        <v>-51138841479.389244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-51138841479.389244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-213078506.16412184</v>
      </c>
      <c r="L2881" s="444">
        <f t="shared" ca="1" si="139"/>
        <v>-51351919985.553368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-51351919985.553368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-213966333.27313903</v>
      </c>
      <c r="L2882" s="444">
        <f t="shared" ca="1" si="139"/>
        <v>-51565886318.826508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-51565886318.826508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-214857859.66177711</v>
      </c>
      <c r="L2883" s="444">
        <f t="shared" ca="1" si="139"/>
        <v>-51780744178.488281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-51780744178.488281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-215753100.74370116</v>
      </c>
      <c r="L2884" s="444">
        <f t="shared" ca="1" si="139"/>
        <v>-51996497279.231979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-51996497279.231979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-216652071.99679992</v>
      </c>
      <c r="L2885" s="444">
        <f t="shared" ca="1" si="139"/>
        <v>-52213149351.228783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-52213149351.228783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-217554788.96345326</v>
      </c>
      <c r="L2886" s="444">
        <f t="shared" ca="1" si="139"/>
        <v>-52430704140.192238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-52430704140.192238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-218461267.250801</v>
      </c>
      <c r="L2887" s="444">
        <f t="shared" ca="1" si="139"/>
        <v>-52649165407.443039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-52649165407.443039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-219371522.53101265</v>
      </c>
      <c r="L2888" s="444">
        <f t="shared" ca="1" si="139"/>
        <v>-52868536929.974052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-52868536929.974052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-220285570.54155853</v>
      </c>
      <c r="L2889" s="444">
        <f t="shared" ca="1" si="139"/>
        <v>-53088822500.51561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-53088822500.51561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-221203427.0854817</v>
      </c>
      <c r="L2890" s="444">
        <f t="shared" ca="1" si="139"/>
        <v>-53310025927.601089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-53310025927.601089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-222125108.0316712</v>
      </c>
      <c r="L2891" s="444">
        <f t="shared" ca="1" si="139"/>
        <v>-53532151035.632759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-53532151035.632759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-223050629.31513652</v>
      </c>
      <c r="L2892" s="444">
        <f t="shared" ca="1" si="139"/>
        <v>-53755201664.947899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-53755201664.947899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-223980006.93728292</v>
      </c>
      <c r="L2893" s="444">
        <f t="shared" ca="1" si="139"/>
        <v>-53979181671.885185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-53979181671.885185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-224913256.96618822</v>
      </c>
      <c r="L2894" s="444">
        <f t="shared" ca="1" si="139"/>
        <v>-54204094928.851372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-54204094928.851372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-225850395.5368807</v>
      </c>
      <c r="L2895" s="444">
        <f t="shared" ca="1" si="139"/>
        <v>-54429945324.388252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-54429945324.388252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-226791438.85161772</v>
      </c>
      <c r="L2896" s="444">
        <f t="shared" ca="1" si="139"/>
        <v>-54656736763.239868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-54656736763.239868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-227736403.18016613</v>
      </c>
      <c r="L2897" s="444">
        <f t="shared" ca="1" si="139"/>
        <v>-54884473166.420036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-54884473166.420036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-228685304.86008349</v>
      </c>
      <c r="L2898" s="444">
        <f t="shared" ca="1" si="139"/>
        <v>-55113158471.280121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-55113158471.280121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-229638160.2970005</v>
      </c>
      <c r="L2899" s="444">
        <f t="shared" ca="1" si="139"/>
        <v>-55342796631.577118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-55342796631.577118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-230594985.96490467</v>
      </c>
      <c r="L2900" s="444">
        <f t="shared" ca="1" si="139"/>
        <v>-55573391617.542023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-55573391617.542023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-231555798.40642509</v>
      </c>
      <c r="L2901" s="444">
        <f t="shared" ca="1" si="139"/>
        <v>-55804947415.948448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-55804947415.948448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-232520614.2331185</v>
      </c>
      <c r="L2902" s="444">
        <f t="shared" ca="1" si="139"/>
        <v>-56037468030.181564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-56037468030.181564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-233489450.1257565</v>
      </c>
      <c r="L2903" s="444">
        <f t="shared" ca="1" si="139"/>
        <v>-56270957480.30732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-56270957480.30732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-234462322.8346138</v>
      </c>
      <c r="L2904" s="444">
        <f t="shared" ca="1" si="139"/>
        <v>-56505419803.141937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-56505419803.141937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-235439249.17975804</v>
      </c>
      <c r="L2905" s="444">
        <f t="shared" ca="1" si="139"/>
        <v>-56740859052.321693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-56740859052.321693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-236420246.05134043</v>
      </c>
      <c r="L2906" s="444">
        <f t="shared" ca="1" si="139"/>
        <v>-56977279298.373032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-56977279298.373032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-237405330.40988764</v>
      </c>
      <c r="L2907" s="444">
        <f t="shared" ca="1" si="139"/>
        <v>-57214684628.782921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-57214684628.782921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-238394519.28659552</v>
      </c>
      <c r="L2908" s="444">
        <f t="shared" ca="1" si="139"/>
        <v>-57453079148.069519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-57453079148.069519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-239387829.78362298</v>
      </c>
      <c r="L2909" s="444">
        <f t="shared" ca="1" si="139"/>
        <v>-57692466977.853142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-57692466977.853142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-240385279.07438806</v>
      </c>
      <c r="L2910" s="444">
        <f t="shared" ca="1" si="139"/>
        <v>-57932852256.927528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-57932852256.927528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-241386884.40386471</v>
      </c>
      <c r="L2911" s="444">
        <f t="shared" ca="1" si="139"/>
        <v>-58174239141.33139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-58174239141.33139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-242392663.08888078</v>
      </c>
      <c r="L2912" s="444">
        <f t="shared" ca="1" si="139"/>
        <v>-58416631804.420273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-58416631804.420273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-243402632.51841778</v>
      </c>
      <c r="L2913" s="444">
        <f t="shared" ca="1" si="139"/>
        <v>-58660034436.93869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-58660034436.93869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-244416810.1539112</v>
      </c>
      <c r="L2914" s="444">
        <f t="shared" ca="1" si="139"/>
        <v>-58904451247.092598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-58904451247.092598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-245435213.52955249</v>
      </c>
      <c r="L2915" s="444">
        <f t="shared" ca="1" si="139"/>
        <v>-59149886460.622154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-59149886460.622154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-246457860.2525923</v>
      </c>
      <c r="L2916" s="444">
        <f t="shared" ca="1" si="139"/>
        <v>-59396344320.874748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-59396344320.874748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-247484768.00364479</v>
      </c>
      <c r="L2917" s="444">
        <f t="shared" ca="1" si="139"/>
        <v>-59643829088.878395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-59643829088.878395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-248515954.53699329</v>
      </c>
      <c r="L2918" s="444">
        <f t="shared" ca="1" si="139"/>
        <v>-59892345043.41539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-59892345043.41539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-249551437.68089741</v>
      </c>
      <c r="L2919" s="444">
        <f t="shared" ca="1" si="139"/>
        <v>-60141896481.096291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-60141896481.096291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-250591235.33790123</v>
      </c>
      <c r="L2920" s="444">
        <f t="shared" ca="1" si="139"/>
        <v>-60392487716.434189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-60392487716.434189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-251635365.48514244</v>
      </c>
      <c r="L2921" s="444">
        <f t="shared" ca="1" si="139"/>
        <v>-60644123081.919334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-60644123081.919334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-252683846.17466393</v>
      </c>
      <c r="L2922" s="444">
        <f t="shared" ca="1" si="139"/>
        <v>-60896806928.094002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-60896806928.094002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-253736695.53372499</v>
      </c>
      <c r="L2923" s="444">
        <f t="shared" ca="1" si="139"/>
        <v>-61150543623.627724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-61150543623.627724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-254793931.7651155</v>
      </c>
      <c r="L2924" s="444">
        <f t="shared" ca="1" si="139"/>
        <v>-61405337555.392838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-61405337555.392838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-255855573.14747015</v>
      </c>
      <c r="L2925" s="444">
        <f t="shared" ca="1" si="139"/>
        <v>-61661193128.540306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-61661193128.540306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-256921638.03558463</v>
      </c>
      <c r="L2926" s="444">
        <f t="shared" ca="1" si="139"/>
        <v>-61918114766.57589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-61918114766.57589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-257992144.86073291</v>
      </c>
      <c r="L2927" s="444">
        <f t="shared" ca="1" si="139"/>
        <v>-62176106911.436623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-62176106911.436623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-259067112.13098592</v>
      </c>
      <c r="L2928" s="444">
        <f t="shared" ca="1" si="139"/>
        <v>-62435174023.567612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-62435174023.567612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-260146558.4315317</v>
      </c>
      <c r="L2929" s="444">
        <f t="shared" ca="1" si="139"/>
        <v>-62695320581.999146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-62695320581.999146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-261230502.42499644</v>
      </c>
      <c r="L2930" s="444">
        <f t="shared" ca="1" si="139"/>
        <v>-62956551084.424141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-62956551084.424141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-262318962.85176724</v>
      </c>
      <c r="L2931" s="444">
        <f t="shared" ca="1" si="139"/>
        <v>-63218870047.275909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-63218870047.275909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-263411958.53031629</v>
      </c>
      <c r="L2932" s="444">
        <f t="shared" ca="1" si="139"/>
        <v>-63482282005.806229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-63482282005.806229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-264509508.35752594</v>
      </c>
      <c r="L2933" s="444">
        <f t="shared" ca="1" si="139"/>
        <v>-63746791514.163757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-63746791514.163757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-265611631.30901566</v>
      </c>
      <c r="L2934" s="444">
        <f t="shared" ca="1" si="139"/>
        <v>-64012403145.472771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-64012403145.472771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-266718346.43946984</v>
      </c>
      <c r="L2935" s="444">
        <f t="shared" ca="1" si="139"/>
        <v>-64279121491.912239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-64279121491.912239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-267829672.88296765</v>
      </c>
      <c r="L2936" s="444">
        <f t="shared" ca="1" si="139"/>
        <v>-64546951164.795204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-64546951164.795204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-268945629.85331333</v>
      </c>
      <c r="L2937" s="444">
        <f t="shared" ca="1" si="139"/>
        <v>-64815896794.648514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-64815896794.648514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-270066236.64436883</v>
      </c>
      <c r="L2938" s="444">
        <f t="shared" ca="1" si="139"/>
        <v>-65085963031.292885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-65085963031.292885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-271191512.63038707</v>
      </c>
      <c r="L2939" s="444">
        <f t="shared" ca="1" si="139"/>
        <v>-65357154543.923271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-65357154543.923271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-272321477.26634693</v>
      </c>
      <c r="L2940" s="444">
        <f t="shared" ca="1" si="139"/>
        <v>-65629476021.189621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-65629476021.189621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-273456150.0882901</v>
      </c>
      <c r="L2941" s="444">
        <f t="shared" ca="1" si="139"/>
        <v>-65902932171.277908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-65902932171.277908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-274595550.71365798</v>
      </c>
      <c r="L2942" s="444">
        <f t="shared" ca="1" si="139"/>
        <v>-66177527721.99157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-66177527721.99157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-275739698.84163159</v>
      </c>
      <c r="L2943" s="444">
        <f t="shared" ca="1" si="139"/>
        <v>-66453267420.833199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-66453267420.833199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-276888614.25347167</v>
      </c>
      <c r="L2944" s="444">
        <f t="shared" ca="1" si="139"/>
        <v>-66730156035.08667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-66730156035.08667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-278042316.81286108</v>
      </c>
      <c r="L2945" s="444">
        <f t="shared" ca="1" si="139"/>
        <v>-67008198351.899529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-67008198351.899529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-279200826.46624804</v>
      </c>
      <c r="L2946" s="444">
        <f t="shared" ca="1" si="139"/>
        <v>-67287399178.365776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-67287399178.365776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-280364163.24319071</v>
      </c>
      <c r="L2947" s="444">
        <f t="shared" ca="1" si="139"/>
        <v>-67567763341.608963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-67567763341.608963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-281532347.25670403</v>
      </c>
      <c r="L2948" s="444">
        <f t="shared" ca="1" si="139"/>
        <v>-67849295688.865669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-67849295688.865669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-282705398.70360696</v>
      </c>
      <c r="L2949" s="444">
        <f t="shared" ca="1" si="139"/>
        <v>-68132001087.569275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-68132001087.569275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-283883337.86487198</v>
      </c>
      <c r="L2950" s="444">
        <f t="shared" ca="1" si="139"/>
        <v>-68415884425.434143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-68415884425.434143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-285066185.10597557</v>
      </c>
      <c r="L2951" s="444">
        <f t="shared" ca="1" si="139"/>
        <v>-68700950610.540115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-68700950610.540115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-286253960.87725049</v>
      </c>
      <c r="L2952" s="444">
        <f t="shared" ca="1" si="139"/>
        <v>-68987204571.417358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-68987204571.417358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-287446685.714239</v>
      </c>
      <c r="L2953" s="444">
        <f t="shared" ca="1" si="139"/>
        <v>-69274651257.131592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-69274651257.131592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-288644380.23804832</v>
      </c>
      <c r="L2954" s="444">
        <f t="shared" ca="1" si="139"/>
        <v>-69563295637.369644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-69563295637.369644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-289847065.15570682</v>
      </c>
      <c r="L2955" s="444">
        <f t="shared" ca="1" si="139"/>
        <v>-69853142702.525345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-69853142702.525345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-291054761.26052225</v>
      </c>
      <c r="L2956" s="444">
        <f t="shared" ca="1" si="139"/>
        <v>-70144197463.785873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-70144197463.785873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-292267489.43244112</v>
      </c>
      <c r="L2957" s="444">
        <f t="shared" ca="1" si="139"/>
        <v>-70436464953.218307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-70436464953.218307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-293485270.63840961</v>
      </c>
      <c r="L2958" s="444">
        <f t="shared" ca="1" si="139"/>
        <v>-70729950223.85672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-70729950223.85672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-294708125.93273634</v>
      </c>
      <c r="L2959" s="444">
        <f t="shared" ca="1" si="139"/>
        <v>-71024658349.789459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-71024658349.789459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-295936076.45745605</v>
      </c>
      <c r="L2960" s="444">
        <f t="shared" ca="1" si="139"/>
        <v>-71320594426.246918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-71320594426.246918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-297169143.4426955</v>
      </c>
      <c r="L2961" s="444">
        <f t="shared" ca="1" si="139"/>
        <v>-71617763569.689606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-71617763569.689606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-298407348.20704001</v>
      </c>
      <c r="L2962" s="444">
        <f t="shared" ca="1" si="139"/>
        <v>-71916170917.896652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-71916170917.896652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-299650712.15790272</v>
      </c>
      <c r="L2963" s="444">
        <f t="shared" ca="1" si="139"/>
        <v>-72215821630.05455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-72215821630.05455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-300899256.79189396</v>
      </c>
      <c r="L2964" s="444">
        <f t="shared" ca="1" si="139"/>
        <v>-72516720886.846451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-72516720886.846451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-302153003.69519353</v>
      </c>
      <c r="L2965" s="444">
        <f t="shared" ca="1" si="139"/>
        <v>-72818873890.541641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-72818873890.541641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-303411974.5439235</v>
      </c>
      <c r="L2966" s="444">
        <f t="shared" ca="1" si="139"/>
        <v>-73122285865.085571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-73122285865.085571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-304676191.10452318</v>
      </c>
      <c r="L2967" s="444">
        <f t="shared" ca="1" si="139"/>
        <v>-73426962056.190094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-73426962056.190094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-305945675.23412538</v>
      </c>
      <c r="L2968" s="444">
        <f t="shared" ca="1" si="139"/>
        <v>-73732907731.424225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-73732907731.424225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-307220448.88093424</v>
      </c>
      <c r="L2969" s="444">
        <f t="shared" ca="1" si="139"/>
        <v>-74040128180.305161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-74040128180.305161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-308500534.08460486</v>
      </c>
      <c r="L2970" s="444">
        <f t="shared" ca="1" si="139"/>
        <v>-74348628714.389771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-74348628714.389771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-309785952.97662401</v>
      </c>
      <c r="L2971" s="444">
        <f t="shared" ca="1" si="139"/>
        <v>-74658414667.366394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-74658414667.366394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-311076727.78069329</v>
      </c>
      <c r="L2972" s="444">
        <f t="shared" ca="1" si="139"/>
        <v>-74969491395.147095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-74969491395.147095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-312372880.81311291</v>
      </c>
      <c r="L2973" s="444">
        <f t="shared" ca="1" si="139"/>
        <v>-75281864275.960205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-75281864275.960205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-313674434.48316753</v>
      </c>
      <c r="L2974" s="444">
        <f t="shared" ca="1" si="139"/>
        <v>-75595538710.443375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-75595538710.443375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-314981411.29351407</v>
      </c>
      <c r="L2975" s="444">
        <f t="shared" ca="1" si="139"/>
        <v>-75910520121.736893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-75910520121.736893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-316293833.84057039</v>
      </c>
      <c r="L2976" s="444">
        <f t="shared" ca="1" si="139"/>
        <v>-76226813955.577469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-76226813955.577469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-317611724.81490612</v>
      </c>
      <c r="L2977" s="444">
        <f t="shared" ca="1" si="139"/>
        <v>-76544425680.39238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-76544425680.39238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-318935107.0016349</v>
      </c>
      <c r="L2978" s="444">
        <f t="shared" ca="1" si="139"/>
        <v>-76863360787.394012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-76863360787.394012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-320264003.28080839</v>
      </c>
      <c r="L2979" s="444">
        <f t="shared" ca="1" si="139"/>
        <v>-77183624790.67482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-77183624790.67482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-321598436.62781173</v>
      </c>
      <c r="L2980" s="444">
        <f t="shared" ca="1" si="139"/>
        <v>-77505223227.302628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-77505223227.302628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-322938430.11376095</v>
      </c>
      <c r="L2981" s="444">
        <f t="shared" ca="1" si="139"/>
        <v>-77828161657.416382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-77828161657.416382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-324284006.90590161</v>
      </c>
      <c r="L2982" s="444">
        <f t="shared" ca="1" si="139"/>
        <v>-78152445664.322281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-78152445664.322281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-325635190.26800948</v>
      </c>
      <c r="L2983" s="444">
        <f t="shared" ca="1" si="139"/>
        <v>-78478080854.590286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-78478080854.590286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-326992003.56079286</v>
      </c>
      <c r="L2984" s="444">
        <f t="shared" ca="1" si="139"/>
        <v>-78805072858.151077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-78805072858.151077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-328354470.24229616</v>
      </c>
      <c r="L2985" s="444">
        <f t="shared" ca="1" si="139"/>
        <v>-79133427328.393372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-79133427328.393372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-329722613.86830568</v>
      </c>
      <c r="L2986" s="444">
        <f t="shared" ca="1" si="139"/>
        <v>-79463149942.261673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-79463149942.261673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-331096458.09275699</v>
      </c>
      <c r="L2987" s="444">
        <f t="shared" ca="1" si="139"/>
        <v>-79794246400.354431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-79794246400.354431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-332476026.66814345</v>
      </c>
      <c r="L2988" s="444">
        <f t="shared" ca="1" si="139"/>
        <v>-80126722427.022568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-80126722427.022568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-333861343.44592738</v>
      </c>
      <c r="L2989" s="444">
        <f t="shared" ca="1" si="139"/>
        <v>-80460583770.468491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-80460583770.468491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-335252432.37695205</v>
      </c>
      <c r="L2990" s="444">
        <f t="shared" ca="1" si="139"/>
        <v>-80795836202.845444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-80795836202.845444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-336649317.51185602</v>
      </c>
      <c r="L2991" s="444">
        <f t="shared" ca="1" si="139"/>
        <v>-81132485520.3573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-81132485520.3573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-338052023.00148875</v>
      </c>
      <c r="L2992" s="444">
        <f t="shared" ca="1" si="139"/>
        <v>-81470537543.358795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-81470537543.358795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-339460573.09732831</v>
      </c>
      <c r="L2993" s="444">
        <f t="shared" ca="1" si="139"/>
        <v>-81809998116.456131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-81809998116.456131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-340874992.15190053</v>
      </c>
      <c r="L2994" s="444">
        <f t="shared" ca="1" si="139"/>
        <v>-82150873108.608032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-82150873108.608032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-342295304.61920011</v>
      </c>
      <c r="L2995" s="444">
        <f t="shared" ca="1" si="139"/>
        <v>-82493168413.227234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-82493168413.227234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-343721535.05511349</v>
      </c>
      <c r="L2996" s="444">
        <f t="shared" ca="1" si="139"/>
        <v>-82836889948.282349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-82836889948.282349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-345153708.11784309</v>
      </c>
      <c r="L2997" s="444">
        <f t="shared" ca="1" si="139"/>
        <v>-83182043656.400192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-83182043656.400192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-346591848.5683341</v>
      </c>
      <c r="L2998" s="444">
        <f t="shared" ca="1" si="139"/>
        <v>-83528635504.968521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-83528635504.968521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-348035981.27070218</v>
      </c>
      <c r="L2999" s="444">
        <f t="shared" ca="1" si="139"/>
        <v>-83876671486.239227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-83876671486.239227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-349486131.19266343</v>
      </c>
      <c r="L3000" s="444">
        <f t="shared" ca="1" si="139"/>
        <v>-84226157617.431885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-84226157617.431885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-350942323.40596616</v>
      </c>
      <c r="L3001" s="444">
        <f t="shared" ca="1" si="139"/>
        <v>-84577099940.837845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-84577099940.837845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-352404583.08682436</v>
      </c>
      <c r="L3002" s="444">
        <f t="shared" ca="1" si="139"/>
        <v>-84929504523.924667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-84929504523.924667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-353872935.51635277</v>
      </c>
      <c r="L3003" s="444">
        <f t="shared" ca="1" si="139"/>
        <v>-85283377459.441025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-85283377459.441025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-355347406.08100426</v>
      </c>
      <c r="L3004" s="444">
        <f t="shared" ca="1" si="139"/>
        <v>-85638724865.522034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-85638724865.522034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-356828020.27300847</v>
      </c>
      <c r="L3005" s="444">
        <f t="shared" ca="1" si="139"/>
        <v>-85995552885.795044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-85995552885.795044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-358314803.69081271</v>
      </c>
      <c r="L3006" s="444">
        <f t="shared" ca="1" si="139"/>
        <v>-86353867689.485855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-86353867689.485855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-359807782.03952438</v>
      </c>
      <c r="L3007" s="444">
        <f t="shared" ca="1" si="139"/>
        <v>-86713675471.525375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-86713675471.525375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-361306981.1313557</v>
      </c>
      <c r="L3008" s="444">
        <f t="shared" ca="1" si="139"/>
        <v>-87074982452.656738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-87074982452.656738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-362812426.88606972</v>
      </c>
      <c r="L3009" s="444">
        <f t="shared" ca="1" si="139"/>
        <v>-87437794879.542801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-87437794879.542801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-364324145.33142835</v>
      </c>
      <c r="L3010" s="444">
        <f t="shared" ca="1" si="139"/>
        <v>-87802119024.874222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-87802119024.874222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-365842162.60364258</v>
      </c>
      <c r="L3011" s="444">
        <f t="shared" ca="1" si="139"/>
        <v>-88167961187.477859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-88167961187.477859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-367366504.94782442</v>
      </c>
      <c r="L3012" s="444">
        <f t="shared" ca="1" si="139"/>
        <v>-88535327692.42569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-88535327692.42569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-368897198.71844035</v>
      </c>
      <c r="L3013" s="444">
        <f t="shared" ca="1" si="139"/>
        <v>-88904224891.144135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-88904224891.144135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-370434270.37976724</v>
      </c>
      <c r="L3014" s="444">
        <f t="shared" ca="1" si="139"/>
        <v>-89274659161.523895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-89274659161.523895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-371977746.50634956</v>
      </c>
      <c r="L3015" s="444">
        <f t="shared" ca="1" si="139"/>
        <v>-89646636908.030243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-89646636908.030243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-373527653.78345937</v>
      </c>
      <c r="L3016" s="444">
        <f t="shared" ca="1" si="139"/>
        <v>-90020164561.813705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-90020164561.813705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-375084019.00755709</v>
      </c>
      <c r="L3017" s="444">
        <f t="shared" ca="1" si="139"/>
        <v>-90395248580.821259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-90395248580.821259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-376646869.08675522</v>
      </c>
      <c r="L3018" s="444">
        <f t="shared" ca="1" si="139"/>
        <v>-90771895449.90802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-90771895449.90802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-378216231.04128343</v>
      </c>
      <c r="L3019" s="444">
        <f t="shared" ca="1" si="139"/>
        <v>-91150111680.94931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-91150111680.94931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-379792132.00395548</v>
      </c>
      <c r="L3020" s="444">
        <f t="shared" ca="1" si="139"/>
        <v>-91529903812.953262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-91529903812.953262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-381374599.22063857</v>
      </c>
      <c r="L3021" s="444">
        <f t="shared" ca="1" si="139"/>
        <v>-91911278412.173904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-91911278412.173904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-382963660.05072463</v>
      </c>
      <c r="L3022" s="444">
        <f t="shared" ca="1" si="139"/>
        <v>-92294242072.224625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-92294242072.224625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-384559341.96760261</v>
      </c>
      <c r="L3023" s="444">
        <f t="shared" ca="1" si="139"/>
        <v>-92678801414.19223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-92678801414.19223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-386161672.5591343</v>
      </c>
      <c r="L3024" s="444">
        <f t="shared" ca="1" si="139"/>
        <v>-93064963086.751358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-93064963086.751358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-387770679.52813065</v>
      </c>
      <c r="L3025" s="444">
        <f t="shared" ca="1" si="139"/>
        <v>-93452733766.279495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-93452733766.279495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-389386390.69283122</v>
      </c>
      <c r="L3026" s="444">
        <f t="shared" ca="1" si="139"/>
        <v>-93842120156.972321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-93842120156.972321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-391008833.98738468</v>
      </c>
      <c r="L3027" s="444">
        <f t="shared" ca="1" si="139"/>
        <v>-94233128990.959702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-94233128990.959702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-392638037.46233207</v>
      </c>
      <c r="L3028" s="444">
        <f t="shared" ca="1" si="139"/>
        <v>-94625767028.422028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-94625767028.422028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-394274029.28509176</v>
      </c>
      <c r="L3029" s="444">
        <f t="shared" ca="1" si="139"/>
        <v>-95020041057.707123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-95020041057.707123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-395916837.74044633</v>
      </c>
      <c r="L3030" s="444">
        <f t="shared" ca="1" si="139"/>
        <v>-95415957895.447571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-95415957895.447571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-397566491.23103154</v>
      </c>
      <c r="L3031" s="444">
        <f t="shared" ca="1" si="139"/>
        <v>-95813524386.678604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-95813524386.678604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-399223018.2778275</v>
      </c>
      <c r="L3032" s="444">
        <f t="shared" ca="1" si="139"/>
        <v>-96212747404.956436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-96212747404.956436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-400886447.52065182</v>
      </c>
      <c r="L3033" s="444">
        <f t="shared" ca="1" si="139"/>
        <v>-96613633852.477081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-96613633852.477081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-402556807.71865451</v>
      </c>
      <c r="L3034" s="444">
        <f t="shared" ca="1" si="139"/>
        <v>-97016190660.19574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-97016190660.19574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-404234127.75081557</v>
      </c>
      <c r="L3035" s="444">
        <f t="shared" ca="1" si="139"/>
        <v>-97420424787.946548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-97420424787.946548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-405918436.61644393</v>
      </c>
      <c r="L3036" s="444">
        <f t="shared" ca="1" si="139"/>
        <v>-97826343224.562988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-97826343224.562988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-407609763.43567914</v>
      </c>
      <c r="L3037" s="444">
        <f t="shared" ca="1" si="139"/>
        <v>-98233952987.998672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-98233952987.998672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-409308137.44999444</v>
      </c>
      <c r="L3038" s="444">
        <f t="shared" ca="1" si="139"/>
        <v>-98643261125.448669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-98643261125.448669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-411013588.02270281</v>
      </c>
      <c r="L3039" s="444">
        <f t="shared" ca="1" si="139"/>
        <v>-99054274713.471375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-99054274713.471375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-412726144.63946408</v>
      </c>
      <c r="L3040" s="444">
        <f t="shared" ca="1" si="139"/>
        <v>-99467000858.11084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-99467000858.11084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-414445836.90879518</v>
      </c>
      <c r="L3041" s="444">
        <f t="shared" ca="1" si="139"/>
        <v>-99881446695.019638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-99881446695.019638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-416172694.56258184</v>
      </c>
      <c r="L3042" s="444">
        <f t="shared" ca="1" si="139"/>
        <v>-100297619389.58221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-100297619389.58221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-417906747.45659256</v>
      </c>
      <c r="L3043" s="444">
        <f t="shared" ca="1" si="139"/>
        <v>-100715526137.0388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-100715526137.0388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-419648025.57099503</v>
      </c>
      <c r="L3044" s="444">
        <f t="shared" ca="1" si="139"/>
        <v>-101135174162.6098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-101135174162.6098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-421396559.01087415</v>
      </c>
      <c r="L3045" s="444">
        <f t="shared" ca="1" si="139"/>
        <v>-101556570721.62068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-101556570721.62068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-423152378.00675285</v>
      </c>
      <c r="L3046" s="444">
        <f t="shared" ca="1" si="139"/>
        <v>-101979723099.62744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-101979723099.62744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-424915512.91511434</v>
      </c>
      <c r="L3047" s="444">
        <f t="shared" ca="1" si="139"/>
        <v>-102404638612.54256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-102404638612.54256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-426685994.21892732</v>
      </c>
      <c r="L3048" s="444">
        <f t="shared" ca="1" si="139"/>
        <v>-102831324606.76149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-102831324606.76149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-428463852.52817285</v>
      </c>
      <c r="L3049" s="444">
        <f t="shared" ca="1" si="139"/>
        <v>-103259788459.28966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-103259788459.28966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-430249118.58037359</v>
      </c>
      <c r="L3050" s="444">
        <f t="shared" ca="1" si="139"/>
        <v>-103690037577.87003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-103690037577.87003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-432041823.24112511</v>
      </c>
      <c r="L3051" s="444">
        <f t="shared" ca="1" si="139"/>
        <v>-104122079401.11115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-104122079401.11115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-433841997.50462979</v>
      </c>
      <c r="L3052" s="444">
        <f t="shared" ca="1" si="139"/>
        <v>-104555921398.61577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-104555921398.61577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-435649672.49423236</v>
      </c>
      <c r="L3053" s="444">
        <f t="shared" ca="1" si="139"/>
        <v>-104991571071.11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-104991571071.11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-437464879.46295834</v>
      </c>
      <c r="L3054" s="444">
        <f t="shared" ca="1" si="139"/>
        <v>-105429035950.57295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-105429035950.57295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-439287649.79405397</v>
      </c>
      <c r="L3055" s="444">
        <f t="shared" ca="1" si="139"/>
        <v>-105868323600.367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-105868323600.367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-441118015.00152916</v>
      </c>
      <c r="L3056" s="444">
        <f t="shared" ca="1" si="139"/>
        <v>-106309441615.36853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-106309441615.36853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-442956006.73070222</v>
      </c>
      <c r="L3057" s="444">
        <f t="shared" ca="1" si="139"/>
        <v>-106752397622.09923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-106752397622.09923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-444801656.7587468</v>
      </c>
      <c r="L3058" s="444">
        <f t="shared" ca="1" si="139"/>
        <v>-107197199278.85797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-107197199278.85797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-446654996.99524158</v>
      </c>
      <c r="L3059" s="444">
        <f t="shared" ca="1" si="139"/>
        <v>-107643854275.85321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-107643854275.85321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-448516059.48272163</v>
      </c>
      <c r="L3060" s="444">
        <f t="shared" ca="1" si="139"/>
        <v>-108092370335.33594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-108092370335.33594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-450384876.39723313</v>
      </c>
      <c r="L3061" s="444">
        <f t="shared" ca="1" si="139"/>
        <v>-108542755211.73317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-108542755211.73317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-452261480.04888815</v>
      </c>
      <c r="L3062" s="444">
        <f t="shared" ca="1" si="139"/>
        <v>-108995016691.78206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-108995016691.78206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-454145902.88242525</v>
      </c>
      <c r="L3063" s="444">
        <f t="shared" ca="1" si="139"/>
        <v>-109449162594.66449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-109449162594.66449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-456038177.47776872</v>
      </c>
      <c r="L3064" s="444">
        <f t="shared" ca="1" si="139"/>
        <v>-109905200772.14226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-109905200772.14226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-457938336.55059278</v>
      </c>
      <c r="L3065" s="444">
        <f t="shared" ca="1" si="139"/>
        <v>-110363139108.69286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-110363139108.69286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-459846412.95288688</v>
      </c>
      <c r="L3066" s="444">
        <f t="shared" ca="1" si="139"/>
        <v>-110822985521.64574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-110822985521.64574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-461762439.6735239</v>
      </c>
      <c r="L3067" s="444">
        <f t="shared" ca="1" si="139"/>
        <v>-111284747961.31926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-111284747961.31926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-463686449.83883017</v>
      </c>
      <c r="L3068" s="444">
        <f t="shared" ref="L3068:L3322" ca="1" si="144">I3068-J3068+K3068</f>
        <v>-111748434411.1581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-111748434411.1581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-465618476.71315873</v>
      </c>
      <c r="L3069" s="444">
        <f t="shared" ca="1" si="144"/>
        <v>-112214052887.87126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-112214052887.87126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-467558553.69946361</v>
      </c>
      <c r="L3070" s="444">
        <f t="shared" ca="1" si="144"/>
        <v>-112681611441.57072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-112681611441.57072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-469506714.33987802</v>
      </c>
      <c r="L3071" s="444">
        <f t="shared" ca="1" si="144"/>
        <v>-113151118155.9106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-113151118155.9106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-471462992.31629413</v>
      </c>
      <c r="L3072" s="444">
        <f t="shared" ca="1" si="144"/>
        <v>-113622581148.2269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-113622581148.2269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-473427421.45094538</v>
      </c>
      <c r="L3073" s="444">
        <f t="shared" ca="1" si="144"/>
        <v>-114096008569.67784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-114096008569.67784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-475400035.70699096</v>
      </c>
      <c r="L3074" s="444">
        <f t="shared" ca="1" si="144"/>
        <v>-114571408605.38483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-114571408605.38483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-477380869.18910342</v>
      </c>
      <c r="L3075" s="444">
        <f t="shared" ca="1" si="144"/>
        <v>-115048789474.57393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-115048789474.57393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-479369956.14405805</v>
      </c>
      <c r="L3076" s="444">
        <f t="shared" ca="1" si="144"/>
        <v>-115528159430.71799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-115528159430.71799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-481367330.96132493</v>
      </c>
      <c r="L3077" s="444">
        <f t="shared" ca="1" si="144"/>
        <v>-116009526761.67931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-116009526761.67931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-483373028.17366385</v>
      </c>
      <c r="L3078" s="444">
        <f t="shared" ca="1" si="144"/>
        <v>-116492899789.85297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-116492899789.85297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-485387082.45772076</v>
      </c>
      <c r="L3079" s="444">
        <f t="shared" ca="1" si="144"/>
        <v>-116978286872.31068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-116978286872.31068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-487409528.63462776</v>
      </c>
      <c r="L3080" s="444">
        <f t="shared" ca="1" si="144"/>
        <v>-117465696400.94531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-117465696400.94531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-489440401.67060554</v>
      </c>
      <c r="L3081" s="444">
        <f t="shared" ca="1" si="144"/>
        <v>-117955136802.61592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-117955136802.61592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-491479736.67756641</v>
      </c>
      <c r="L3082" s="444">
        <f t="shared" ca="1" si="144"/>
        <v>-118446616539.29349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-118446616539.29349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-493527568.91372287</v>
      </c>
      <c r="L3083" s="444">
        <f t="shared" ca="1" si="144"/>
        <v>-118940144108.20721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-118940144108.20721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-495583933.78419673</v>
      </c>
      <c r="L3084" s="444">
        <f t="shared" ca="1" si="144"/>
        <v>-119435728041.99141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-119435728041.99141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-497648866.84163088</v>
      </c>
      <c r="L3085" s="444">
        <f t="shared" ca="1" si="144"/>
        <v>-119933376908.83304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-119933376908.83304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-499722403.78680432</v>
      </c>
      <c r="L3086" s="444">
        <f t="shared" ca="1" si="144"/>
        <v>-120433099312.61984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-120433099312.61984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-501804580.46924931</v>
      </c>
      <c r="L3087" s="444">
        <f t="shared" ca="1" si="144"/>
        <v>-120934903893.0891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-120934903893.0891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-503895432.88787121</v>
      </c>
      <c r="L3088" s="444">
        <f t="shared" ca="1" si="144"/>
        <v>-121438799325.97697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-121438799325.97697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-505994997.1915707</v>
      </c>
      <c r="L3089" s="444">
        <f t="shared" ca="1" si="144"/>
        <v>-121944794323.16855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-121944794323.16855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-508103309.67986888</v>
      </c>
      <c r="L3090" s="444">
        <f t="shared" ca="1" si="144"/>
        <v>-122452897632.84842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-122452897632.84842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-510220406.80353504</v>
      </c>
      <c r="L3091" s="444">
        <f t="shared" ca="1" si="144"/>
        <v>-122963118039.65195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-122963118039.65195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-512346325.16521645</v>
      </c>
      <c r="L3092" s="444">
        <f t="shared" ca="1" si="144"/>
        <v>-123475464364.81717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-123475464364.81717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-514481101.52007151</v>
      </c>
      <c r="L3093" s="444">
        <f t="shared" ca="1" si="144"/>
        <v>-123989945466.33723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-123989945466.33723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-516624772.77640516</v>
      </c>
      <c r="L3094" s="444">
        <f t="shared" ca="1" si="144"/>
        <v>-124506570239.11363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-124506570239.11363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-518777375.99630684</v>
      </c>
      <c r="L3095" s="444">
        <f t="shared" ca="1" si="144"/>
        <v>-125025347615.10994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-125025347615.10994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-520938948.39629132</v>
      </c>
      <c r="L3096" s="444">
        <f t="shared" ca="1" si="144"/>
        <v>-125546286563.50623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-125546286563.50623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-523109527.34794253</v>
      </c>
      <c r="L3097" s="444">
        <f t="shared" ca="1" si="144"/>
        <v>-126069396090.85417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-126069396090.85417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-525289150.37855905</v>
      </c>
      <c r="L3098" s="444">
        <f t="shared" ca="1" si="144"/>
        <v>-126594685241.23273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-126594685241.23273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-527477855.17180294</v>
      </c>
      <c r="L3099" s="444">
        <f t="shared" ca="1" si="144"/>
        <v>-127122163096.40453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-127122163096.40453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-529675679.56835216</v>
      </c>
      <c r="L3100" s="444">
        <f t="shared" ca="1" si="144"/>
        <v>-127651838775.97289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-127651838775.97289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-531882661.56655365</v>
      </c>
      <c r="L3101" s="444">
        <f t="shared" ca="1" si="144"/>
        <v>-128183721437.53944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-128183721437.53944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-534098839.32308102</v>
      </c>
      <c r="L3102" s="444">
        <f t="shared" ca="1" si="144"/>
        <v>-128717820276.86252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-128717820276.86252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-536324251.15359384</v>
      </c>
      <c r="L3103" s="444">
        <f t="shared" ca="1" si="144"/>
        <v>-129254144528.01611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-129254144528.01611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-538558935.53340042</v>
      </c>
      <c r="L3104" s="444">
        <f t="shared" ca="1" si="144"/>
        <v>-129792703463.54951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-129792703463.54951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-540802931.09812295</v>
      </c>
      <c r="L3105" s="444">
        <f t="shared" ca="1" si="144"/>
        <v>-130333506394.64764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-130333506394.64764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-543056276.64436519</v>
      </c>
      <c r="L3106" s="444">
        <f t="shared" ca="1" si="144"/>
        <v>-130876562671.29201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-130876562671.29201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-545319011.13038337</v>
      </c>
      <c r="L3107" s="444">
        <f t="shared" ca="1" si="144"/>
        <v>-131421881682.42239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-131421881682.42239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-547591173.67676008</v>
      </c>
      <c r="L3108" s="444">
        <f t="shared" ca="1" si="144"/>
        <v>-131969472856.09915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-131969472856.09915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-549872803.56707978</v>
      </c>
      <c r="L3109" s="444">
        <f t="shared" ca="1" si="144"/>
        <v>-132519345659.66623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-132519345659.66623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-552163940.2486093</v>
      </c>
      <c r="L3110" s="444">
        <f t="shared" ca="1" si="144"/>
        <v>-133071509599.91484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-133071509599.91484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-554464623.33297849</v>
      </c>
      <c r="L3111" s="444">
        <f t="shared" ca="1" si="144"/>
        <v>-133625974223.24782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-133625974223.24782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-556774892.59686589</v>
      </c>
      <c r="L3112" s="444">
        <f t="shared" ca="1" si="144"/>
        <v>-134182749115.84468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-134182749115.84468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-559094787.98268616</v>
      </c>
      <c r="L3113" s="444">
        <f t="shared" ca="1" si="144"/>
        <v>-134741843903.82736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-134741843903.82736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-561424349.59928071</v>
      </c>
      <c r="L3114" s="444">
        <f t="shared" ca="1" si="144"/>
        <v>-135303268253.42664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-135303268253.42664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-563763617.72261095</v>
      </c>
      <c r="L3115" s="444">
        <f t="shared" ca="1" si="144"/>
        <v>-135867031871.14925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-135867031871.14925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-566112632.79645514</v>
      </c>
      <c r="L3116" s="444">
        <f t="shared" ca="1" si="144"/>
        <v>-136433144503.94569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-136433144503.94569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-568471435.43310702</v>
      </c>
      <c r="L3117" s="444">
        <f t="shared" ca="1" si="144"/>
        <v>-137001615939.3788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-137001615939.3788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-570840066.41407835</v>
      </c>
      <c r="L3118" s="444">
        <f t="shared" ca="1" si="144"/>
        <v>-137572456005.79288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-137572456005.79288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-573218566.69080365</v>
      </c>
      <c r="L3119" s="444">
        <f t="shared" ca="1" si="144"/>
        <v>-138145674572.48367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-138145674572.48367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-575606977.38534868</v>
      </c>
      <c r="L3120" s="444">
        <f t="shared" ca="1" si="144"/>
        <v>-138721281549.86902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-138721281549.86902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-578005339.79112089</v>
      </c>
      <c r="L3121" s="444">
        <f t="shared" ca="1" si="144"/>
        <v>-139299286889.66013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-139299286889.66013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-580413695.37358379</v>
      </c>
      <c r="L3122" s="444">
        <f t="shared" ca="1" si="144"/>
        <v>-139879700585.03372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-139879700585.03372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-582832085.7709738</v>
      </c>
      <c r="L3123" s="444">
        <f t="shared" ca="1" si="144"/>
        <v>-140462532670.80469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-140462532670.80469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-585260552.79501951</v>
      </c>
      <c r="L3124" s="444">
        <f t="shared" ca="1" si="144"/>
        <v>-141047793223.5997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-141047793223.5997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-587699138.43166542</v>
      </c>
      <c r="L3125" s="444">
        <f t="shared" ca="1" si="144"/>
        <v>-141635492362.03137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-141635492362.03137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-590147884.84179735</v>
      </c>
      <c r="L3126" s="444">
        <f t="shared" ca="1" si="144"/>
        <v>-142225640246.87317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-142225640246.87317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-592606834.3619715</v>
      </c>
      <c r="L3127" s="444">
        <f t="shared" ca="1" si="144"/>
        <v>-142818247081.23514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-142818247081.23514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-595076029.50514638</v>
      </c>
      <c r="L3128" s="444">
        <f t="shared" ca="1" si="144"/>
        <v>-143413323110.7403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-143413323110.7403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-597555512.96141791</v>
      </c>
      <c r="L3129" s="444">
        <f t="shared" ca="1" si="144"/>
        <v>-144010878623.70172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-144010878623.70172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-600045327.59875715</v>
      </c>
      <c r="L3130" s="444">
        <f t="shared" ca="1" si="144"/>
        <v>-144610923951.30048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-144610923951.30048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-602545516.46375203</v>
      </c>
      <c r="L3131" s="444">
        <f t="shared" ca="1" si="144"/>
        <v>-145213469467.76422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-145213469467.76422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-605056122.7823509</v>
      </c>
      <c r="L3132" s="444">
        <f t="shared" ca="1" si="144"/>
        <v>-145818525590.54657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-145818525590.54657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-607577189.96061075</v>
      </c>
      <c r="L3133" s="444">
        <f t="shared" ca="1" si="144"/>
        <v>-146426102780.50717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-146426102780.50717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-610108761.5854466</v>
      </c>
      <c r="L3134" s="444">
        <f t="shared" ca="1" si="144"/>
        <v>-147036211542.09262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-147036211542.09262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-612650881.42538595</v>
      </c>
      <c r="L3135" s="444">
        <f t="shared" ca="1" si="144"/>
        <v>-147648862423.51801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-147648862423.51801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-615203593.43132496</v>
      </c>
      <c r="L3136" s="444">
        <f t="shared" ca="1" si="144"/>
        <v>-148264066016.94934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-148264066016.94934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-617766941.73728895</v>
      </c>
      <c r="L3137" s="444">
        <f t="shared" ca="1" si="144"/>
        <v>-148881832958.68661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-148881832958.68661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-620340970.66119421</v>
      </c>
      <c r="L3138" s="444">
        <f t="shared" ca="1" si="144"/>
        <v>-149502173929.34781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-149502173929.34781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-622925724.70561588</v>
      </c>
      <c r="L3139" s="444">
        <f t="shared" ca="1" si="144"/>
        <v>-150125099654.05344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-150125099654.05344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-625521248.55855596</v>
      </c>
      <c r="L3140" s="444">
        <f t="shared" ca="1" si="144"/>
        <v>-150750620902.612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-150750620902.612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-628127587.0942167</v>
      </c>
      <c r="L3141" s="444">
        <f t="shared" ca="1" si="144"/>
        <v>-151378748489.70621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-151378748489.70621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-630744785.37377584</v>
      </c>
      <c r="L3142" s="444">
        <f t="shared" ca="1" si="144"/>
        <v>-152009493275.07999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-152009493275.07999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-633372888.64616656</v>
      </c>
      <c r="L3143" s="444">
        <f t="shared" ca="1" si="144"/>
        <v>-152642866163.72617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-152642866163.72617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-636011942.34885907</v>
      </c>
      <c r="L3144" s="444">
        <f t="shared" ca="1" si="144"/>
        <v>-153278878106.07501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-153278878106.07501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-638661992.10864592</v>
      </c>
      <c r="L3145" s="444">
        <f t="shared" ca="1" si="144"/>
        <v>-153917540098.18365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-153917540098.18365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-641323083.74243188</v>
      </c>
      <c r="L3146" s="444">
        <f t="shared" ca="1" si="144"/>
        <v>-154558863181.92609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-154558863181.92609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-643995263.25802541</v>
      </c>
      <c r="L3147" s="444">
        <f t="shared" ca="1" si="144"/>
        <v>-155202858445.18411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-155202858445.18411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-646678576.85493374</v>
      </c>
      <c r="L3148" s="444">
        <f t="shared" ca="1" si="144"/>
        <v>-155849537022.03903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-155849537022.03903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-649373070.92516267</v>
      </c>
      <c r="L3149" s="444">
        <f t="shared" ca="1" si="144"/>
        <v>-156498910092.9642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-156498910092.9642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-652078792.05401754</v>
      </c>
      <c r="L3150" s="444">
        <f t="shared" ca="1" si="144"/>
        <v>-157150988885.01822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-157150988885.01822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-654795787.02090919</v>
      </c>
      <c r="L3151" s="444">
        <f t="shared" ca="1" si="144"/>
        <v>-157805784672.03912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-157805784672.03912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-657524102.80016303</v>
      </c>
      <c r="L3152" s="444">
        <f t="shared" ca="1" si="144"/>
        <v>-158463308774.83929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-158463308774.83929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-660263786.5618304</v>
      </c>
      <c r="L3153" s="444">
        <f t="shared" ca="1" si="144"/>
        <v>-159123572561.40112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-159123572561.40112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-663014885.67250466</v>
      </c>
      <c r="L3154" s="444">
        <f t="shared" ca="1" si="144"/>
        <v>-159786587447.07364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-159786587447.07364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-665777447.69614017</v>
      </c>
      <c r="L3155" s="444">
        <f t="shared" ca="1" si="144"/>
        <v>-160452364894.76978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-160452364894.76978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-668551520.3948741</v>
      </c>
      <c r="L3156" s="444">
        <f t="shared" ca="1" si="144"/>
        <v>-161120916415.16464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-161120916415.16464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-671337151.72985268</v>
      </c>
      <c r="L3157" s="444">
        <f t="shared" ca="1" si="144"/>
        <v>-161792253566.8945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-161792253566.8945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-674134389.86206043</v>
      </c>
      <c r="L3158" s="444">
        <f t="shared" ca="1" si="144"/>
        <v>-162466387956.75656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-162466387956.75656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-676943283.15315235</v>
      </c>
      <c r="L3159" s="444">
        <f t="shared" ca="1" si="144"/>
        <v>-163143331239.9097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-163143331239.9097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-679763880.1662904</v>
      </c>
      <c r="L3160" s="444">
        <f t="shared" ca="1" si="144"/>
        <v>-163823095120.07599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-163823095120.07599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-682596229.66698325</v>
      </c>
      <c r="L3161" s="444">
        <f t="shared" ca="1" si="144"/>
        <v>-164505691349.74298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-164505691349.74298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-685440380.62392902</v>
      </c>
      <c r="L3162" s="444">
        <f t="shared" ca="1" si="144"/>
        <v>-165191131730.36691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-165191131730.36691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-688296382.20986211</v>
      </c>
      <c r="L3163" s="444">
        <f t="shared" ca="1" si="144"/>
        <v>-165879428112.57678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-165879428112.57678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-691164283.80240321</v>
      </c>
      <c r="L3164" s="444">
        <f t="shared" ca="1" si="144"/>
        <v>-166570592396.37918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-166570592396.37918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-694044134.98491323</v>
      </c>
      <c r="L3165" s="444">
        <f t="shared" ca="1" si="144"/>
        <v>-167264636531.36411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-167264636531.36411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-696935985.54735041</v>
      </c>
      <c r="L3166" s="444">
        <f t="shared" ca="1" si="144"/>
        <v>-167961572516.91147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-167961572516.91147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-699839885.48713112</v>
      </c>
      <c r="L3167" s="444">
        <f t="shared" ca="1" si="144"/>
        <v>-168661412402.39859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-168661412402.39859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-702755885.00999415</v>
      </c>
      <c r="L3168" s="444">
        <f t="shared" ca="1" si="144"/>
        <v>-169364168287.40857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-169364168287.40857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-705684034.53086901</v>
      </c>
      <c r="L3169" s="444">
        <f t="shared" ca="1" si="144"/>
        <v>-170069852321.93945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-170069852321.93945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-708624384.67474771</v>
      </c>
      <c r="L3170" s="444">
        <f t="shared" ca="1" si="144"/>
        <v>-170778476706.6142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-170778476706.6142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-711576986.27755916</v>
      </c>
      <c r="L3171" s="444">
        <f t="shared" ca="1" si="144"/>
        <v>-171490053692.89175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-171490053692.89175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-714541890.38704896</v>
      </c>
      <c r="L3172" s="444">
        <f t="shared" ca="1" si="144"/>
        <v>-172204595583.27881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-172204595583.27881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-717519148.26366174</v>
      </c>
      <c r="L3173" s="444">
        <f t="shared" ca="1" si="144"/>
        <v>-172922114731.54248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-172922114731.54248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-720508811.38142705</v>
      </c>
      <c r="L3174" s="444">
        <f t="shared" ca="1" si="144"/>
        <v>-173642623542.92392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-173642623542.92392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-723510931.4288497</v>
      </c>
      <c r="L3175" s="444">
        <f t="shared" ca="1" si="144"/>
        <v>-174366134474.35278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-174366134474.35278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-726525560.30980325</v>
      </c>
      <c r="L3176" s="444">
        <f t="shared" ca="1" si="144"/>
        <v>-175092660034.6626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-175092660034.6626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-729552750.14442754</v>
      </c>
      <c r="L3177" s="444">
        <f t="shared" ca="1" si="144"/>
        <v>-175822212784.80704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-175822212784.80704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-732592553.27002931</v>
      </c>
      <c r="L3178" s="444">
        <f t="shared" ca="1" si="144"/>
        <v>-176554805338.07706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-176554805338.07706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-735645022.24198771</v>
      </c>
      <c r="L3179" s="444">
        <f t="shared" ca="1" si="144"/>
        <v>-177290450360.31903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-177290450360.31903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-738710209.83466268</v>
      </c>
      <c r="L3180" s="444">
        <f t="shared" ca="1" si="144"/>
        <v>-178029160570.15369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-178029160570.15369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-741788169.04230702</v>
      </c>
      <c r="L3181" s="444">
        <f t="shared" ca="1" si="144"/>
        <v>-178770948739.19598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-178770948739.19598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-744878953.07998323</v>
      </c>
      <c r="L3182" s="444">
        <f t="shared" ca="1" si="144"/>
        <v>-179515827692.27597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-179515827692.27597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-747982615.38448322</v>
      </c>
      <c r="L3183" s="444">
        <f t="shared" ca="1" si="144"/>
        <v>-180263810307.66046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-180263810307.66046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-751099209.6152519</v>
      </c>
      <c r="L3184" s="444">
        <f t="shared" ca="1" si="144"/>
        <v>-181014909517.27573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-181014909517.27573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-754228789.65531552</v>
      </c>
      <c r="L3185" s="444">
        <f t="shared" ca="1" si="144"/>
        <v>-181769138306.93103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-181769138306.93103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-757371409.61221266</v>
      </c>
      <c r="L3186" s="444">
        <f t="shared" ca="1" si="144"/>
        <v>-182526509716.54324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-182526509716.54324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-760527123.81893015</v>
      </c>
      <c r="L3187" s="444">
        <f t="shared" ca="1" si="144"/>
        <v>-183287036840.36218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-183287036840.36218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-763695986.83484244</v>
      </c>
      <c r="L3188" s="444">
        <f t="shared" ca="1" si="144"/>
        <v>-184050732827.19702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-184050732827.19702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-766878053.4466542</v>
      </c>
      <c r="L3189" s="444">
        <f t="shared" ca="1" si="144"/>
        <v>-184817610880.64368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-184817610880.64368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-770073378.6693486</v>
      </c>
      <c r="L3190" s="444">
        <f t="shared" ca="1" si="144"/>
        <v>-185587684259.31302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-185587684259.31302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-773282017.74713755</v>
      </c>
      <c r="L3191" s="444">
        <f t="shared" ca="1" si="144"/>
        <v>-186360966277.06015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-186360966277.06015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-776504026.15441728</v>
      </c>
      <c r="L3192" s="444">
        <f t="shared" ca="1" si="144"/>
        <v>-187137470303.21457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-187137470303.21457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-779739459.59672737</v>
      </c>
      <c r="L3193" s="444">
        <f t="shared" ca="1" si="144"/>
        <v>-187917209762.81131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-187917209762.81131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-782988374.01171374</v>
      </c>
      <c r="L3194" s="444">
        <f t="shared" ca="1" si="144"/>
        <v>-188700198136.82303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-188700198136.82303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-786250825.5700959</v>
      </c>
      <c r="L3195" s="444">
        <f t="shared" ca="1" si="144"/>
        <v>-189486448962.39313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-189486448962.39313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-789526870.67663801</v>
      </c>
      <c r="L3196" s="444">
        <f t="shared" ca="1" si="144"/>
        <v>-190275975833.06976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-190275975833.06976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-792816565.97112405</v>
      </c>
      <c r="L3197" s="444">
        <f t="shared" ca="1" si="144"/>
        <v>-191068792399.04089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-191068792399.04089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-796119968.329337</v>
      </c>
      <c r="L3198" s="444">
        <f t="shared" ca="1" si="144"/>
        <v>-191864912367.37024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-191864912367.37024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-799437134.86404264</v>
      </c>
      <c r="L3199" s="444">
        <f t="shared" ca="1" si="144"/>
        <v>-192664349502.23428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-192664349502.23428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-802768122.92597616</v>
      </c>
      <c r="L3200" s="444">
        <f t="shared" ca="1" si="144"/>
        <v>-193467117625.16025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-193467117625.16025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-806112990.10483432</v>
      </c>
      <c r="L3201" s="444">
        <f t="shared" ca="1" si="144"/>
        <v>-194273230615.26508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-194273230615.26508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-809471794.2302711</v>
      </c>
      <c r="L3202" s="444">
        <f t="shared" ca="1" si="144"/>
        <v>-195082702409.49536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-195082702409.49536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-812844593.37289739</v>
      </c>
      <c r="L3203" s="444">
        <f t="shared" ca="1" si="144"/>
        <v>-195895547002.86826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-195895547002.86826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-816231445.84528434</v>
      </c>
      <c r="L3204" s="444">
        <f t="shared" ca="1" si="144"/>
        <v>-196711778448.71353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-196711778448.71353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-819632410.20297301</v>
      </c>
      <c r="L3205" s="444">
        <f t="shared" ca="1" si="144"/>
        <v>-197531410858.9165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-197531410858.9165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-823047545.24548542</v>
      </c>
      <c r="L3206" s="444">
        <f t="shared" ca="1" si="144"/>
        <v>-198354458404.16199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-198354458404.16199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-826476910.01734161</v>
      </c>
      <c r="L3207" s="444">
        <f t="shared" ca="1" si="144"/>
        <v>-199180935314.17932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-199180935314.17932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-829920563.80908048</v>
      </c>
      <c r="L3208" s="444">
        <f t="shared" ca="1" si="144"/>
        <v>-200010855877.9884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-200010855877.9884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-833378566.15828502</v>
      </c>
      <c r="L3209" s="444">
        <f t="shared" ca="1" si="144"/>
        <v>-200844234444.1467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-200844234444.1467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-836850976.85061121</v>
      </c>
      <c r="L3210" s="444">
        <f t="shared" ca="1" si="144"/>
        <v>-201681085420.99731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-201681085420.99731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-840337855.92082214</v>
      </c>
      <c r="L3211" s="444">
        <f t="shared" ca="1" si="144"/>
        <v>-202521423276.91815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-202521423276.91815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-843839263.65382564</v>
      </c>
      <c r="L3212" s="444">
        <f t="shared" ca="1" si="144"/>
        <v>-203365262540.57199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-203365262540.57199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-847355260.58571661</v>
      </c>
      <c r="L3213" s="444">
        <f t="shared" ca="1" si="144"/>
        <v>-204212617801.15771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-204212617801.15771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-850885907.5048238</v>
      </c>
      <c r="L3214" s="444">
        <f t="shared" ca="1" si="144"/>
        <v>-205063503708.66254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-205063503708.66254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-854431265.45276058</v>
      </c>
      <c r="L3215" s="444">
        <f t="shared" ca="1" si="144"/>
        <v>-205917934974.1153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-205917934974.1153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-857991395.72548044</v>
      </c>
      <c r="L3216" s="444">
        <f t="shared" ca="1" si="144"/>
        <v>-206775926369.84079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-206775926369.84079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-861566359.8743366</v>
      </c>
      <c r="L3217" s="444">
        <f t="shared" ca="1" si="144"/>
        <v>-207637492729.71512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-207637492729.71512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-865156219.70714629</v>
      </c>
      <c r="L3218" s="444">
        <f t="shared" ca="1" si="144"/>
        <v>-208502648949.42227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-208502648949.42227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-868761037.28925943</v>
      </c>
      <c r="L3219" s="444">
        <f t="shared" ca="1" si="144"/>
        <v>-209371409986.71152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-209371409986.71152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-872380874.94463134</v>
      </c>
      <c r="L3220" s="444">
        <f t="shared" ca="1" si="144"/>
        <v>-210243790861.65616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-210243790861.65616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-876015795.25690067</v>
      </c>
      <c r="L3221" s="444">
        <f t="shared" ca="1" si="144"/>
        <v>-211119806656.91306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-211119806656.91306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-879665861.07047105</v>
      </c>
      <c r="L3222" s="444">
        <f t="shared" ca="1" si="144"/>
        <v>-211999472517.98352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-211999472517.98352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-883331135.49159801</v>
      </c>
      <c r="L3223" s="444">
        <f t="shared" ca="1" si="144"/>
        <v>-212882803653.47513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-212882803653.47513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-887011681.88947964</v>
      </c>
      <c r="L3224" s="444">
        <f t="shared" ca="1" si="144"/>
        <v>-213769815335.36459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-213769815335.36459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-890707563.89735246</v>
      </c>
      <c r="L3225" s="444">
        <f t="shared" ca="1" si="144"/>
        <v>-214660522899.26193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-214660522899.26193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-894418845.41359127</v>
      </c>
      <c r="L3226" s="444">
        <f t="shared" ca="1" si="144"/>
        <v>-215554941744.67554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-215554941744.67554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-898145590.60281467</v>
      </c>
      <c r="L3227" s="444">
        <f t="shared" ca="1" si="144"/>
        <v>-216453087335.27835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-216453087335.27835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-901887863.89699304</v>
      </c>
      <c r="L3228" s="444">
        <f t="shared" ca="1" si="144"/>
        <v>-217354975199.17535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-217354975199.17535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-905645729.99656403</v>
      </c>
      <c r="L3229" s="444">
        <f t="shared" ca="1" si="144"/>
        <v>-218260620929.17191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-218260620929.17191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-909419253.87154949</v>
      </c>
      <c r="L3230" s="444">
        <f t="shared" ca="1" si="144"/>
        <v>-219170040183.04346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-219170040183.04346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-913208500.76268101</v>
      </c>
      <c r="L3231" s="444">
        <f t="shared" ca="1" si="144"/>
        <v>-220083248683.80615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-220083248683.80615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-917013536.18252563</v>
      </c>
      <c r="L3232" s="444">
        <f t="shared" ca="1" si="144"/>
        <v>-221000262219.98868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-221000262219.98868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-920834425.91661942</v>
      </c>
      <c r="L3233" s="444">
        <f t="shared" ca="1" si="144"/>
        <v>-221921096645.9053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-221921096645.9053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-924671236.02460539</v>
      </c>
      <c r="L3234" s="444">
        <f t="shared" ca="1" si="144"/>
        <v>-222845767881.9299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-222845767881.9299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-928524032.84137452</v>
      </c>
      <c r="L3235" s="444">
        <f t="shared" ca="1" si="144"/>
        <v>-223774291914.77127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-223774291914.77127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-932392882.97821379</v>
      </c>
      <c r="L3236" s="444">
        <f t="shared" ca="1" si="144"/>
        <v>-224706684797.74948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-224706684797.74948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-936277853.32395613</v>
      </c>
      <c r="L3237" s="444">
        <f t="shared" ca="1" si="144"/>
        <v>-225642962651.07343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-225642962651.07343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-940179011.04613936</v>
      </c>
      <c r="L3238" s="444">
        <f t="shared" ca="1" si="144"/>
        <v>-226583141662.11957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-226583141662.11957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-944096423.59216499</v>
      </c>
      <c r="L3239" s="444">
        <f t="shared" ca="1" si="144"/>
        <v>-227527238085.71173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-227527238085.71173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-948030158.69046557</v>
      </c>
      <c r="L3240" s="444">
        <f t="shared" ca="1" si="144"/>
        <v>-228475268244.40219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-228475268244.40219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-951980284.35167575</v>
      </c>
      <c r="L3241" s="444">
        <f t="shared" ca="1" si="144"/>
        <v>-229427248528.75388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-229427248528.75388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-955946868.86980772</v>
      </c>
      <c r="L3242" s="444">
        <f t="shared" ca="1" si="144"/>
        <v>-230383195397.62369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-230383195397.62369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-959929980.82343197</v>
      </c>
      <c r="L3243" s="444">
        <f t="shared" ca="1" si="144"/>
        <v>-231343125378.44711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-231343125378.44711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-963929689.07686281</v>
      </c>
      <c r="L3244" s="444">
        <f t="shared" ca="1" si="144"/>
        <v>-232307055067.52399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-232307055067.52399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-967946062.78134978</v>
      </c>
      <c r="L3245" s="444">
        <f t="shared" ca="1" si="144"/>
        <v>-233275001130.30533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-233275001130.30533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-971979171.37627208</v>
      </c>
      <c r="L3246" s="444">
        <f t="shared" ca="1" si="144"/>
        <v>-234246980301.68161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-234246980301.68161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-976029084.59034002</v>
      </c>
      <c r="L3247" s="444">
        <f t="shared" ca="1" si="144"/>
        <v>-235223009386.27194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-235223009386.27194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-980095872.44279969</v>
      </c>
      <c r="L3248" s="444">
        <f t="shared" ca="1" si="144"/>
        <v>-236203105258.71475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-236203105258.71475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-984179605.24464476</v>
      </c>
      <c r="L3249" s="444">
        <f t="shared" ca="1" si="144"/>
        <v>-237187284863.95941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-237187284863.95941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-988280353.59983087</v>
      </c>
      <c r="L3250" s="444">
        <f t="shared" ca="1" si="144"/>
        <v>-238175565217.55923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-238175565217.55923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-992398188.40649676</v>
      </c>
      <c r="L3251" s="444">
        <f t="shared" ca="1" si="144"/>
        <v>-239167963405.96573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-239167963405.96573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-996533180.85819042</v>
      </c>
      <c r="L3252" s="444">
        <f t="shared" ca="1" si="144"/>
        <v>-240164496586.82391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-240164496586.82391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-1000685402.4450996</v>
      </c>
      <c r="L3253" s="444">
        <f t="shared" ca="1" si="144"/>
        <v>-241165181989.26901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-241165181989.26901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-1004854924.9552876</v>
      </c>
      <c r="L3254" s="444">
        <f t="shared" ca="1" si="144"/>
        <v>-242170036914.2243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-242170036914.2243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-1009041820.4759347</v>
      </c>
      <c r="L3255" s="444">
        <f t="shared" ca="1" si="144"/>
        <v>-243179078734.70023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-243179078734.70023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-1013246161.3945844</v>
      </c>
      <c r="L3256" s="444">
        <f t="shared" ca="1" si="144"/>
        <v>-244192324896.09482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-244192324896.09482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-1017468020.4003952</v>
      </c>
      <c r="L3257" s="444">
        <f t="shared" ca="1" si="144"/>
        <v>-245209792916.49521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-245209792916.49521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-1021707470.4853969</v>
      </c>
      <c r="L3258" s="444">
        <f t="shared" ca="1" si="144"/>
        <v>-246231500386.98059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-246231500386.98059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-1025964584.9457525</v>
      </c>
      <c r="L3259" s="444">
        <f t="shared" ca="1" si="144"/>
        <v>-247257464971.92633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-247257464971.92633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-1030239437.3830264</v>
      </c>
      <c r="L3260" s="444">
        <f t="shared" ca="1" si="144"/>
        <v>-248287704409.30936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-248287704409.30936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-1034532101.7054557</v>
      </c>
      <c r="L3261" s="444">
        <f t="shared" ca="1" si="144"/>
        <v>-249322236511.0148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-249322236511.0148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-1038842652.1292284</v>
      </c>
      <c r="L3262" s="444">
        <f t="shared" ca="1" si="144"/>
        <v>-250361079163.14404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-250361079163.14404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-1043171163.1797667</v>
      </c>
      <c r="L3263" s="444">
        <f t="shared" ca="1" si="144"/>
        <v>-251404250326.32382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-251404250326.32382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-1047517709.6930161</v>
      </c>
      <c r="L3264" s="444">
        <f t="shared" ca="1" si="144"/>
        <v>-252451768036.01685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-252451768036.01685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-1051882366.8167368</v>
      </c>
      <c r="L3265" s="444">
        <f t="shared" ca="1" si="144"/>
        <v>-253503650402.83359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-253503650402.83359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-1056265210.0118067</v>
      </c>
      <c r="L3266" s="444">
        <f t="shared" ca="1" si="144"/>
        <v>-254559915612.8454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-254559915612.8454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-1060666315.0535225</v>
      </c>
      <c r="L3267" s="444">
        <f t="shared" ca="1" si="144"/>
        <v>-255620581927.89893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-255620581927.89893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-1065085758.032912</v>
      </c>
      <c r="L3268" s="444">
        <f t="shared" ca="1" si="144"/>
        <v>-256685667685.93182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-256685667685.93182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-1069523615.3580494</v>
      </c>
      <c r="L3269" s="444">
        <f t="shared" ca="1" si="144"/>
        <v>-257755191301.28989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-257755191301.28989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-1073979963.7553744</v>
      </c>
      <c r="L3270" s="444">
        <f t="shared" ca="1" si="144"/>
        <v>-258829171265.04526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-258829171265.04526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-1078454880.2710221</v>
      </c>
      <c r="L3271" s="444">
        <f t="shared" ca="1" si="144"/>
        <v>-259907626145.31628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-259907626145.31628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-1082948442.2721512</v>
      </c>
      <c r="L3272" s="444">
        <f t="shared" ca="1" si="144"/>
        <v>-260990574587.58844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-260990574587.58844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-1087460727.4482851</v>
      </c>
      <c r="L3273" s="444">
        <f t="shared" ca="1" si="144"/>
        <v>-262078035315.03671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-262078035315.03671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-1091991813.8126531</v>
      </c>
      <c r="L3274" s="444">
        <f t="shared" ca="1" si="144"/>
        <v>-263170027128.84937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-263170027128.84937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-1096541779.7035389</v>
      </c>
      <c r="L3275" s="444">
        <f t="shared" ca="1" si="144"/>
        <v>-264266568908.55292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-264266568908.55292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-1101110703.7856369</v>
      </c>
      <c r="L3276" s="444">
        <f t="shared" ca="1" si="144"/>
        <v>-265367679612.33856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-265367679612.33856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-1105698665.0514104</v>
      </c>
      <c r="L3277" s="444">
        <f t="shared" ca="1" si="144"/>
        <v>-266473378277.38998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-266473378277.38998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-1110305742.8224583</v>
      </c>
      <c r="L3278" s="444">
        <f t="shared" ca="1" si="144"/>
        <v>-267583684020.21243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-267583684020.21243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-1114932016.750885</v>
      </c>
      <c r="L3279" s="444">
        <f t="shared" ca="1" si="144"/>
        <v>-268698616036.96332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-268698616036.96332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-1119577566.8206804</v>
      </c>
      <c r="L3280" s="444">
        <f t="shared" ca="1" si="144"/>
        <v>-269818193603.784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-269818193603.784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-1124242473.3490999</v>
      </c>
      <c r="L3281" s="444">
        <f t="shared" ca="1" si="144"/>
        <v>-270942436077.13309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-270942436077.13309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-1128926816.9880545</v>
      </c>
      <c r="L3282" s="444">
        <f t="shared" ca="1" si="144"/>
        <v>-272071362894.12115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-272071362894.12115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-1133630678.7255049</v>
      </c>
      <c r="L3283" s="444">
        <f t="shared" ca="1" si="144"/>
        <v>-273204993572.84665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-273204993572.84665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-1138354139.8868611</v>
      </c>
      <c r="L3284" s="444">
        <f t="shared" ca="1" si="144"/>
        <v>-274343347712.73352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-274343347712.73352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-1143097282.1363897</v>
      </c>
      <c r="L3285" s="444">
        <f t="shared" ca="1" si="144"/>
        <v>-275486444994.86993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-275486444994.86993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-1147860187.4786248</v>
      </c>
      <c r="L3286" s="444">
        <f t="shared" ca="1" si="144"/>
        <v>-276634305182.34857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-276634305182.34857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-1152642938.2597857</v>
      </c>
      <c r="L3287" s="444">
        <f t="shared" ca="1" si="144"/>
        <v>-277786948120.60834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-277786948120.60834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-1157445617.1692014</v>
      </c>
      <c r="L3288" s="444">
        <f t="shared" ca="1" si="144"/>
        <v>-278944393737.77753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-278944393737.77753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-1162268307.2407396</v>
      </c>
      <c r="L3289" s="444">
        <f t="shared" ca="1" si="144"/>
        <v>-280106662045.01825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-280106662045.01825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-1167111091.8542428</v>
      </c>
      <c r="L3290" s="444">
        <f t="shared" ca="1" si="144"/>
        <v>-281273773136.8725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-281273773136.8725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-1171974054.7369688</v>
      </c>
      <c r="L3291" s="444">
        <f t="shared" ca="1" si="144"/>
        <v>-282445747191.60944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-282445747191.60944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-1176857279.9650393</v>
      </c>
      <c r="L3292" s="444">
        <f t="shared" ca="1" si="144"/>
        <v>-283622604471.57446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-283622604471.57446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-1181760851.9648936</v>
      </c>
      <c r="L3293" s="444">
        <f t="shared" ca="1" si="144"/>
        <v>-284804365323.53937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-284804365323.53937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-1186684855.5147474</v>
      </c>
      <c r="L3294" s="444">
        <f t="shared" ca="1" si="144"/>
        <v>-285991050179.05414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-285991050179.05414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-1191629375.7460589</v>
      </c>
      <c r="L3295" s="444">
        <f t="shared" ca="1" si="144"/>
        <v>-287182679554.80017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-287182679554.80017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-1196594498.1450007</v>
      </c>
      <c r="L3296" s="444">
        <f t="shared" ca="1" si="144"/>
        <v>-288379274052.94519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-288379274052.94519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-1201580308.5539384</v>
      </c>
      <c r="L3297" s="444">
        <f t="shared" ca="1" si="144"/>
        <v>-289580854361.49915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-289580854361.49915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-1206586893.1729131</v>
      </c>
      <c r="L3298" s="444">
        <f t="shared" ca="1" si="144"/>
        <v>-290787441254.67206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-290787441254.67206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-1211614338.5611336</v>
      </c>
      <c r="L3299" s="444">
        <f t="shared" ca="1" si="144"/>
        <v>-291999055593.23322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-291999055593.23322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-1216662731.6384716</v>
      </c>
      <c r="L3300" s="444">
        <f t="shared" ca="1" si="144"/>
        <v>-293215718324.8717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-293215718324.8717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-1221732159.6869655</v>
      </c>
      <c r="L3301" s="444">
        <f t="shared" ca="1" si="144"/>
        <v>-294437450484.55865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-294437450484.55865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-1226822710.3523278</v>
      </c>
      <c r="L3302" s="444">
        <f t="shared" ca="1" si="144"/>
        <v>-295664273194.91101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-295664273194.91101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-1231934471.6454625</v>
      </c>
      <c r="L3303" s="444">
        <f t="shared" ca="1" si="144"/>
        <v>-296896207666.55646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-296896207666.55646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-1237067531.9439852</v>
      </c>
      <c r="L3304" s="444">
        <f t="shared" ca="1" si="144"/>
        <v>-298133275198.50043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-298133275198.50043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-1242221979.9937518</v>
      </c>
      <c r="L3305" s="444">
        <f t="shared" ca="1" si="144"/>
        <v>-299375497178.4942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-299375497178.4942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-1247397904.9103925</v>
      </c>
      <c r="L3306" s="444">
        <f t="shared" ca="1" si="144"/>
        <v>-300622895083.4046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-300622895083.4046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-1252595396.1808524</v>
      </c>
      <c r="L3307" s="444">
        <f t="shared" ca="1" si="144"/>
        <v>-301875490479.58545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-301875490479.58545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-1257814543.6649394</v>
      </c>
      <c r="L3308" s="444">
        <f t="shared" ca="1" si="144"/>
        <v>-303133305023.25037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-303133305023.25037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-1263055437.5968766</v>
      </c>
      <c r="L3309" s="444">
        <f t="shared" ca="1" si="144"/>
        <v>-304396360460.84723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-304396360460.84723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-1268318168.5868635</v>
      </c>
      <c r="L3310" s="444">
        <f t="shared" ca="1" si="144"/>
        <v>-305664678629.43408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-305664678629.43408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-1273602827.622642</v>
      </c>
      <c r="L3311" s="444">
        <f t="shared" ca="1" si="144"/>
        <v>-306938281457.0567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-306938281457.0567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-1278909506.0710695</v>
      </c>
      <c r="L3312" s="444">
        <f t="shared" ca="1" si="144"/>
        <v>-308217190963.12775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-308217190963.12775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-1284238295.6796989</v>
      </c>
      <c r="L3313" s="444">
        <f t="shared" ca="1" si="144"/>
        <v>-309501429258.80743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-309501429258.80743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-1289589288.5783644</v>
      </c>
      <c r="L3314" s="444">
        <f t="shared" ca="1" si="144"/>
        <v>-310791018547.3858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-310791018547.3858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-1294962577.2807741</v>
      </c>
      <c r="L3315" s="444">
        <f t="shared" ca="1" si="144"/>
        <v>-312085981124.66656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-312085981124.66656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-1300358254.6861107</v>
      </c>
      <c r="L3316" s="444">
        <f t="shared" ca="1" si="144"/>
        <v>-313386339379.35266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-313386339379.35266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-1305776414.080636</v>
      </c>
      <c r="L3317" s="444">
        <f t="shared" ca="1" si="144"/>
        <v>-314692115793.43329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-314692115793.43329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-1311217149.1393054</v>
      </c>
      <c r="L3318" s="444">
        <f t="shared" ca="1" si="144"/>
        <v>-316003332942.57257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-316003332942.57257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-1316680553.9273858</v>
      </c>
      <c r="L3319" s="444">
        <f t="shared" ca="1" si="144"/>
        <v>-317320013496.49994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-317320013496.49994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-1322166722.9020832</v>
      </c>
      <c r="L3320" s="444">
        <f t="shared" ca="1" si="144"/>
        <v>-318642180219.40204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-318642180219.40204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-1327675750.914175</v>
      </c>
      <c r="L3321" s="444">
        <f t="shared" ca="1" si="144"/>
        <v>-319969855970.31622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-319969855970.31622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-1333207733.209651</v>
      </c>
      <c r="L3322" s="444">
        <f t="shared" ca="1" si="144"/>
        <v>-321303063703.52588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-321303063703.52588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-1338762765.4313579</v>
      </c>
      <c r="L3323" s="444">
        <f t="shared" ref="L3323:L3577" ca="1" si="149">I3323-J3323+K3323</f>
        <v>-322641826468.95721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-322641826468.95721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-1344340943.6206551</v>
      </c>
      <c r="L3324" s="444">
        <f t="shared" ca="1" si="149"/>
        <v>-323986167412.57788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-323986167412.57788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-1349942364.2190745</v>
      </c>
      <c r="L3325" s="444">
        <f t="shared" ca="1" si="149"/>
        <v>-325336109776.79694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-325336109776.79694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-1355567124.0699873</v>
      </c>
      <c r="L3326" s="444">
        <f t="shared" ca="1" si="149"/>
        <v>-326691676900.86694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-326691676900.86694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-1361215320.420279</v>
      </c>
      <c r="L3327" s="444">
        <f t="shared" ca="1" si="149"/>
        <v>-328052892221.28723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-328052892221.28723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-1366887050.9220302</v>
      </c>
      <c r="L3328" s="444">
        <f t="shared" ca="1" si="149"/>
        <v>-329419779272.20929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-329419779272.20929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-1372582413.6342053</v>
      </c>
      <c r="L3329" s="444">
        <f t="shared" ca="1" si="149"/>
        <v>-330792361685.84351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-330792361685.84351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-1378301507.024348</v>
      </c>
      <c r="L3330" s="444">
        <f t="shared" ca="1" si="149"/>
        <v>-332170663192.86786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-332170663192.86786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-1384044429.9702828</v>
      </c>
      <c r="L3331" s="444">
        <f t="shared" ca="1" si="149"/>
        <v>-333554707622.83813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-333554707622.83813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-1389811281.7618256</v>
      </c>
      <c r="L3332" s="444">
        <f t="shared" ca="1" si="149"/>
        <v>-334944518904.59998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-334944518904.59998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-1395602162.1025</v>
      </c>
      <c r="L3333" s="444">
        <f t="shared" ca="1" si="149"/>
        <v>-336340121066.70245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-336340121066.70245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-1401417171.1112602</v>
      </c>
      <c r="L3334" s="444">
        <f t="shared" ca="1" si="149"/>
        <v>-337741538237.81372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-337741538237.81372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-1407256409.3242238</v>
      </c>
      <c r="L3335" s="444">
        <f t="shared" ca="1" si="149"/>
        <v>-339148794647.13794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-339148794647.13794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-1413119977.696408</v>
      </c>
      <c r="L3336" s="444">
        <f t="shared" ca="1" si="149"/>
        <v>-340561914624.83435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-340561914624.83435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-1419007977.6034765</v>
      </c>
      <c r="L3337" s="444">
        <f t="shared" ca="1" si="149"/>
        <v>-341980922602.43781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-341980922602.43781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-1424920510.8434908</v>
      </c>
      <c r="L3338" s="444">
        <f t="shared" ca="1" si="149"/>
        <v>-343405843113.28131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-343405843113.28131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-1430857679.6386721</v>
      </c>
      <c r="L3339" s="444">
        <f t="shared" ca="1" si="149"/>
        <v>-344836700792.91998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-344836700792.91998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-1436819586.6371665</v>
      </c>
      <c r="L3340" s="444">
        <f t="shared" ca="1" si="149"/>
        <v>-346273520379.55713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-346273520379.55713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-1442806334.9148214</v>
      </c>
      <c r="L3341" s="444">
        <f t="shared" ca="1" si="149"/>
        <v>-347716326714.47192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-347716326714.47192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-1448818027.9769664</v>
      </c>
      <c r="L3342" s="444">
        <f t="shared" ca="1" si="149"/>
        <v>-349165144742.44891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-349165144742.44891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-1454854769.7602038</v>
      </c>
      <c r="L3343" s="444">
        <f t="shared" ca="1" si="149"/>
        <v>-350619999512.20911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-350619999512.20911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-1460916664.6342046</v>
      </c>
      <c r="L3344" s="444">
        <f t="shared" ca="1" si="149"/>
        <v>-352080916176.84332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-352080916176.84332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-1467003817.4035139</v>
      </c>
      <c r="L3345" s="444">
        <f t="shared" ca="1" si="149"/>
        <v>-353547919994.24683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-353547919994.24683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-1473116333.3093617</v>
      </c>
      <c r="L3346" s="444">
        <f t="shared" ca="1" si="149"/>
        <v>-355021036327.55621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-355021036327.55621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-1479254318.0314841</v>
      </c>
      <c r="L3347" s="444">
        <f t="shared" ca="1" si="149"/>
        <v>-356500290645.58771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-356500290645.58771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-1485417877.6899488</v>
      </c>
      <c r="L3348" s="444">
        <f t="shared" ca="1" si="149"/>
        <v>-357985708523.27765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-357985708523.27765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-1491607118.8469901</v>
      </c>
      <c r="L3349" s="444">
        <f t="shared" ca="1" si="149"/>
        <v>-359477315642.12463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-359477315642.12463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-1497822148.5088527</v>
      </c>
      <c r="L3350" s="444">
        <f t="shared" ca="1" si="149"/>
        <v>-360975137790.63348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-360975137790.63348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-1504063074.1276395</v>
      </c>
      <c r="L3351" s="444">
        <f t="shared" ca="1" si="149"/>
        <v>-362479200864.76111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-362479200864.76111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-1510330003.6031713</v>
      </c>
      <c r="L3352" s="444">
        <f t="shared" ca="1" si="149"/>
        <v>-363989530868.36426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-363989530868.36426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-1516623045.2848511</v>
      </c>
      <c r="L3353" s="444">
        <f t="shared" ca="1" si="149"/>
        <v>-365506153913.64911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-365506153913.64911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-1522942307.9735379</v>
      </c>
      <c r="L3354" s="444">
        <f t="shared" ca="1" si="149"/>
        <v>-367029096221.62262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-367029096221.62262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-1529287900.9234276</v>
      </c>
      <c r="L3355" s="444">
        <f t="shared" ca="1" si="149"/>
        <v>-368558384122.54602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-368558384122.54602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-1535659933.8439417</v>
      </c>
      <c r="L3356" s="444">
        <f t="shared" ca="1" si="149"/>
        <v>-370094044056.38995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-370094044056.38995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-1542058516.9016247</v>
      </c>
      <c r="L3357" s="444">
        <f t="shared" ca="1" si="149"/>
        <v>-371636102573.29156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-371636102573.29156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-1548483760.7220483</v>
      </c>
      <c r="L3358" s="444">
        <f t="shared" ca="1" si="149"/>
        <v>-373184586334.01361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-373184586334.01361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-1554935776.3917234</v>
      </c>
      <c r="L3359" s="444">
        <f t="shared" ca="1" si="149"/>
        <v>-374739522110.40533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-374739522110.40533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-1561414675.4600222</v>
      </c>
      <c r="L3360" s="444">
        <f t="shared" ca="1" si="149"/>
        <v>-376300936785.86536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-376300936785.86536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-1567920569.9411056</v>
      </c>
      <c r="L3361" s="444">
        <f t="shared" ca="1" si="149"/>
        <v>-377868857355.80646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-377868857355.80646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-1574453572.3158603</v>
      </c>
      <c r="L3362" s="444">
        <f t="shared" ca="1" si="149"/>
        <v>-379443310928.12231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-379443310928.12231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-1581013795.533843</v>
      </c>
      <c r="L3363" s="444">
        <f t="shared" ca="1" si="149"/>
        <v>-381024324723.65613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-381024324723.65613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-1587601353.0152338</v>
      </c>
      <c r="L3364" s="444">
        <f t="shared" ca="1" si="149"/>
        <v>-382611926076.67139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-382611926076.67139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-1594216358.6527975</v>
      </c>
      <c r="L3365" s="444">
        <f t="shared" ca="1" si="149"/>
        <v>-384206142435.32416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-384206142435.32416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-1600858926.8138506</v>
      </c>
      <c r="L3366" s="444">
        <f t="shared" ca="1" si="149"/>
        <v>-385807001362.138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-385807001362.138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-1607529172.3422418</v>
      </c>
      <c r="L3367" s="444">
        <f t="shared" ca="1" si="149"/>
        <v>-387414530534.48022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-387414530534.48022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-1614227210.5603342</v>
      </c>
      <c r="L3368" s="444">
        <f t="shared" ca="1" si="149"/>
        <v>-389028757745.04059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-389028757745.04059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-1620953157.2710025</v>
      </c>
      <c r="L3369" s="444">
        <f t="shared" ca="1" si="149"/>
        <v>-390649710902.31158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-390649710902.31158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-1627707128.7596316</v>
      </c>
      <c r="L3370" s="444">
        <f t="shared" ca="1" si="149"/>
        <v>-392277418031.07123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-392277418031.07123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-1634489241.7961302</v>
      </c>
      <c r="L3371" s="444">
        <f t="shared" ca="1" si="149"/>
        <v>-393911907272.86737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-393911907272.86737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-1641299613.6369474</v>
      </c>
      <c r="L3372" s="444">
        <f t="shared" ca="1" si="149"/>
        <v>-395553206886.50433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-395553206886.50433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-1648138362.0271013</v>
      </c>
      <c r="L3373" s="444">
        <f t="shared" ca="1" si="149"/>
        <v>-397201345248.53143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-397201345248.53143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-1655005605.2022142</v>
      </c>
      <c r="L3374" s="444">
        <f t="shared" ca="1" si="149"/>
        <v>-398856350853.73364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-398856350853.73364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-1661901461.8905568</v>
      </c>
      <c r="L3375" s="444">
        <f t="shared" ca="1" si="149"/>
        <v>-400518252315.62421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-400518252315.62421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-1668826051.3151009</v>
      </c>
      <c r="L3376" s="444">
        <f t="shared" ca="1" si="149"/>
        <v>-402187078366.93933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-402187078366.93933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-1675779493.1955805</v>
      </c>
      <c r="L3377" s="444">
        <f t="shared" ca="1" si="149"/>
        <v>-403862857860.13489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-403862857860.13489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-1682761907.750562</v>
      </c>
      <c r="L3378" s="444">
        <f t="shared" ca="1" si="149"/>
        <v>-405545619767.88544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-405545619767.88544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-1689773415.6995227</v>
      </c>
      <c r="L3379" s="444">
        <f t="shared" ca="1" si="149"/>
        <v>-407235393183.58496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-407235393183.58496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-1696814138.2649374</v>
      </c>
      <c r="L3380" s="444">
        <f t="shared" ca="1" si="149"/>
        <v>-408932207321.84991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-408932207321.84991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-1703884197.1743746</v>
      </c>
      <c r="L3381" s="444">
        <f t="shared" ca="1" si="149"/>
        <v>-410636091519.02429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-410636091519.02429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-1710983714.6626012</v>
      </c>
      <c r="L3382" s="444">
        <f t="shared" ca="1" si="149"/>
        <v>-412347075233.68689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-412347075233.68689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-1718112813.4736953</v>
      </c>
      <c r="L3383" s="444">
        <f t="shared" ca="1" si="149"/>
        <v>-414065188047.16058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-414065188047.16058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-1725271616.863169</v>
      </c>
      <c r="L3384" s="444">
        <f t="shared" ca="1" si="149"/>
        <v>-415790459664.02374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-415790459664.02374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-1732460248.6000988</v>
      </c>
      <c r="L3385" s="444">
        <f t="shared" ca="1" si="149"/>
        <v>-417522919912.62384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-417522919912.62384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-1739678832.9692659</v>
      </c>
      <c r="L3386" s="444">
        <f t="shared" ca="1" si="149"/>
        <v>-419262598745.59308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-419262598745.59308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-1746927494.7733045</v>
      </c>
      <c r="L3387" s="444">
        <f t="shared" ca="1" si="149"/>
        <v>-421009526240.36639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-421009526240.36639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-1754206359.3348598</v>
      </c>
      <c r="L3388" s="444">
        <f t="shared" ca="1" si="149"/>
        <v>-422763732599.70123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-422763732599.70123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-1761515552.4987552</v>
      </c>
      <c r="L3389" s="444">
        <f t="shared" ca="1" si="149"/>
        <v>-424525248152.20001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-424525248152.20001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-1768855200.6341667</v>
      </c>
      <c r="L3390" s="444">
        <f t="shared" ca="1" si="149"/>
        <v>-426294103352.83417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-426294103352.83417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-1776225430.6368091</v>
      </c>
      <c r="L3391" s="444">
        <f t="shared" ca="1" si="149"/>
        <v>-428070328783.47095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-428070328783.47095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-1783626369.931129</v>
      </c>
      <c r="L3392" s="444">
        <f t="shared" ca="1" si="149"/>
        <v>-429853955153.4021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-429853955153.4021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-1791058146.4725087</v>
      </c>
      <c r="L3393" s="444">
        <f t="shared" ca="1" si="149"/>
        <v>-431645013299.87463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-431645013299.87463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-1798520888.7494776</v>
      </c>
      <c r="L3394" s="444">
        <f t="shared" ca="1" si="149"/>
        <v>-433443534188.62408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-433443534188.62408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-1806014725.785934</v>
      </c>
      <c r="L3395" s="444">
        <f t="shared" ca="1" si="149"/>
        <v>-435249548914.41003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-435249548914.41003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-1813539787.1433752</v>
      </c>
      <c r="L3396" s="444">
        <f t="shared" ca="1" si="149"/>
        <v>-437063088701.55341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-437063088701.55341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-1821096202.9231391</v>
      </c>
      <c r="L3397" s="444">
        <f t="shared" ca="1" si="149"/>
        <v>-438884184904.47656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-438884184904.47656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-1828684103.7686522</v>
      </c>
      <c r="L3398" s="444">
        <f t="shared" ca="1" si="149"/>
        <v>-440712869008.24524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-440712869008.24524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-1836303620.8676884</v>
      </c>
      <c r="L3399" s="444">
        <f t="shared" ca="1" si="149"/>
        <v>-442549172629.11292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-442549172629.11292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-1843954885.9546371</v>
      </c>
      <c r="L3400" s="444">
        <f t="shared" ca="1" si="149"/>
        <v>-444393127515.06757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-444393127515.06757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-1851638031.3127816</v>
      </c>
      <c r="L3401" s="444">
        <f t="shared" ca="1" si="149"/>
        <v>-446244765546.38037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-446244765546.38037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-1859353189.7765846</v>
      </c>
      <c r="L3402" s="444">
        <f t="shared" ca="1" si="149"/>
        <v>-448104118736.15698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-448104118736.15698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-1867100494.7339871</v>
      </c>
      <c r="L3403" s="444">
        <f t="shared" ca="1" si="149"/>
        <v>-449971219230.89099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-449971219230.89099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-1874880080.1287122</v>
      </c>
      <c r="L3404" s="444">
        <f t="shared" ca="1" si="149"/>
        <v>-451846099311.01971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-451846099311.01971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-1882692080.4625821</v>
      </c>
      <c r="L3405" s="444">
        <f t="shared" ca="1" si="149"/>
        <v>-453728791391.4823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-453728791391.4823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-1890536630.797843</v>
      </c>
      <c r="L3406" s="444">
        <f t="shared" ca="1" si="149"/>
        <v>-455619328022.28015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-455619328022.28015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-1898413866.7595007</v>
      </c>
      <c r="L3407" s="444">
        <f t="shared" ca="1" si="149"/>
        <v>-457517741889.03967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-457517741889.03967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-1906323924.5376654</v>
      </c>
      <c r="L3408" s="444">
        <f t="shared" ca="1" si="149"/>
        <v>-459424065813.57733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-459424065813.57733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-1914266940.8899055</v>
      </c>
      <c r="L3409" s="444">
        <f t="shared" ca="1" si="149"/>
        <v>-461338332754.46722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-461338332754.46722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-1922243053.1436136</v>
      </c>
      <c r="L3410" s="444">
        <f t="shared" ca="1" si="149"/>
        <v>-463260575807.61084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-463260575807.61084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-1930252399.1983788</v>
      </c>
      <c r="L3411" s="444">
        <f t="shared" ca="1" si="149"/>
        <v>-465190828206.8092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-465190828206.8092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-1938295117.5283716</v>
      </c>
      <c r="L3412" s="444">
        <f t="shared" ca="1" si="149"/>
        <v>-467129123324.33759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-467129123324.33759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-1946371347.1847398</v>
      </c>
      <c r="L3413" s="444">
        <f t="shared" ca="1" si="149"/>
        <v>-469075494671.52234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-469075494671.52234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-1954481227.7980096</v>
      </c>
      <c r="L3414" s="444">
        <f t="shared" ca="1" si="149"/>
        <v>-471029975899.32037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-471029975899.32037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-1962624899.5805013</v>
      </c>
      <c r="L3415" s="444">
        <f t="shared" ca="1" si="149"/>
        <v>-472992600798.90088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-472992600798.90088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-1970802503.3287535</v>
      </c>
      <c r="L3416" s="444">
        <f t="shared" ca="1" si="149"/>
        <v>-474963403302.22961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-474963403302.22961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-1979014180.4259567</v>
      </c>
      <c r="L3417" s="444">
        <f t="shared" ca="1" si="149"/>
        <v>-476942417482.65558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-476942417482.65558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-1987260072.844398</v>
      </c>
      <c r="L3418" s="444">
        <f t="shared" ca="1" si="149"/>
        <v>-478929677555.5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-478929677555.5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-1995540323.1479166</v>
      </c>
      <c r="L3419" s="444">
        <f t="shared" ca="1" si="149"/>
        <v>-480925217878.64789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-480925217878.64789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-2003855074.4943662</v>
      </c>
      <c r="L3420" s="444">
        <f t="shared" ca="1" si="149"/>
        <v>-482929072953.14227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-482929072953.14227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-2012204470.6380925</v>
      </c>
      <c r="L3421" s="444">
        <f t="shared" ca="1" si="149"/>
        <v>-484941277423.7804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-484941277423.7804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-2020588655.9324183</v>
      </c>
      <c r="L3422" s="444">
        <f t="shared" ca="1" si="149"/>
        <v>-486961866079.71283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-486961866079.71283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-2029007775.3321371</v>
      </c>
      <c r="L3423" s="444">
        <f t="shared" ca="1" si="149"/>
        <v>-488990873855.04498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-488990873855.04498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-2037461974.3960204</v>
      </c>
      <c r="L3424" s="444">
        <f t="shared" ca="1" si="149"/>
        <v>-491028335829.44098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-491028335829.44098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-2045951399.2893376</v>
      </c>
      <c r="L3425" s="444">
        <f t="shared" ca="1" si="149"/>
        <v>-493074287228.73035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-493074287228.73035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-2054476196.7863767</v>
      </c>
      <c r="L3426" s="444">
        <f t="shared" ca="1" si="149"/>
        <v>-495128763425.51672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-495128763425.51672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-2063036514.2729864</v>
      </c>
      <c r="L3427" s="444">
        <f t="shared" ca="1" si="149"/>
        <v>-497191799939.78973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-497191799939.78973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-2071632499.7491238</v>
      </c>
      <c r="L3428" s="444">
        <f t="shared" ca="1" si="149"/>
        <v>-499263432439.53888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-499263432439.53888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-2080264301.8314121</v>
      </c>
      <c r="L3429" s="444">
        <f t="shared" ca="1" si="149"/>
        <v>-501343696741.3703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-501343696741.3703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-2088932069.7557094</v>
      </c>
      <c r="L3430" s="444">
        <f t="shared" ca="1" si="149"/>
        <v>-503432628811.12604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-503432628811.12604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-2097635953.3796918</v>
      </c>
      <c r="L3431" s="444">
        <f t="shared" ca="1" si="149"/>
        <v>-505530264764.50574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-505530264764.50574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-2106376103.1854408</v>
      </c>
      <c r="L3432" s="444">
        <f t="shared" ca="1" si="149"/>
        <v>-507636640867.69116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-507636640867.69116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-2115152670.2820466</v>
      </c>
      <c r="L3433" s="444">
        <f t="shared" ca="1" si="149"/>
        <v>-509751793537.97321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-509751793537.97321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-2123965806.4082217</v>
      </c>
      <c r="L3434" s="444">
        <f t="shared" ca="1" si="149"/>
        <v>-511875759344.38141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-511875759344.38141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-2132815663.9349227</v>
      </c>
      <c r="L3435" s="444">
        <f t="shared" ca="1" si="149"/>
        <v>-514008575008.31635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-514008575008.31635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-2141702395.8679848</v>
      </c>
      <c r="L3436" s="444">
        <f t="shared" ca="1" si="149"/>
        <v>-516150277404.18433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-516150277404.18433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-2150626155.8507681</v>
      </c>
      <c r="L3437" s="444">
        <f t="shared" ca="1" si="149"/>
        <v>-518300903560.0351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-518300903560.0351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-2159587098.1668124</v>
      </c>
      <c r="L3438" s="444">
        <f t="shared" ca="1" si="149"/>
        <v>-520460490658.2019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-520460490658.2019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-2168585377.7425079</v>
      </c>
      <c r="L3439" s="444">
        <f t="shared" ca="1" si="149"/>
        <v>-522629076035.9444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-522629076035.9444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-2177621150.1497684</v>
      </c>
      <c r="L3440" s="444">
        <f t="shared" ca="1" si="149"/>
        <v>-524806697186.09418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-524806697186.09418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-2186694571.6087255</v>
      </c>
      <c r="L3441" s="444">
        <f t="shared" ca="1" si="149"/>
        <v>-526993391757.70288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-526993391757.70288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-2195805798.9904284</v>
      </c>
      <c r="L3442" s="444">
        <f t="shared" ca="1" si="149"/>
        <v>-529189197556.6933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-529189197556.6933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-2204954989.8195558</v>
      </c>
      <c r="L3443" s="444">
        <f t="shared" ca="1" si="149"/>
        <v>-531394152546.51288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-531394152546.51288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-2214142302.2771368</v>
      </c>
      <c r="L3444" s="444">
        <f t="shared" ca="1" si="149"/>
        <v>-533608294848.79004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-533608294848.79004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-2223367895.2032919</v>
      </c>
      <c r="L3445" s="444">
        <f t="shared" ca="1" si="149"/>
        <v>-535831662743.99335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-535831662743.99335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-2232631928.0999722</v>
      </c>
      <c r="L3446" s="444">
        <f t="shared" ca="1" si="149"/>
        <v>-538064294672.09332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-538064294672.09332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-2241934561.1337223</v>
      </c>
      <c r="L3447" s="444">
        <f t="shared" ca="1" si="149"/>
        <v>-540306229233.22705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-540306229233.22705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-2251275955.1384459</v>
      </c>
      <c r="L3448" s="444">
        <f t="shared" ca="1" si="149"/>
        <v>-542557505188.36548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-542557505188.36548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-2260656271.6181893</v>
      </c>
      <c r="L3449" s="444">
        <f t="shared" ca="1" si="149"/>
        <v>-544818161459.98364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-544818161459.98364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-2270075672.7499318</v>
      </c>
      <c r="L3450" s="444">
        <f t="shared" ca="1" si="149"/>
        <v>-547088237132.73358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-547088237132.73358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-2279534321.3863897</v>
      </c>
      <c r="L3451" s="444">
        <f t="shared" ca="1" si="149"/>
        <v>-549367771454.12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-549367771454.12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-2289032381.0588331</v>
      </c>
      <c r="L3452" s="444">
        <f t="shared" ca="1" si="149"/>
        <v>-551656803835.17883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-551656803835.17883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-2298570015.9799118</v>
      </c>
      <c r="L3453" s="444">
        <f t="shared" ca="1" si="149"/>
        <v>-553955373851.15869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-553955373851.15869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-2308147391.0464945</v>
      </c>
      <c r="L3454" s="444">
        <f t="shared" ca="1" si="149"/>
        <v>-556263521242.2052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-556263521242.2052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-2317764671.8425217</v>
      </c>
      <c r="L3455" s="444">
        <f t="shared" ca="1" si="149"/>
        <v>-558581285914.04773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-558581285914.04773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-2327422024.6418657</v>
      </c>
      <c r="L3456" s="444">
        <f t="shared" ca="1" si="149"/>
        <v>-560908707938.68958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-560908707938.68958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-2337119616.4112067</v>
      </c>
      <c r="L3457" s="444">
        <f t="shared" ca="1" si="149"/>
        <v>-563245827555.10083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-563245827555.10083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-2346857614.8129201</v>
      </c>
      <c r="L3458" s="444">
        <f t="shared" ca="1" si="149"/>
        <v>-565592685169.9137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-565592685169.9137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-2356636188.2079735</v>
      </c>
      <c r="L3459" s="444">
        <f t="shared" ca="1" si="149"/>
        <v>-567949321358.1217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-567949321358.1217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-2366455505.6588402</v>
      </c>
      <c r="L3460" s="444">
        <f t="shared" ca="1" si="149"/>
        <v>-570315776863.78052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-570315776863.78052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-2376315736.9324188</v>
      </c>
      <c r="L3461" s="444">
        <f t="shared" ca="1" si="149"/>
        <v>-572692092600.71289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-572692092600.71289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-2386217052.5029702</v>
      </c>
      <c r="L3462" s="444">
        <f t="shared" ca="1" si="149"/>
        <v>-575078309653.21582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-575078309653.21582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-2396159623.5550661</v>
      </c>
      <c r="L3463" s="444">
        <f t="shared" ca="1" si="149"/>
        <v>-577474469276.77087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-577474469276.77087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-2406143621.9865451</v>
      </c>
      <c r="L3464" s="444">
        <f t="shared" ca="1" si="149"/>
        <v>-579880612898.75745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-579880612898.75745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-2416169220.4114895</v>
      </c>
      <c r="L3465" s="444">
        <f t="shared" ca="1" si="149"/>
        <v>-582296782119.16895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-582296782119.16895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-2426236592.1632037</v>
      </c>
      <c r="L3466" s="444">
        <f t="shared" ca="1" si="149"/>
        <v>-584723018711.33215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-584723018711.33215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-2436345911.2972174</v>
      </c>
      <c r="L3467" s="444">
        <f t="shared" ca="1" si="149"/>
        <v>-587159364622.62939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-587159364622.62939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-2446497352.5942893</v>
      </c>
      <c r="L3468" s="444">
        <f t="shared" ca="1" si="149"/>
        <v>-589605861975.22363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-589605861975.22363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-2456691091.5634317</v>
      </c>
      <c r="L3469" s="444">
        <f t="shared" ca="1" si="149"/>
        <v>-592062553066.78711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-592062553066.78711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-2466927304.4449463</v>
      </c>
      <c r="L3470" s="444">
        <f t="shared" ca="1" si="149"/>
        <v>-594529480371.23206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-594529480371.23206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-2477206168.2134666</v>
      </c>
      <c r="L3471" s="444">
        <f t="shared" ca="1" si="149"/>
        <v>-597006686539.44556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-597006686539.44556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-2487527860.5810232</v>
      </c>
      <c r="L3472" s="444">
        <f t="shared" ca="1" si="149"/>
        <v>-599494214400.02661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-599494214400.02661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-2497892560.0001106</v>
      </c>
      <c r="L3473" s="444">
        <f t="shared" ca="1" si="149"/>
        <v>-601992106960.02673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-601992106960.02673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-2508300445.6667781</v>
      </c>
      <c r="L3474" s="444">
        <f t="shared" ca="1" si="149"/>
        <v>-604500407405.69348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-604500407405.69348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-2518751697.5237226</v>
      </c>
      <c r="L3475" s="444">
        <f t="shared" ca="1" si="149"/>
        <v>-607019159103.21716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-607019159103.21716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-2529246496.2634048</v>
      </c>
      <c r="L3476" s="444">
        <f t="shared" ca="1" si="149"/>
        <v>-609548405599.48059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-609548405599.48059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-2539785023.3311691</v>
      </c>
      <c r="L3477" s="444">
        <f t="shared" ca="1" si="149"/>
        <v>-612088190622.81177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-612088190622.81177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-2550367460.9283824</v>
      </c>
      <c r="L3478" s="444">
        <f t="shared" ca="1" si="149"/>
        <v>-614638558083.74011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-614638558083.74011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-2560993992.015584</v>
      </c>
      <c r="L3479" s="444">
        <f t="shared" ca="1" si="149"/>
        <v>-617199552075.75574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-617199552075.75574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-2571664800.315649</v>
      </c>
      <c r="L3480" s="444">
        <f t="shared" ca="1" si="149"/>
        <v>-619771216876.07141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-619771216876.07141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-2582380070.3169641</v>
      </c>
      <c r="L3481" s="444">
        <f t="shared" ca="1" si="149"/>
        <v>-622353596946.38843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-622353596946.38843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-2593139987.2766185</v>
      </c>
      <c r="L3482" s="444">
        <f t="shared" ca="1" si="149"/>
        <v>-624946736933.66504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-624946736933.66504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-2603944737.2236042</v>
      </c>
      <c r="L3483" s="444">
        <f t="shared" ca="1" si="149"/>
        <v>-627550681670.88867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-627550681670.88867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-2614794506.9620361</v>
      </c>
      <c r="L3484" s="444">
        <f t="shared" ca="1" si="149"/>
        <v>-630165476177.85071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-630165476177.85071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-2625689484.074378</v>
      </c>
      <c r="L3485" s="444">
        <f t="shared" ca="1" si="149"/>
        <v>-632791165661.92505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-632791165661.92505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-2636629856.9246879</v>
      </c>
      <c r="L3486" s="444">
        <f t="shared" ca="1" si="149"/>
        <v>-635427795518.84973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-635427795518.84973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-2647615814.6618738</v>
      </c>
      <c r="L3487" s="444">
        <f t="shared" ca="1" si="149"/>
        <v>-638075411333.5116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-638075411333.5116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-2658647547.2229648</v>
      </c>
      <c r="L3488" s="444">
        <f t="shared" ca="1" si="149"/>
        <v>-640734058880.73462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-640734058880.73462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-2669725245.3363943</v>
      </c>
      <c r="L3489" s="444">
        <f t="shared" ca="1" si="149"/>
        <v>-643403784126.07104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-643403784126.07104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-2680849100.5252962</v>
      </c>
      <c r="L3490" s="444">
        <f t="shared" ca="1" si="149"/>
        <v>-646084633226.59631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-646084633226.59631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-2692019305.1108179</v>
      </c>
      <c r="L3491" s="444">
        <f t="shared" ca="1" si="149"/>
        <v>-648776652531.70715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-648776652531.70715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-2703236052.2154465</v>
      </c>
      <c r="L3492" s="444">
        <f t="shared" ca="1" si="149"/>
        <v>-651479888583.92261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-651479888583.92261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-2714499535.7663441</v>
      </c>
      <c r="L3493" s="444">
        <f t="shared" ca="1" si="149"/>
        <v>-654194388119.68896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-654194388119.68896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-2725809950.498704</v>
      </c>
      <c r="L3494" s="444">
        <f t="shared" ca="1" si="149"/>
        <v>-656920198070.18762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-656920198070.18762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-2737167491.959115</v>
      </c>
      <c r="L3495" s="444">
        <f t="shared" ca="1" si="149"/>
        <v>-659657365562.14673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-659657365562.14673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-2748572356.5089445</v>
      </c>
      <c r="L3496" s="444">
        <f t="shared" ca="1" si="149"/>
        <v>-662405937918.65564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-662405937918.65564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-2760024741.3277316</v>
      </c>
      <c r="L3497" s="444">
        <f t="shared" ca="1" si="149"/>
        <v>-665165962659.9834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-665165962659.9834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-2771524844.4165974</v>
      </c>
      <c r="L3498" s="444">
        <f t="shared" ca="1" si="149"/>
        <v>-667937487504.40002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-667937487504.40002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-2783072864.6016669</v>
      </c>
      <c r="L3499" s="444">
        <f t="shared" ca="1" si="149"/>
        <v>-670720560369.00171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-670720560369.00171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-2794669001.5375071</v>
      </c>
      <c r="L3500" s="444">
        <f t="shared" ca="1" si="149"/>
        <v>-673515229370.53918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-673515229370.53918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-2806313455.7105799</v>
      </c>
      <c r="L3501" s="444">
        <f t="shared" ca="1" si="149"/>
        <v>-676321542826.24976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-676321542826.24976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-2818006428.4427071</v>
      </c>
      <c r="L3502" s="444">
        <f t="shared" ca="1" si="149"/>
        <v>-679139549254.6925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-679139549254.6925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-2829748121.8945522</v>
      </c>
      <c r="L3503" s="444">
        <f t="shared" ca="1" si="149"/>
        <v>-681969297376.58704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-681969297376.58704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-2841538739.0691128</v>
      </c>
      <c r="L3504" s="444">
        <f t="shared" ca="1" si="149"/>
        <v>-684810836115.65613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-684810836115.65613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-2853378483.8152337</v>
      </c>
      <c r="L3505" s="444">
        <f t="shared" ca="1" si="149"/>
        <v>-687664214599.47131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-687664214599.47131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-2865267560.8311305</v>
      </c>
      <c r="L3506" s="444">
        <f t="shared" ca="1" si="149"/>
        <v>-690529482160.30249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-690529482160.30249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-2877206175.6679268</v>
      </c>
      <c r="L3507" s="444">
        <f t="shared" ca="1" si="149"/>
        <v>-693406688335.97046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-693406688335.97046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-2889194534.7332101</v>
      </c>
      <c r="L3508" s="444">
        <f t="shared" ca="1" si="149"/>
        <v>-696295882870.70361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-696295882870.70361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-2901232845.2945986</v>
      </c>
      <c r="L3509" s="444">
        <f t="shared" ca="1" si="149"/>
        <v>-699197115715.99817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-699197115715.99817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-2913321315.4833255</v>
      </c>
      <c r="L3510" s="444">
        <f t="shared" ca="1" si="149"/>
        <v>-702110437031.48145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-702110437031.48145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-2925460154.2978392</v>
      </c>
      <c r="L3511" s="444">
        <f t="shared" ca="1" si="149"/>
        <v>-705035897185.7793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-705035897185.7793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-2937649571.6074138</v>
      </c>
      <c r="L3512" s="444">
        <f t="shared" ca="1" si="149"/>
        <v>-707973546757.38672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-707973546757.38672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-2949889778.1557779</v>
      </c>
      <c r="L3513" s="444">
        <f t="shared" ca="1" si="149"/>
        <v>-710923436535.54248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-710923436535.54248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-2962180985.5647602</v>
      </c>
      <c r="L3514" s="444">
        <f t="shared" ca="1" si="149"/>
        <v>-713885617521.1073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-713885617521.1073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-2974523406.3379469</v>
      </c>
      <c r="L3515" s="444">
        <f t="shared" ca="1" si="149"/>
        <v>-716860140927.44519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-716860140927.44519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-2986917253.8643551</v>
      </c>
      <c r="L3516" s="444">
        <f t="shared" ca="1" si="149"/>
        <v>-719847058181.30957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-719847058181.30957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-2999362742.422123</v>
      </c>
      <c r="L3517" s="444">
        <f t="shared" ca="1" si="149"/>
        <v>-722846420923.73169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-722846420923.73169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-3011860087.1822152</v>
      </c>
      <c r="L3518" s="444">
        <f t="shared" ca="1" si="149"/>
        <v>-725858281010.91394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-725858281010.91394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-3024409504.2121415</v>
      </c>
      <c r="L3519" s="444">
        <f t="shared" ca="1" si="149"/>
        <v>-728882690515.1261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-728882690515.1261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-3037011210.479692</v>
      </c>
      <c r="L3520" s="444">
        <f t="shared" ca="1" si="149"/>
        <v>-731919701725.60583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-731919701725.60583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-3049665423.8566909</v>
      </c>
      <c r="L3521" s="444">
        <f t="shared" ca="1" si="149"/>
        <v>-734969367149.46252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-734969367149.46252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-3062372363.1227603</v>
      </c>
      <c r="L3522" s="444">
        <f t="shared" ca="1" si="149"/>
        <v>-738031739512.58533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-738031739512.58533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-3075132247.9691057</v>
      </c>
      <c r="L3523" s="444">
        <f t="shared" ca="1" si="149"/>
        <v>-741106871760.55444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-741106871760.55444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-3087945299.0023103</v>
      </c>
      <c r="L3524" s="444">
        <f t="shared" ca="1" si="149"/>
        <v>-744194817059.55676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-744194817059.55676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-3100811737.7481532</v>
      </c>
      <c r="L3525" s="444">
        <f t="shared" ca="1" si="149"/>
        <v>-747295628797.30493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-747295628797.30493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-3113731786.655437</v>
      </c>
      <c r="L3526" s="444">
        <f t="shared" ca="1" si="149"/>
        <v>-750409360583.96033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-750409360583.96033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-3126705669.0998344</v>
      </c>
      <c r="L3527" s="444">
        <f t="shared" ca="1" si="149"/>
        <v>-753536066253.06018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-753536066253.06018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-3139733609.3877506</v>
      </c>
      <c r="L3528" s="444">
        <f t="shared" ca="1" si="149"/>
        <v>-756675799862.44788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-756675799862.44788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-3152815832.7601995</v>
      </c>
      <c r="L3529" s="444">
        <f t="shared" ca="1" si="149"/>
        <v>-759828615695.20813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-759828615695.20813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-3165952565.3967004</v>
      </c>
      <c r="L3530" s="444">
        <f t="shared" ca="1" si="149"/>
        <v>-762994568260.60486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-762994568260.60486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-3179144034.4191871</v>
      </c>
      <c r="L3531" s="444">
        <f t="shared" ca="1" si="149"/>
        <v>-766173712295.02405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-766173712295.02405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-3192390467.8959336</v>
      </c>
      <c r="L3532" s="444">
        <f t="shared" ca="1" si="149"/>
        <v>-769366102762.91992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-769366102762.91992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-3205692094.8454995</v>
      </c>
      <c r="L3533" s="444">
        <f t="shared" ca="1" si="149"/>
        <v>-772571794857.76538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-772571794857.76538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-3219049145.2406893</v>
      </c>
      <c r="L3534" s="444">
        <f t="shared" ca="1" si="149"/>
        <v>-775790844003.0061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-775790844003.0061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-3232461850.0125256</v>
      </c>
      <c r="L3535" s="444">
        <f t="shared" ca="1" si="149"/>
        <v>-779023305853.01868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-779023305853.01868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-3245930441.0542445</v>
      </c>
      <c r="L3536" s="444">
        <f t="shared" ca="1" si="149"/>
        <v>-782269236294.07288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-782269236294.07288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-3259455151.2253036</v>
      </c>
      <c r="L3537" s="444">
        <f t="shared" ca="1" si="149"/>
        <v>-785528691445.29822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-785528691445.29822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-3273036214.3554091</v>
      </c>
      <c r="L3538" s="444">
        <f t="shared" ca="1" si="149"/>
        <v>-788801727659.65369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-788801727659.65369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-3286673865.2485571</v>
      </c>
      <c r="L3539" s="444">
        <f t="shared" ca="1" si="149"/>
        <v>-792088401524.90222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-792088401524.90222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-3300368339.6870928</v>
      </c>
      <c r="L3540" s="444">
        <f t="shared" ca="1" si="149"/>
        <v>-795388769864.58936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-795388769864.58936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-3314119874.4357891</v>
      </c>
      <c r="L3541" s="444">
        <f t="shared" ca="1" si="149"/>
        <v>-798702889739.02515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-798702889739.02515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-3327928707.2459383</v>
      </c>
      <c r="L3542" s="444">
        <f t="shared" ca="1" si="149"/>
        <v>-802030818446.27112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-802030818446.27112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-3341795076.8594627</v>
      </c>
      <c r="L3543" s="444">
        <f t="shared" ca="1" si="149"/>
        <v>-805372613523.13062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-805372613523.13062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-3355719223.0130444</v>
      </c>
      <c r="L3544" s="444">
        <f t="shared" ca="1" si="149"/>
        <v>-808728332746.14368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-808728332746.14368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-3369701386.4422655</v>
      </c>
      <c r="L3545" s="444">
        <f t="shared" ca="1" si="149"/>
        <v>-812098034132.58594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-812098034132.58594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-3383741808.8857746</v>
      </c>
      <c r="L3546" s="444">
        <f t="shared" ca="1" si="149"/>
        <v>-815481775941.47168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-815481775941.47168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-3397840733.0894651</v>
      </c>
      <c r="L3547" s="444">
        <f t="shared" ca="1" si="149"/>
        <v>-818879616674.56116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-818879616674.56116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-3411998402.8106713</v>
      </c>
      <c r="L3548" s="444">
        <f t="shared" ca="1" si="149"/>
        <v>-822291615077.37183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-822291615077.37183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-3426215062.8223825</v>
      </c>
      <c r="L3549" s="444">
        <f t="shared" ca="1" si="149"/>
        <v>-825717830140.19421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-825717830140.19421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-3440490958.9174757</v>
      </c>
      <c r="L3550" s="444">
        <f t="shared" ca="1" si="149"/>
        <v>-829158321099.11169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-829158321099.11169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-3454826337.9129653</v>
      </c>
      <c r="L3551" s="444">
        <f t="shared" ca="1" si="149"/>
        <v>-832613147437.02466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-832613147437.02466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-3469221447.6542692</v>
      </c>
      <c r="L3552" s="444">
        <f t="shared" ca="1" si="149"/>
        <v>-836082368884.67896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-836082368884.67896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-3483676537.0194955</v>
      </c>
      <c r="L3553" s="444">
        <f t="shared" ca="1" si="149"/>
        <v>-839566045421.69849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-839566045421.69849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-3498191855.9237437</v>
      </c>
      <c r="L3554" s="444">
        <f t="shared" ca="1" si="149"/>
        <v>-843064237277.62219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-843064237277.62219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-3512767655.3234258</v>
      </c>
      <c r="L3555" s="444">
        <f t="shared" ca="1" si="149"/>
        <v>-846577004932.94568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-846577004932.94568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-3527404187.2206068</v>
      </c>
      <c r="L3556" s="444">
        <f t="shared" ca="1" si="149"/>
        <v>-850104409120.16626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-850104409120.16626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-3542101704.6673594</v>
      </c>
      <c r="L3557" s="444">
        <f t="shared" ca="1" si="149"/>
        <v>-853646510824.83362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-853646510824.83362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-3556860461.7701402</v>
      </c>
      <c r="L3558" s="444">
        <f t="shared" ca="1" si="149"/>
        <v>-857203371286.60376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-857203371286.60376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-3571680713.6941829</v>
      </c>
      <c r="L3559" s="444">
        <f t="shared" ca="1" si="149"/>
        <v>-860775052000.29797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-860775052000.29797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-3586562716.6679082</v>
      </c>
      <c r="L3560" s="444">
        <f t="shared" ca="1" si="149"/>
        <v>-864361614716.96594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-864361614716.96594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-3601506727.9873581</v>
      </c>
      <c r="L3561" s="444">
        <f t="shared" ca="1" si="149"/>
        <v>-867963121444.95325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-867963121444.95325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-3616513006.020638</v>
      </c>
      <c r="L3562" s="444">
        <f t="shared" ca="1" si="149"/>
        <v>-871579634450.97388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-871579634450.97388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-3631581810.2123909</v>
      </c>
      <c r="L3563" s="444">
        <f t="shared" ca="1" si="149"/>
        <v>-875211216261.18628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-875211216261.18628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-3646713401.0882759</v>
      </c>
      <c r="L3564" s="444">
        <f t="shared" ca="1" si="149"/>
        <v>-878857929662.27454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-878857929662.27454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-3661908040.2594767</v>
      </c>
      <c r="L3565" s="444">
        <f t="shared" ca="1" si="149"/>
        <v>-882519837702.53406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-882519837702.53406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-3677165990.4272251</v>
      </c>
      <c r="L3566" s="444">
        <f t="shared" ca="1" si="149"/>
        <v>-886197003692.9613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-886197003692.9613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-3692487515.3873386</v>
      </c>
      <c r="L3567" s="444">
        <f t="shared" ca="1" si="149"/>
        <v>-889889491208.34863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-889889491208.34863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-3707872880.0347862</v>
      </c>
      <c r="L3568" s="444">
        <f t="shared" ca="1" si="149"/>
        <v>-893597364088.38342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-893597364088.38342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-3723322350.3682647</v>
      </c>
      <c r="L3569" s="444">
        <f t="shared" ca="1" si="149"/>
        <v>-897320686438.75171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-897320686438.75171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-3738836193.4947987</v>
      </c>
      <c r="L3570" s="444">
        <f t="shared" ca="1" si="149"/>
        <v>-901059522632.24646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-901059522632.24646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-3754414677.6343603</v>
      </c>
      <c r="L3571" s="444">
        <f t="shared" ca="1" si="149"/>
        <v>-904813937309.88086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-904813937309.88086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-3770058072.1245036</v>
      </c>
      <c r="L3572" s="444">
        <f t="shared" ca="1" si="149"/>
        <v>-908583995382.00537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-908583995382.00537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-3785766647.4250221</v>
      </c>
      <c r="L3573" s="444">
        <f t="shared" ca="1" si="149"/>
        <v>-912369762029.43042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-912369762029.43042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-3801540675.1226268</v>
      </c>
      <c r="L3574" s="444">
        <f t="shared" ca="1" si="149"/>
        <v>-916171302704.5531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-916171302704.5531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-3817380427.935638</v>
      </c>
      <c r="L3575" s="444">
        <f t="shared" ca="1" si="149"/>
        <v>-919988683132.48877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-919988683132.48877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-3833286179.7187033</v>
      </c>
      <c r="L3576" s="444">
        <f t="shared" ca="1" si="149"/>
        <v>-923821969312.20752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-923821969312.20752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-3849258205.4675312</v>
      </c>
      <c r="L3577" s="444">
        <f t="shared" ca="1" si="149"/>
        <v>-927671227517.67505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-927671227517.67505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-3865296781.3236461</v>
      </c>
      <c r="L3578" s="444">
        <f t="shared" ref="L3578:L3832" ca="1" si="154">I3578-J3578+K3578</f>
        <v>-931536524298.99866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-931536524298.99866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-3881402184.5791607</v>
      </c>
      <c r="L3579" s="444">
        <f t="shared" ca="1" si="154"/>
        <v>-935417926483.57776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-935417926483.57776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-3897574693.6815739</v>
      </c>
      <c r="L3580" s="444">
        <f t="shared" ca="1" si="154"/>
        <v>-939315501177.25928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-939315501177.25928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-3913814588.2385802</v>
      </c>
      <c r="L3581" s="444">
        <f t="shared" ca="1" si="154"/>
        <v>-943229315765.4978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-943229315765.4978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-3930122149.0229073</v>
      </c>
      <c r="L3582" s="444">
        <f t="shared" ca="1" si="154"/>
        <v>-947159437914.52075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-947159437914.52075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-3946497657.9771705</v>
      </c>
      <c r="L3583" s="444">
        <f t="shared" ca="1" si="154"/>
        <v>-951105935572.49792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-951105935572.49792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-3962941398.2187414</v>
      </c>
      <c r="L3584" s="444">
        <f t="shared" ca="1" si="154"/>
        <v>-955068876970.71667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-955068876970.71667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-3979453654.0446529</v>
      </c>
      <c r="L3585" s="444">
        <f t="shared" ca="1" si="154"/>
        <v>-959048330624.76135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-959048330624.76135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-3996034710.9365058</v>
      </c>
      <c r="L3586" s="444">
        <f t="shared" ca="1" si="154"/>
        <v>-963044365335.69788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-963044365335.69788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-4012684855.5654078</v>
      </c>
      <c r="L3587" s="444">
        <f t="shared" ca="1" si="154"/>
        <v>-967057050191.26331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-967057050191.26331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-4029404375.7969308</v>
      </c>
      <c r="L3588" s="444">
        <f t="shared" ca="1" si="154"/>
        <v>-971086454567.06018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-971086454567.06018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-4046193560.6960835</v>
      </c>
      <c r="L3589" s="444">
        <f t="shared" ca="1" si="154"/>
        <v>-975132648127.75623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-975132648127.75623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-4063052700.5323176</v>
      </c>
      <c r="L3590" s="444">
        <f t="shared" ca="1" si="154"/>
        <v>-979195700828.28857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-979195700828.28857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-4079982086.7845364</v>
      </c>
      <c r="L3591" s="444">
        <f t="shared" ca="1" si="154"/>
        <v>-983275682915.07312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-983275682915.07312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-4096982012.1461372</v>
      </c>
      <c r="L3592" s="444">
        <f t="shared" ca="1" si="154"/>
        <v>-987372664927.21924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-987372664927.21924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-4114052770.5300803</v>
      </c>
      <c r="L3593" s="444">
        <f t="shared" ca="1" si="154"/>
        <v>-991486717697.74927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-991486717697.74927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-4131194657.0739551</v>
      </c>
      <c r="L3594" s="444">
        <f t="shared" ca="1" si="154"/>
        <v>-995617912354.82324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-995617912354.82324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-4148407968.1450968</v>
      </c>
      <c r="L3595" s="444">
        <f t="shared" ca="1" si="154"/>
        <v>-999766320322.96838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-999766320322.96838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-4165693001.3457017</v>
      </c>
      <c r="L3596" s="444">
        <f t="shared" ca="1" si="154"/>
        <v>-1003932013324.3141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-1003932013324.3141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-4183050055.5179753</v>
      </c>
      <c r="L3597" s="444">
        <f t="shared" ca="1" si="154"/>
        <v>-1008115063379.832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-1008115063379.832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-4200479430.7493</v>
      </c>
      <c r="L3598" s="444">
        <f t="shared" ca="1" si="154"/>
        <v>-1012315542810.5813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-1012315542810.5813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-4217981428.3774223</v>
      </c>
      <c r="L3599" s="444">
        <f t="shared" ca="1" si="154"/>
        <v>-1016533524238.9587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-1016533524238.9587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-4235556350.9956608</v>
      </c>
      <c r="L3600" s="444">
        <f t="shared" ca="1" si="154"/>
        <v>-1020769080589.9543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-1020769080589.9543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-4253204502.4581432</v>
      </c>
      <c r="L3601" s="444">
        <f t="shared" ca="1" si="154"/>
        <v>-1025022285092.4125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-1025022285092.4125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-4270926187.8850517</v>
      </c>
      <c r="L3602" s="444">
        <f t="shared" ca="1" si="154"/>
        <v>-1029293211280.2975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-1029293211280.2975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-4288721713.6679063</v>
      </c>
      <c r="L3603" s="444">
        <f t="shared" ca="1" si="154"/>
        <v>-1033581932993.9653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-1033581932993.9653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-4306591387.4748564</v>
      </c>
      <c r="L3604" s="444">
        <f t="shared" ca="1" si="154"/>
        <v>-1037888524381.4402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-1037888524381.4402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-4324535518.2560005</v>
      </c>
      <c r="L3605" s="444">
        <f t="shared" ca="1" si="154"/>
        <v>-1042213059899.6962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-1042213059899.6962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-4342554416.2487335</v>
      </c>
      <c r="L3606" s="444">
        <f t="shared" ca="1" si="154"/>
        <v>-1046555614315.9449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-1046555614315.9449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-4360648392.9831038</v>
      </c>
      <c r="L3607" s="444">
        <f t="shared" ca="1" si="154"/>
        <v>-1050916262708.9281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-1050916262708.9281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-4378817761.2872</v>
      </c>
      <c r="L3608" s="444">
        <f t="shared" ca="1" si="154"/>
        <v>-1055295080470.2153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-1055295080470.2153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-4397062835.2925634</v>
      </c>
      <c r="L3609" s="444">
        <f t="shared" ca="1" si="154"/>
        <v>-1059692143305.5079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-1059692143305.5079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-4415383930.4396172</v>
      </c>
      <c r="L3610" s="444">
        <f t="shared" ca="1" si="154"/>
        <v>-1064107527235.9475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-1064107527235.9475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-4433781363.4831142</v>
      </c>
      <c r="L3611" s="444">
        <f t="shared" ca="1" si="154"/>
        <v>-1068541308599.4307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-1068541308599.4307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-4452255452.4976282</v>
      </c>
      <c r="L3612" s="444">
        <f t="shared" ca="1" si="154"/>
        <v>-1072993564051.9283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-1072993564051.9283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-4470806516.8830338</v>
      </c>
      <c r="L3613" s="444">
        <f t="shared" ca="1" si="154"/>
        <v>-1077464370568.8114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-1077464370568.8114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-4489434877.3700476</v>
      </c>
      <c r="L3614" s="444">
        <f t="shared" ca="1" si="154"/>
        <v>-1081953805446.1814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-1081953805446.1814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-4508140856.0257559</v>
      </c>
      <c r="L3615" s="444">
        <f t="shared" ca="1" si="154"/>
        <v>-1086461946302.2072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-1086461946302.2072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-4526924776.2591963</v>
      </c>
      <c r="L3616" s="444">
        <f t="shared" ca="1" si="154"/>
        <v>-1090988871078.4663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-1090988871078.4663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-4545786962.8269424</v>
      </c>
      <c r="L3617" s="444">
        <f t="shared" ca="1" si="154"/>
        <v>-1095534658041.2932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-1095534658041.2932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-4564727741.8387213</v>
      </c>
      <c r="L3618" s="444">
        <f t="shared" ca="1" si="154"/>
        <v>-1100099385783.1318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-1100099385783.1318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-4583747440.7630491</v>
      </c>
      <c r="L3619" s="444">
        <f t="shared" ca="1" si="154"/>
        <v>-1104683133223.8948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-1104683133223.8948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-4602846388.4328947</v>
      </c>
      <c r="L3620" s="444">
        <f t="shared" ca="1" si="154"/>
        <v>-1109285979612.3276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-1109285979612.3276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-4622024915.0513649</v>
      </c>
      <c r="L3621" s="444">
        <f t="shared" ca="1" si="154"/>
        <v>-1113908004527.3789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-1113908004527.3789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-4641283352.1974125</v>
      </c>
      <c r="L3622" s="444">
        <f t="shared" ca="1" si="154"/>
        <v>-1118549287879.5764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-1118549287879.5764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-4660622032.8315687</v>
      </c>
      <c r="L3623" s="444">
        <f t="shared" ca="1" si="154"/>
        <v>-1123209909912.408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-1123209909912.408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-4680041291.3016996</v>
      </c>
      <c r="L3624" s="444">
        <f t="shared" ca="1" si="154"/>
        <v>-1127889951203.7097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-1127889951203.7097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-4699541463.3487902</v>
      </c>
      <c r="L3625" s="444">
        <f t="shared" ca="1" si="154"/>
        <v>-1132589492667.0586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-1132589492667.0586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-4719122886.1127443</v>
      </c>
      <c r="L3626" s="444">
        <f t="shared" ca="1" si="154"/>
        <v>-1137308615553.1714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-1137308615553.1714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-4738785898.1382141</v>
      </c>
      <c r="L3627" s="444">
        <f t="shared" ca="1" si="154"/>
        <v>-1142047401451.3096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-1142047401451.3096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-4758530839.3804569</v>
      </c>
      <c r="L3628" s="444">
        <f t="shared" ca="1" si="154"/>
        <v>-1146805932290.6899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-1146805932290.6899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-4778358051.2112083</v>
      </c>
      <c r="L3629" s="444">
        <f t="shared" ca="1" si="154"/>
        <v>-1151584290341.9011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-1151584290341.9011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-4798267876.4245882</v>
      </c>
      <c r="L3630" s="444">
        <f t="shared" ca="1" si="154"/>
        <v>-1156382558218.3257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-1156382558218.3257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-4818260659.2430239</v>
      </c>
      <c r="L3631" s="444">
        <f t="shared" ca="1" si="154"/>
        <v>-1161200818877.5686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-1161200818877.5686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-4838336745.3232021</v>
      </c>
      <c r="L3632" s="444">
        <f t="shared" ca="1" si="154"/>
        <v>-1166039155622.8918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-1166039155622.8918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-4858496481.7620497</v>
      </c>
      <c r="L3633" s="444">
        <f t="shared" ca="1" si="154"/>
        <v>-1170897652104.6538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-1170897652104.6538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-4878740217.1027241</v>
      </c>
      <c r="L3634" s="444">
        <f t="shared" ca="1" si="154"/>
        <v>-1175776392321.7566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-1175776392321.7566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-4899068301.3406525</v>
      </c>
      <c r="L3635" s="444">
        <f t="shared" ca="1" si="154"/>
        <v>-1180675460623.0972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-1180675460623.0972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-4919481085.9295712</v>
      </c>
      <c r="L3636" s="444">
        <f t="shared" ca="1" si="154"/>
        <v>-1185594941709.0269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-1185594941709.0269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-4939978923.787612</v>
      </c>
      <c r="L3637" s="444">
        <f t="shared" ca="1" si="154"/>
        <v>-1190534920632.8145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-1190534920632.8145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-4960562169.3033934</v>
      </c>
      <c r="L3638" s="444">
        <f t="shared" ca="1" si="154"/>
        <v>-1195495482802.1179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-1195495482802.1179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-4981231178.3421583</v>
      </c>
      <c r="L3639" s="444">
        <f t="shared" ca="1" si="154"/>
        <v>-1200476713980.46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-1200476713980.46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-5001986308.2519169</v>
      </c>
      <c r="L3640" s="444">
        <f t="shared" ca="1" si="154"/>
        <v>-1205478700288.7119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-1205478700288.7119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-5022827917.8696327</v>
      </c>
      <c r="L3641" s="444">
        <f t="shared" ca="1" si="154"/>
        <v>-1210501528206.5815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-1210501528206.5815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-5043756367.5274229</v>
      </c>
      <c r="L3642" s="444">
        <f t="shared" ca="1" si="154"/>
        <v>-1215545284574.1089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-1215545284574.1089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-5064772019.0587873</v>
      </c>
      <c r="L3643" s="444">
        <f t="shared" ca="1" si="154"/>
        <v>-1220610056593.1677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-1220610056593.1677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-5085875235.8048658</v>
      </c>
      <c r="L3644" s="444">
        <f t="shared" ca="1" si="154"/>
        <v>-1225695931828.9727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-1225695931828.9727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-5107066382.620719</v>
      </c>
      <c r="L3645" s="444">
        <f t="shared" ca="1" si="154"/>
        <v>-1230802998211.5933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-1230802998211.5933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-5128345825.8816385</v>
      </c>
      <c r="L3646" s="444">
        <f t="shared" ca="1" si="154"/>
        <v>-1235931344037.4749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-1235931344037.4749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-5149713933.4894781</v>
      </c>
      <c r="L3647" s="444">
        <f t="shared" ca="1" si="154"/>
        <v>-1241081057970.9644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-1241081057970.9644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-5171171074.8790178</v>
      </c>
      <c r="L3648" s="444">
        <f t="shared" ca="1" si="154"/>
        <v>-1246252229045.8433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-1246252229045.8433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-5192717621.0243473</v>
      </c>
      <c r="L3649" s="444">
        <f t="shared" ca="1" si="154"/>
        <v>-1251444946666.8677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-1251444946666.8677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-5214353944.445282</v>
      </c>
      <c r="L3650" s="444">
        <f t="shared" ca="1" si="154"/>
        <v>-1256659300611.313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-1256659300611.313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-5236080419.2138042</v>
      </c>
      <c r="L3651" s="444">
        <f t="shared" ca="1" si="154"/>
        <v>-1261895381030.5269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-1261895381030.5269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-5257897420.9605284</v>
      </c>
      <c r="L3652" s="444">
        <f t="shared" ca="1" si="154"/>
        <v>-1267153278451.4873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-1267153278451.4873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-5279805326.881197</v>
      </c>
      <c r="L3653" s="444">
        <f t="shared" ca="1" si="154"/>
        <v>-1272433083778.3684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-1272433083778.3684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-5301804515.7432013</v>
      </c>
      <c r="L3654" s="444">
        <f t="shared" ca="1" si="154"/>
        <v>-1277734888294.1116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-1277734888294.1116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-5323895367.8921318</v>
      </c>
      <c r="L3655" s="444">
        <f t="shared" ca="1" si="154"/>
        <v>-1283058783662.0037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-1283058783662.0037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-5346078265.2583485</v>
      </c>
      <c r="L3656" s="444">
        <f t="shared" ca="1" si="154"/>
        <v>-1288404861927.262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-1288404861927.262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-5368353591.3635912</v>
      </c>
      <c r="L3657" s="444">
        <f t="shared" ca="1" si="154"/>
        <v>-1293773215518.6255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-1293773215518.6255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-5390721731.3276062</v>
      </c>
      <c r="L3658" s="444">
        <f t="shared" ca="1" si="154"/>
        <v>-1299163937249.9531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-1299163937249.9531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-5413183071.8748045</v>
      </c>
      <c r="L3659" s="444">
        <f t="shared" ca="1" si="154"/>
        <v>-1304577120321.8279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-1304577120321.8279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-5435738001.3409491</v>
      </c>
      <c r="L3660" s="444">
        <f t="shared" ca="1" si="154"/>
        <v>-1310012858323.1689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-1310012858323.1689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-5458386909.6798706</v>
      </c>
      <c r="L3661" s="444">
        <f t="shared" ca="1" si="154"/>
        <v>-1315471245232.8489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-1315471245232.8489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-5481130188.4702034</v>
      </c>
      <c r="L3662" s="444">
        <f t="shared" ca="1" si="154"/>
        <v>-1320952375421.3191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-1320952375421.3191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-5503968230.922163</v>
      </c>
      <c r="L3663" s="444">
        <f t="shared" ca="1" si="154"/>
        <v>-1326456343652.2412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-1326456343652.2412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-5526901431.8843384</v>
      </c>
      <c r="L3664" s="444">
        <f t="shared" ca="1" si="154"/>
        <v>-1331983245084.1255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-1331983245084.1255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-5549930187.850523</v>
      </c>
      <c r="L3665" s="444">
        <f t="shared" ca="1" si="154"/>
        <v>-1337533175271.9761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-1337533175271.9761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-5573054896.966567</v>
      </c>
      <c r="L3666" s="444">
        <f t="shared" ca="1" si="154"/>
        <v>-1343106230168.9426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-1343106230168.9426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-5596275959.037261</v>
      </c>
      <c r="L3667" s="444">
        <f t="shared" ca="1" si="154"/>
        <v>-1348702506127.98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-1348702506127.98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-5619593775.5332499</v>
      </c>
      <c r="L3668" s="444">
        <f t="shared" ca="1" si="154"/>
        <v>-1354322099903.5132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-1354322099903.5132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-5643008749.5979719</v>
      </c>
      <c r="L3669" s="444">
        <f t="shared" ca="1" si="154"/>
        <v>-1359965108653.1111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-1359965108653.1111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-5666521286.0546293</v>
      </c>
      <c r="L3670" s="444">
        <f t="shared" ca="1" si="154"/>
        <v>-1365631629939.1658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-1365631629939.1658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-5690131791.4131908</v>
      </c>
      <c r="L3671" s="444">
        <f t="shared" ca="1" si="154"/>
        <v>-1371321761730.5789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-1371321761730.5789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-5713840673.8774118</v>
      </c>
      <c r="L3672" s="444">
        <f t="shared" ca="1" si="154"/>
        <v>-1377035602404.4563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-1377035602404.4563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-5737648343.3519011</v>
      </c>
      <c r="L3673" s="444">
        <f t="shared" ca="1" si="154"/>
        <v>-1382773250747.8081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-1382773250747.8081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-5761555211.4492006</v>
      </c>
      <c r="L3674" s="444">
        <f t="shared" ca="1" si="154"/>
        <v>-1388534805959.2573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-1388534805959.2573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-5785561691.4969053</v>
      </c>
      <c r="L3675" s="444">
        <f t="shared" ca="1" si="154"/>
        <v>-1394320367650.7542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-1394320367650.7542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-5809668198.5448093</v>
      </c>
      <c r="L3676" s="444">
        <f t="shared" ca="1" si="154"/>
        <v>-1400130035849.2991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-1400130035849.2991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-5833875149.3720798</v>
      </c>
      <c r="L3677" s="444">
        <f t="shared" ca="1" si="154"/>
        <v>-1405963910998.6711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-1405963910998.6711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-5858182962.494463</v>
      </c>
      <c r="L3678" s="444">
        <f t="shared" ca="1" si="154"/>
        <v>-1411822093961.1655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-1411822093961.1655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-5882592058.1715231</v>
      </c>
      <c r="L3679" s="444">
        <f t="shared" ca="1" si="154"/>
        <v>-1417704686019.3372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-1417704686019.3372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-5907102858.4139051</v>
      </c>
      <c r="L3680" s="444">
        <f t="shared" ca="1" si="154"/>
        <v>-1423611788877.751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-1423611788877.751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-5931715786.9906292</v>
      </c>
      <c r="L3681" s="444">
        <f t="shared" ca="1" si="154"/>
        <v>-1429543504664.7417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-1429543504664.7417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-5956431269.4364233</v>
      </c>
      <c r="L3682" s="444">
        <f t="shared" ca="1" si="154"/>
        <v>-1435499935934.1782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-1435499935934.1782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-5981249733.0590763</v>
      </c>
      <c r="L3683" s="444">
        <f t="shared" ca="1" si="154"/>
        <v>-1441481185667.2373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-1441481185667.2373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-6006171606.9468222</v>
      </c>
      <c r="L3684" s="444">
        <f t="shared" ca="1" si="154"/>
        <v>-1447487357274.1841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-1447487357274.1841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-6031197321.9757671</v>
      </c>
      <c r="L3685" s="444">
        <f t="shared" ca="1" si="154"/>
        <v>-1453518554596.1599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-1453518554596.1599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-6056327310.8173332</v>
      </c>
      <c r="L3686" s="444">
        <f t="shared" ca="1" si="154"/>
        <v>-1459574881906.9773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-1459574881906.9773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-6081562007.9457388</v>
      </c>
      <c r="L3687" s="444">
        <f t="shared" ca="1" si="154"/>
        <v>-1465656443914.9231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-1465656443914.9231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-6106901849.6455126</v>
      </c>
      <c r="L3688" s="444">
        <f t="shared" ca="1" si="154"/>
        <v>-1471763345764.5686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-1471763345764.5686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-6132347274.0190353</v>
      </c>
      <c r="L3689" s="444">
        <f t="shared" ca="1" si="154"/>
        <v>-1477895693038.5876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-1477895693038.5876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-6157898720.9941149</v>
      </c>
      <c r="L3690" s="444">
        <f t="shared" ca="1" si="154"/>
        <v>-1484053591759.5818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-1484053591759.5818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-6183556632.3315907</v>
      </c>
      <c r="L3691" s="444">
        <f t="shared" ca="1" si="154"/>
        <v>-1490237148391.9133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-1490237148391.9133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-6209321451.6329718</v>
      </c>
      <c r="L3692" s="444">
        <f t="shared" ca="1" si="154"/>
        <v>-1496446469843.5464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-1496446469843.5464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-6235193624.3481102</v>
      </c>
      <c r="L3693" s="444">
        <f t="shared" ca="1" si="154"/>
        <v>-1502681663467.8945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-1502681663467.8945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-6261173597.7828941</v>
      </c>
      <c r="L3694" s="444">
        <f t="shared" ca="1" si="154"/>
        <v>-1508942837065.6775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-1508942837065.6775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-6287261821.1069899</v>
      </c>
      <c r="L3695" s="444">
        <f t="shared" ca="1" si="154"/>
        <v>-1515230098886.7844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-1515230098886.7844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-6313458745.3616018</v>
      </c>
      <c r="L3696" s="444">
        <f t="shared" ca="1" si="154"/>
        <v>-1521543557632.146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-1521543557632.146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-6339764823.4672747</v>
      </c>
      <c r="L3697" s="444">
        <f t="shared" ca="1" si="154"/>
        <v>-1527883322455.6133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-1527883322455.6133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-6366180510.2317219</v>
      </c>
      <c r="L3698" s="444">
        <f t="shared" ca="1" si="154"/>
        <v>-1534249502965.845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-1534249502965.845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-6392706262.357687</v>
      </c>
      <c r="L3699" s="444">
        <f t="shared" ca="1" si="154"/>
        <v>-1540642209228.2026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-1540642209228.2026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-6419342538.4508438</v>
      </c>
      <c r="L3700" s="444">
        <f t="shared" ca="1" si="154"/>
        <v>-1547061551766.6536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-1547061551766.6536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-6446089799.0277233</v>
      </c>
      <c r="L3701" s="444">
        <f t="shared" ca="1" si="154"/>
        <v>-1553507641565.6814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-1553507641565.6814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-6472948506.5236721</v>
      </c>
      <c r="L3702" s="444">
        <f t="shared" ca="1" si="154"/>
        <v>-1559980590072.2051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-1559980590072.2051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-6499919125.3008547</v>
      </c>
      <c r="L3703" s="444">
        <f t="shared" ca="1" si="154"/>
        <v>-1566480509197.5059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-1566480509197.5059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-6527002121.6562748</v>
      </c>
      <c r="L3704" s="444">
        <f t="shared" ca="1" si="154"/>
        <v>-1573007511319.1621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-1573007511319.1621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-6554197963.8298416</v>
      </c>
      <c r="L3705" s="444">
        <f t="shared" ca="1" si="154"/>
        <v>-1579561709282.9919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-1579561709282.9919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-6581507122.0124664</v>
      </c>
      <c r="L3706" s="444">
        <f t="shared" ca="1" si="154"/>
        <v>-1586143216405.0044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-1586143216405.0044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-6608930068.3541851</v>
      </c>
      <c r="L3707" s="444">
        <f t="shared" ca="1" si="154"/>
        <v>-1592752146473.3586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-1592752146473.3586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-6636467276.9723272</v>
      </c>
      <c r="L3708" s="444">
        <f t="shared" ca="1" si="154"/>
        <v>-1599388613750.3311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-1599388613750.3311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-6664119223.959713</v>
      </c>
      <c r="L3709" s="444">
        <f t="shared" ca="1" si="154"/>
        <v>-1606052732974.2908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-1606052732974.2908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-6691886387.3928785</v>
      </c>
      <c r="L3710" s="444">
        <f t="shared" ca="1" si="154"/>
        <v>-1612744619361.6836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-1612744619361.6836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-6719769247.3403482</v>
      </c>
      <c r="L3711" s="444">
        <f t="shared" ca="1" si="154"/>
        <v>-1619464388609.0239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-1619464388609.0239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-6747768285.8709326</v>
      </c>
      <c r="L3712" s="444">
        <f t="shared" ca="1" si="154"/>
        <v>-1626212156894.8948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-1626212156894.8948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-6775883987.0620613</v>
      </c>
      <c r="L3713" s="444">
        <f t="shared" ca="1" si="154"/>
        <v>-1632988040881.9568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-1632988040881.9568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-6804116837.008153</v>
      </c>
      <c r="L3714" s="444">
        <f t="shared" ca="1" si="154"/>
        <v>-1639792157718.9648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-1639792157718.9648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-6832467323.8290205</v>
      </c>
      <c r="L3715" s="444">
        <f t="shared" ca="1" si="154"/>
        <v>-1646624625042.7939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-1646624625042.7939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-6860935937.6783085</v>
      </c>
      <c r="L3716" s="444">
        <f t="shared" ca="1" si="154"/>
        <v>-1653485560980.4722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-1653485560980.4722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-6889523170.7519674</v>
      </c>
      <c r="L3717" s="444">
        <f t="shared" ca="1" si="154"/>
        <v>-1660375084151.2241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-1660375084151.2241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-6918229517.2967672</v>
      </c>
      <c r="L3718" s="444">
        <f t="shared" ca="1" si="154"/>
        <v>-1667293313668.521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-1667293313668.521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-6947055473.6188374</v>
      </c>
      <c r="L3719" s="444">
        <f t="shared" ca="1" si="154"/>
        <v>-1674240369142.1399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-1674240369142.1399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-6976001538.0922499</v>
      </c>
      <c r="L3720" s="444">
        <f t="shared" ca="1" si="154"/>
        <v>-1681216370680.2322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-1681216370680.2322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-7005068211.167634</v>
      </c>
      <c r="L3721" s="444">
        <f t="shared" ca="1" si="154"/>
        <v>-1688221438891.3999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-1688221438891.3999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-7034255995.3808327</v>
      </c>
      <c r="L3722" s="444">
        <f t="shared" ca="1" si="154"/>
        <v>-1695255694886.7808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-1695255694886.7808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-7063565395.3615866</v>
      </c>
      <c r="L3723" s="444">
        <f t="shared" ca="1" si="154"/>
        <v>-1702319260282.1423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-1702319260282.1423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-7092996917.8422594</v>
      </c>
      <c r="L3724" s="444">
        <f t="shared" ca="1" si="154"/>
        <v>-1709412257199.9846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-1709412257199.9846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-7122551071.6666021</v>
      </c>
      <c r="L3725" s="444">
        <f t="shared" ca="1" si="154"/>
        <v>-1716534808271.6511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-1716534808271.6511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-7152228367.7985458</v>
      </c>
      <c r="L3726" s="444">
        <f t="shared" ca="1" si="154"/>
        <v>-1723687036639.4497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-1723687036639.4497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-7182029319.3310413</v>
      </c>
      <c r="L3727" s="444">
        <f t="shared" ca="1" si="154"/>
        <v>-1730869065958.7808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-1730869065958.7808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-7211954441.4949198</v>
      </c>
      <c r="L3728" s="444">
        <f t="shared" ca="1" si="154"/>
        <v>-1738081020400.2756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-1738081020400.2756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-7242004251.6678162</v>
      </c>
      <c r="L3729" s="444">
        <f t="shared" ca="1" si="154"/>
        <v>-1745323024651.9434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-1745323024651.9434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-7272179269.3830957</v>
      </c>
      <c r="L3730" s="444">
        <f t="shared" ca="1" si="154"/>
        <v>-1752595203921.3264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-1752595203921.3264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-7302480016.3388586</v>
      </c>
      <c r="L3731" s="444">
        <f t="shared" ca="1" si="154"/>
        <v>-1759897683937.6653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-1759897683937.6653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-7332907016.4069376</v>
      </c>
      <c r="L3732" s="444">
        <f t="shared" ca="1" si="154"/>
        <v>-1767230590954.0723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-1767230590954.0723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-7363460795.6419678</v>
      </c>
      <c r="L3733" s="444">
        <f t="shared" ca="1" si="154"/>
        <v>-1774594051749.7144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-1774594051749.7144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-7394141882.2904768</v>
      </c>
      <c r="L3734" s="444">
        <f t="shared" ca="1" si="154"/>
        <v>-1781988193632.0049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-1781988193632.0049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-7424950806.8000202</v>
      </c>
      <c r="L3735" s="444">
        <f t="shared" ca="1" si="154"/>
        <v>-1789413144438.8049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-1789413144438.8049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-7455888101.8283539</v>
      </c>
      <c r="L3736" s="444">
        <f t="shared" ca="1" si="154"/>
        <v>-1796869032540.6333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-1796869032540.6333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-7486954302.2526388</v>
      </c>
      <c r="L3737" s="444">
        <f t="shared" ca="1" si="154"/>
        <v>-1804355986842.886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-1804355986842.886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-7518149945.1786919</v>
      </c>
      <c r="L3738" s="444">
        <f t="shared" ca="1" si="154"/>
        <v>-1811874136788.0647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-1811874136788.0647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-7549475569.9502697</v>
      </c>
      <c r="L3739" s="444">
        <f t="shared" ca="1" si="154"/>
        <v>-1819423612358.0149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-1819423612358.0149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-7580931718.1583948</v>
      </c>
      <c r="L3740" s="444">
        <f t="shared" ca="1" si="154"/>
        <v>-1827004544076.1733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-1827004544076.1733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-7612518933.6507215</v>
      </c>
      <c r="L3741" s="444">
        <f t="shared" ca="1" si="154"/>
        <v>-1834617063009.824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-1834617063009.824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-7644237762.5409317</v>
      </c>
      <c r="L3742" s="444">
        <f t="shared" ca="1" si="154"/>
        <v>-1842261300772.365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-1842261300772.365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-7676088753.2181873</v>
      </c>
      <c r="L3743" s="444">
        <f t="shared" ca="1" si="154"/>
        <v>-1849937389525.5833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-1849937389525.5833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-7708072456.3565969</v>
      </c>
      <c r="L3744" s="444">
        <f t="shared" ca="1" si="154"/>
        <v>-1857645461981.9399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-1857645461981.9399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-7740189424.9247494</v>
      </c>
      <c r="L3745" s="444">
        <f t="shared" ca="1" si="154"/>
        <v>-1865385651406.8647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-1865385651406.8647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-7772440214.1952686</v>
      </c>
      <c r="L3746" s="444">
        <f t="shared" ca="1" si="154"/>
        <v>-1873158091621.0601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-1873158091621.0601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-7804825381.7544155</v>
      </c>
      <c r="L3747" s="444">
        <f t="shared" ca="1" si="154"/>
        <v>-1880962917002.8145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-1880962917002.8145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-7837345487.5117264</v>
      </c>
      <c r="L3748" s="444">
        <f t="shared" ca="1" si="154"/>
        <v>-1888800262490.3262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-1888800262490.3262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-7870001093.709693</v>
      </c>
      <c r="L3749" s="444">
        <f t="shared" ca="1" si="154"/>
        <v>-1896670263584.0359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-1896670263584.0359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-7902792764.9334831</v>
      </c>
      <c r="L3750" s="444">
        <f t="shared" ca="1" si="154"/>
        <v>-1904573056348.9695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-1904573056348.9695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-7935721068.1207056</v>
      </c>
      <c r="L3751" s="444">
        <f t="shared" ca="1" si="154"/>
        <v>-1912508777417.0901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-1912508777417.0901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-7968786572.5712099</v>
      </c>
      <c r="L3752" s="444">
        <f t="shared" ca="1" si="154"/>
        <v>-1920477563989.6614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-1920477563989.6614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-8001989849.9569225</v>
      </c>
      <c r="L3753" s="444">
        <f t="shared" ca="1" si="154"/>
        <v>-1928479553839.6184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-1928479553839.6184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-8035331474.3317432</v>
      </c>
      <c r="L3754" s="444">
        <f t="shared" ca="1" si="154"/>
        <v>-1936514885313.9502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-1936514885313.9502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-8068812022.1414595</v>
      </c>
      <c r="L3755" s="444">
        <f t="shared" ca="1" si="154"/>
        <v>-1944583697336.0916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-1944583697336.0916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-8102432072.2337151</v>
      </c>
      <c r="L3756" s="444">
        <f t="shared" ca="1" si="154"/>
        <v>-1952686129408.3252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-1952686129408.3252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-8136192205.868022</v>
      </c>
      <c r="L3757" s="444">
        <f t="shared" ca="1" si="154"/>
        <v>-1960822321614.1931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-1960822321614.1931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-8170093006.7258043</v>
      </c>
      <c r="L3758" s="444">
        <f t="shared" ca="1" si="154"/>
        <v>-1968992414620.9189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-1968992414620.9189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-8204135060.920495</v>
      </c>
      <c r="L3759" s="444">
        <f t="shared" ca="1" si="154"/>
        <v>-1977196549681.8394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-1977196549681.8394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-8238318957.0076637</v>
      </c>
      <c r="L3760" s="444">
        <f t="shared" ca="1" si="154"/>
        <v>-1985434868638.8469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-1985434868638.8469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-8272645285.9951963</v>
      </c>
      <c r="L3761" s="444">
        <f t="shared" ca="1" si="154"/>
        <v>-1993707513924.842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-1993707513924.842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-8307114641.353507</v>
      </c>
      <c r="L3762" s="444">
        <f t="shared" ca="1" si="154"/>
        <v>-2002014628566.1956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-2002014628566.1956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-8341727619.0258141</v>
      </c>
      <c r="L3763" s="444">
        <f t="shared" ca="1" si="154"/>
        <v>-2010356356185.2214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-2010356356185.2214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-8376484817.4384212</v>
      </c>
      <c r="L3764" s="444">
        <f t="shared" ca="1" si="154"/>
        <v>-2018732841002.6599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-2018732841002.6599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-8411386837.5110826</v>
      </c>
      <c r="L3765" s="444">
        <f t="shared" ca="1" si="154"/>
        <v>-2027144227840.1709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-2027144227840.1709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-8446434282.6673784</v>
      </c>
      <c r="L3766" s="444">
        <f t="shared" ca="1" si="154"/>
        <v>-2035590662122.8384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-2035590662122.8384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-8481627758.8451595</v>
      </c>
      <c r="L3767" s="444">
        <f t="shared" ca="1" si="154"/>
        <v>-2044072289881.6836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-2044072289881.6836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-8516967874.5070162</v>
      </c>
      <c r="L3768" s="444">
        <f t="shared" ca="1" si="154"/>
        <v>-2052589257756.1907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-2052589257756.1907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-8552455240.6507931</v>
      </c>
      <c r="L3769" s="444">
        <f t="shared" ca="1" si="154"/>
        <v>-2061141712996.8416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-2061141712996.8416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-8588090470.8201733</v>
      </c>
      <c r="L3770" s="444">
        <f t="shared" ca="1" si="154"/>
        <v>-2069729803467.6616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-2069729803467.6616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-8623874181.1152573</v>
      </c>
      <c r="L3771" s="444">
        <f t="shared" ca="1" si="154"/>
        <v>-2078353677648.7769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-2078353677648.7769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-8659806990.2032375</v>
      </c>
      <c r="L3772" s="444">
        <f t="shared" ca="1" si="154"/>
        <v>-2087013484638.98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-2087013484638.98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-8695889519.3290825</v>
      </c>
      <c r="L3773" s="444">
        <f t="shared" ca="1" si="154"/>
        <v>-2095709374158.3091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-2095709374158.3091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-8732122392.3262863</v>
      </c>
      <c r="L3774" s="444">
        <f t="shared" ca="1" si="154"/>
        <v>-2104441496550.6353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-2104441496550.6353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-8768506235.6276474</v>
      </c>
      <c r="L3775" s="444">
        <f t="shared" ca="1" si="154"/>
        <v>-2113210002786.2629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-2113210002786.2629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-8805041678.2760963</v>
      </c>
      <c r="L3776" s="444">
        <f t="shared" ca="1" si="154"/>
        <v>-2122015044464.5391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-2122015044464.5391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-8841729351.9355793</v>
      </c>
      <c r="L3777" s="444">
        <f t="shared" ca="1" si="154"/>
        <v>-2130856773816.4746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-2130856773816.4746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-8878569890.9019775</v>
      </c>
      <c r="L3778" s="444">
        <f t="shared" ca="1" si="154"/>
        <v>-2139735343707.3765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-2139735343707.3765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-8915563932.114069</v>
      </c>
      <c r="L3779" s="444">
        <f t="shared" ca="1" si="154"/>
        <v>-2148650907639.4905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-2148650907639.4905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-8952712115.1645451</v>
      </c>
      <c r="L3780" s="444">
        <f t="shared" ca="1" si="154"/>
        <v>-2157603619754.655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-2157603619754.655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-8990015082.3110619</v>
      </c>
      <c r="L3781" s="444">
        <f t="shared" ca="1" si="154"/>
        <v>-2166593634836.9661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-2166593634836.9661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-9027473478.48736</v>
      </c>
      <c r="L3782" s="444">
        <f t="shared" ca="1" si="154"/>
        <v>-2175621108315.4534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-2175621108315.4534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-9065087951.3143902</v>
      </c>
      <c r="L3783" s="444">
        <f t="shared" ca="1" si="154"/>
        <v>-2184686196266.7678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-2184686196266.7678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-9102859151.1115322</v>
      </c>
      <c r="L3784" s="444">
        <f t="shared" ca="1" si="154"/>
        <v>-2193789055417.8794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-2193789055417.8794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-9140787730.9078312</v>
      </c>
      <c r="L3785" s="444">
        <f t="shared" ca="1" si="154"/>
        <v>-2202929843148.7871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-2202929843148.7871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-9178874346.4532795</v>
      </c>
      <c r="L3786" s="444">
        <f t="shared" ca="1" si="154"/>
        <v>-2212108717495.2402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-2212108717495.2402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-9217119656.2301674</v>
      </c>
      <c r="L3787" s="444">
        <f t="shared" ca="1" si="154"/>
        <v>-2221325837151.4702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-2221325837151.4702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-9255524321.4644585</v>
      </c>
      <c r="L3788" s="444">
        <f t="shared" ca="1" si="154"/>
        <v>-2230581361472.9346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-2230581361472.9346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-9294089006.137228</v>
      </c>
      <c r="L3789" s="444">
        <f t="shared" ca="1" si="154"/>
        <v>-2239875450479.0718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-2239875450479.0718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-9332814376.9961319</v>
      </c>
      <c r="L3790" s="444">
        <f t="shared" ca="1" si="154"/>
        <v>-2249208264856.0679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-2249208264856.0679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-9371701103.5669498</v>
      </c>
      <c r="L3791" s="444">
        <f t="shared" ca="1" si="154"/>
        <v>-2258579965959.6348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-2258579965959.6348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-9410749858.165144</v>
      </c>
      <c r="L3792" s="444">
        <f t="shared" ca="1" si="154"/>
        <v>-2267990715817.7998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-2267990715817.7998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-9449961315.9074993</v>
      </c>
      <c r="L3793" s="444">
        <f t="shared" ca="1" si="154"/>
        <v>-2277440677133.7075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-2277440677133.7075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-9489336154.7237816</v>
      </c>
      <c r="L3794" s="444">
        <f t="shared" ca="1" si="154"/>
        <v>-2286930013288.4312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-2286930013288.4312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-9528875055.3684635</v>
      </c>
      <c r="L3795" s="444">
        <f t="shared" ca="1" si="154"/>
        <v>-2296458888343.7998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-2296458888343.7998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-9568578701.4324989</v>
      </c>
      <c r="L3796" s="444">
        <f t="shared" ca="1" si="154"/>
        <v>-2306027467045.2324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-2306027467045.2324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-9608447779.355135</v>
      </c>
      <c r="L3797" s="444">
        <f t="shared" ca="1" si="154"/>
        <v>-2315635914824.5874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-2315635914824.5874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-9648482978.4357815</v>
      </c>
      <c r="L3798" s="444">
        <f t="shared" ca="1" si="154"/>
        <v>-2325284397803.0229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-2325284397803.0229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-9688684990.8459282</v>
      </c>
      <c r="L3799" s="444">
        <f t="shared" ca="1" si="154"/>
        <v>-2334973082793.8687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-2334973082793.8687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-9729054511.641119</v>
      </c>
      <c r="L3800" s="444">
        <f t="shared" ca="1" si="154"/>
        <v>-2344702137305.5098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-2344702137305.5098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-9769592238.7729568</v>
      </c>
      <c r="L3801" s="444">
        <f t="shared" ca="1" si="154"/>
        <v>-2354471729544.2827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-2354471729544.2827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-9810298873.1011772</v>
      </c>
      <c r="L3802" s="444">
        <f t="shared" ca="1" si="154"/>
        <v>-2364282028417.3838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-2364282028417.3838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-9851175118.4057655</v>
      </c>
      <c r="L3803" s="444">
        <f t="shared" ca="1" si="154"/>
        <v>-2374133203535.7896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-2374133203535.7896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-9892221681.3991222</v>
      </c>
      <c r="L3804" s="444">
        <f t="shared" ca="1" si="154"/>
        <v>-2384025425217.1885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-2384025425217.1885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-9933439271.7382851</v>
      </c>
      <c r="L3805" s="444">
        <f t="shared" ca="1" si="154"/>
        <v>-2393958864488.9268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-2393958864488.9268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-9974828602.0371952</v>
      </c>
      <c r="L3806" s="444">
        <f t="shared" ca="1" si="154"/>
        <v>-2403933693090.9639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-2403933693090.9639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-10016390387.879017</v>
      </c>
      <c r="L3807" s="444">
        <f t="shared" ca="1" si="154"/>
        <v>-2413950083478.8428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-2413950083478.8428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-10058125347.828512</v>
      </c>
      <c r="L3808" s="444">
        <f t="shared" ca="1" si="154"/>
        <v>-2424008208826.6714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-2424008208826.6714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-10100034203.444464</v>
      </c>
      <c r="L3809" s="444">
        <f t="shared" ca="1" si="154"/>
        <v>-2434108243030.1157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-2434108243030.1157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-10142117679.292149</v>
      </c>
      <c r="L3810" s="444">
        <f t="shared" ca="1" si="154"/>
        <v>-2444250360709.4077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-2444250360709.4077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-10184376502.955866</v>
      </c>
      <c r="L3811" s="444">
        <f t="shared" ca="1" si="154"/>
        <v>-2454434737212.3638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-2454434737212.3638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-10226811405.051516</v>
      </c>
      <c r="L3812" s="444">
        <f t="shared" ca="1" si="154"/>
        <v>-2464661548617.4155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-2464661548617.4155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-10269423119.239231</v>
      </c>
      <c r="L3813" s="444">
        <f t="shared" ca="1" si="154"/>
        <v>-2474930971736.6548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-2474930971736.6548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-10312212382.236061</v>
      </c>
      <c r="L3814" s="444">
        <f t="shared" ca="1" si="154"/>
        <v>-2485243184118.8906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-2485243184118.8906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-10355179933.828711</v>
      </c>
      <c r="L3815" s="444">
        <f t="shared" ca="1" si="154"/>
        <v>-2495598364052.7192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-2495598364052.7192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-10398326516.88633</v>
      </c>
      <c r="L3816" s="444">
        <f t="shared" ca="1" si="154"/>
        <v>-2505996690569.6055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-2505996690569.6055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-10441652877.373356</v>
      </c>
      <c r="L3817" s="444">
        <f t="shared" ca="1" si="154"/>
        <v>-2516438343446.979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-2516438343446.979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-10485159764.362411</v>
      </c>
      <c r="L3818" s="444">
        <f t="shared" ca="1" si="154"/>
        <v>-2526923503211.3413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-2526923503211.3413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-10528847930.047255</v>
      </c>
      <c r="L3819" s="444">
        <f t="shared" ca="1" si="154"/>
        <v>-2537452351141.3887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-2537452351141.3887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-10572718129.755787</v>
      </c>
      <c r="L3820" s="444">
        <f t="shared" ca="1" si="154"/>
        <v>-2548025069271.1445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-2548025069271.1445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-10616771121.963102</v>
      </c>
      <c r="L3821" s="444">
        <f t="shared" ca="1" si="154"/>
        <v>-2558641840393.1074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-2558641840393.1074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-10661007668.304615</v>
      </c>
      <c r="L3822" s="444">
        <f t="shared" ca="1" si="154"/>
        <v>-2569302848061.4121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-2569302848061.4121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-10705428533.589216</v>
      </c>
      <c r="L3823" s="444">
        <f t="shared" ca="1" si="154"/>
        <v>-2580008276595.0015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-2580008276595.0015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-10750034485.812506</v>
      </c>
      <c r="L3824" s="444">
        <f t="shared" ca="1" si="154"/>
        <v>-2590758311080.814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-2590758311080.814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-10794826296.170057</v>
      </c>
      <c r="L3825" s="444">
        <f t="shared" ca="1" si="154"/>
        <v>-2601553137376.9839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-2601553137376.9839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-10839804739.070766</v>
      </c>
      <c r="L3826" s="444">
        <f t="shared" ca="1" si="154"/>
        <v>-2612392942116.0547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-2612392942116.0547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-10884970592.150229</v>
      </c>
      <c r="L3827" s="444">
        <f t="shared" ca="1" si="154"/>
        <v>-2623277912708.2051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-2623277912708.2051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-10930324636.284187</v>
      </c>
      <c r="L3828" s="444">
        <f t="shared" ca="1" si="154"/>
        <v>-2634208237344.4893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-2634208237344.4893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-10975867655.602039</v>
      </c>
      <c r="L3829" s="444">
        <f t="shared" ca="1" si="154"/>
        <v>-2645184105000.0913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-2645184105000.0913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-11021600437.50038</v>
      </c>
      <c r="L3830" s="444">
        <f t="shared" ca="1" si="154"/>
        <v>-2656205705437.5918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-2656205705437.5918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-11067523772.656631</v>
      </c>
      <c r="L3831" s="444">
        <f t="shared" ca="1" si="154"/>
        <v>-2667273229210.2485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-2667273229210.2485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-11113638455.042702</v>
      </c>
      <c r="L3832" s="444">
        <f t="shared" ca="1" si="154"/>
        <v>-2678386867665.291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-2678386867665.291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-11159945281.938713</v>
      </c>
      <c r="L3833" s="444">
        <f t="shared" ref="L3833:L4087" ca="1" si="159">I3833-J3833+K3833</f>
        <v>-2689546812947.2295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-2689546812947.2295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-11206445053.946789</v>
      </c>
      <c r="L3834" s="444">
        <f t="shared" ca="1" si="159"/>
        <v>-2700753258001.1763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-2700753258001.1763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-11253138575.004902</v>
      </c>
      <c r="L3835" s="444">
        <f t="shared" ca="1" si="159"/>
        <v>-2712006396576.1812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-2712006396576.1812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-11300026652.400755</v>
      </c>
      <c r="L3836" s="444">
        <f t="shared" ca="1" si="159"/>
        <v>-2723306423228.582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-2723306423228.582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-11347110096.785759</v>
      </c>
      <c r="L3837" s="444">
        <f t="shared" ca="1" si="159"/>
        <v>-2734653533325.3677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-2734653533325.3677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-11394389722.189032</v>
      </c>
      <c r="L3838" s="444">
        <f t="shared" ca="1" si="159"/>
        <v>-2746047923047.5566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-2746047923047.5566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-11441866346.031487</v>
      </c>
      <c r="L3839" s="444">
        <f t="shared" ca="1" si="159"/>
        <v>-2757489789393.5879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-2757489789393.5879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-11489540789.13995</v>
      </c>
      <c r="L3840" s="444">
        <f t="shared" ca="1" si="159"/>
        <v>-2768979330182.728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-2768979330182.728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-11537413875.761366</v>
      </c>
      <c r="L3841" s="444">
        <f t="shared" ca="1" si="159"/>
        <v>-2780516744058.4893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-2780516744058.4893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-11585486433.577038</v>
      </c>
      <c r="L3842" s="444">
        <f t="shared" ca="1" si="159"/>
        <v>-2792102230492.0664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-2792102230492.0664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-11633759293.716944</v>
      </c>
      <c r="L3843" s="444">
        <f t="shared" ca="1" si="159"/>
        <v>-2803735989785.7832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-2803735989785.7832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-11682233290.774097</v>
      </c>
      <c r="L3844" s="444">
        <f t="shared" ca="1" si="159"/>
        <v>-2815418223076.5571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-2815418223076.5571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-11730909262.818989</v>
      </c>
      <c r="L3845" s="444">
        <f t="shared" ca="1" si="159"/>
        <v>-2827149132339.376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-2827149132339.376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-11779788051.414066</v>
      </c>
      <c r="L3846" s="444">
        <f t="shared" ca="1" si="159"/>
        <v>-2838928920390.79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-2838928920390.79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-11828870501.628292</v>
      </c>
      <c r="L3847" s="444">
        <f t="shared" ca="1" si="159"/>
        <v>-2850757790892.4185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-2850757790892.4185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-11878157462.051743</v>
      </c>
      <c r="L3848" s="444">
        <f t="shared" ca="1" si="159"/>
        <v>-2862635948354.4702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-2862635948354.4702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-11927649784.810293</v>
      </c>
      <c r="L3849" s="444">
        <f t="shared" ca="1" si="159"/>
        <v>-2874563598139.2803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-2874563598139.2803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-11977348325.580334</v>
      </c>
      <c r="L3850" s="444">
        <f t="shared" ca="1" si="159"/>
        <v>-2886540946464.8608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-2886540946464.8608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-12027253943.603586</v>
      </c>
      <c r="L3851" s="444">
        <f t="shared" ca="1" si="159"/>
        <v>-2898568200408.4644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-2898568200408.4644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-12077367501.701935</v>
      </c>
      <c r="L3852" s="444">
        <f t="shared" ca="1" si="159"/>
        <v>-2910645567910.1665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-2910645567910.1665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-12127689866.29236</v>
      </c>
      <c r="L3853" s="444">
        <f t="shared" ca="1" si="159"/>
        <v>-2922773257776.459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-2922773257776.459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-12178221907.401913</v>
      </c>
      <c r="L3854" s="444">
        <f t="shared" ca="1" si="159"/>
        <v>-2934951479683.8608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-2934951479683.8608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-12228964498.682753</v>
      </c>
      <c r="L3855" s="444">
        <f t="shared" ca="1" si="159"/>
        <v>-2947180444182.5435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-2947180444182.5435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-12279918517.427265</v>
      </c>
      <c r="L3856" s="444">
        <f t="shared" ca="1" si="159"/>
        <v>-2959460362699.9707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-2959460362699.9707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-12331084844.583212</v>
      </c>
      <c r="L3857" s="444">
        <f t="shared" ca="1" si="159"/>
        <v>-2971791447544.5537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-2971791447544.5537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-12382464364.768974</v>
      </c>
      <c r="L3858" s="444">
        <f t="shared" ca="1" si="159"/>
        <v>-2984173911909.3228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-2984173911909.3228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-12434057966.288845</v>
      </c>
      <c r="L3859" s="444">
        <f t="shared" ca="1" si="159"/>
        <v>-2996607969875.6118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-2996607969875.6118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-12485866541.148382</v>
      </c>
      <c r="L3860" s="444">
        <f t="shared" ca="1" si="159"/>
        <v>-3009093836416.7603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-3009093836416.7603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-12537890985.069834</v>
      </c>
      <c r="L3861" s="444">
        <f t="shared" ca="1" si="159"/>
        <v>-3021631727401.8301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-3021631727401.8301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-12590132197.507626</v>
      </c>
      <c r="L3862" s="444">
        <f t="shared" ca="1" si="159"/>
        <v>-3034221859599.3379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-3034221859599.3379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-12642591081.663908</v>
      </c>
      <c r="L3863" s="444">
        <f t="shared" ca="1" si="159"/>
        <v>-3046864450681.002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-3046864450681.002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-12695268544.504175</v>
      </c>
      <c r="L3864" s="444">
        <f t="shared" ca="1" si="159"/>
        <v>-3059559719225.5063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-3059559719225.5063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-12748165496.772943</v>
      </c>
      <c r="L3865" s="444">
        <f t="shared" ca="1" si="159"/>
        <v>-3072307884722.2793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-3072307884722.2793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-12801282853.009497</v>
      </c>
      <c r="L3866" s="444">
        <f t="shared" ca="1" si="159"/>
        <v>-3085109167575.2886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-3085109167575.2886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-12854621531.563702</v>
      </c>
      <c r="L3867" s="444">
        <f t="shared" ca="1" si="159"/>
        <v>-3097963789106.8521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-3097963789106.8521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-12908182454.611883</v>
      </c>
      <c r="L3868" s="444">
        <f t="shared" ca="1" si="159"/>
        <v>-3110871971561.4639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-3110871971561.4639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-12961966548.172766</v>
      </c>
      <c r="L3869" s="444">
        <f t="shared" ca="1" si="159"/>
        <v>-3123833938109.6367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-3123833938109.6367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-13015974742.123486</v>
      </c>
      <c r="L3870" s="444">
        <f t="shared" ca="1" si="159"/>
        <v>-3136849912851.7603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-3136849912851.7603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-13070207970.215668</v>
      </c>
      <c r="L3871" s="444">
        <f t="shared" ca="1" si="159"/>
        <v>-3149920120821.9761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-3149920120821.9761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-13124667170.091566</v>
      </c>
      <c r="L3872" s="444">
        <f t="shared" ca="1" si="159"/>
        <v>-3163044787992.0679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-3163044787992.0679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-13179353283.300283</v>
      </c>
      <c r="L3873" s="444">
        <f t="shared" ca="1" si="159"/>
        <v>-3176224141275.3682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-3176224141275.3682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-13234267255.314034</v>
      </c>
      <c r="L3874" s="444">
        <f t="shared" ca="1" si="159"/>
        <v>-3189458408530.6821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-3189458408530.6821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-13289410035.544508</v>
      </c>
      <c r="L3875" s="444">
        <f t="shared" ca="1" si="159"/>
        <v>-3202747818566.2266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-3202747818566.2266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-13344782577.359278</v>
      </c>
      <c r="L3876" s="444">
        <f t="shared" ca="1" si="159"/>
        <v>-3216092601143.5859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-3216092601143.5859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-13400385838.098274</v>
      </c>
      <c r="L3877" s="444">
        <f t="shared" ca="1" si="159"/>
        <v>-3229492986981.6841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-3229492986981.6841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-13456220779.090351</v>
      </c>
      <c r="L3878" s="444">
        <f t="shared" ca="1" si="159"/>
        <v>-3242949207760.7744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-3242949207760.7744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-13512288365.669893</v>
      </c>
      <c r="L3879" s="444">
        <f t="shared" ca="1" si="159"/>
        <v>-3256461496126.4443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-3256461496126.4443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-13568589567.193518</v>
      </c>
      <c r="L3880" s="444">
        <f t="shared" ca="1" si="159"/>
        <v>-3270030085693.6377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-3270030085693.6377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-13625125357.056824</v>
      </c>
      <c r="L3881" s="444">
        <f t="shared" ca="1" si="159"/>
        <v>-3283655211050.6943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-3283655211050.6943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-13681896712.711226</v>
      </c>
      <c r="L3882" s="444">
        <f t="shared" ca="1" si="159"/>
        <v>-3297337107763.4058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-3297337107763.4058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-13738904615.680857</v>
      </c>
      <c r="L3883" s="444">
        <f t="shared" ca="1" si="159"/>
        <v>-3311076012379.0864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-3311076012379.0864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-13796150051.579527</v>
      </c>
      <c r="L3884" s="444">
        <f t="shared" ca="1" si="159"/>
        <v>-3324872162430.666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-3324872162430.666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-13853634010.127775</v>
      </c>
      <c r="L3885" s="444">
        <f t="shared" ca="1" si="159"/>
        <v>-3338725796440.7939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-3338725796440.7939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-13911357485.169975</v>
      </c>
      <c r="L3886" s="444">
        <f t="shared" ca="1" si="159"/>
        <v>-3352637153925.9639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-3352637153925.9639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-13969321474.691515</v>
      </c>
      <c r="L3887" s="444">
        <f t="shared" ca="1" si="159"/>
        <v>-3366606475400.6553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-3366606475400.6553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-14027526980.836063</v>
      </c>
      <c r="L3888" s="444">
        <f t="shared" ca="1" si="159"/>
        <v>-3380634002381.4912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-3380634002381.4912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-14085975009.92288</v>
      </c>
      <c r="L3889" s="444">
        <f t="shared" ca="1" si="159"/>
        <v>-3394719977391.4141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-3394719977391.4141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-14144666572.464226</v>
      </c>
      <c r="L3890" s="444">
        <f t="shared" ca="1" si="159"/>
        <v>-3408864643963.8784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-3408864643963.8784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-14203602683.182827</v>
      </c>
      <c r="L3891" s="444">
        <f t="shared" ca="1" si="159"/>
        <v>-3423068246647.061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-3423068246647.061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-14262784361.029421</v>
      </c>
      <c r="L3892" s="444">
        <f t="shared" ca="1" si="159"/>
        <v>-3437331031008.0903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-3437331031008.0903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-14322212629.200375</v>
      </c>
      <c r="L3893" s="444">
        <f t="shared" ca="1" si="159"/>
        <v>-3451653243637.2905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-3451653243637.2905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-14381888515.155375</v>
      </c>
      <c r="L3894" s="444">
        <f t="shared" ca="1" si="159"/>
        <v>-3466035132152.4458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-3466035132152.4458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-14441813050.635189</v>
      </c>
      <c r="L3895" s="444">
        <f t="shared" ca="1" si="159"/>
        <v>-3480476945203.0811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-3480476945203.0811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-14501987271.679504</v>
      </c>
      <c r="L3896" s="444">
        <f t="shared" ca="1" si="159"/>
        <v>-3494978932474.7607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-3494978932474.7607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-14562412218.644836</v>
      </c>
      <c r="L3897" s="444">
        <f t="shared" ca="1" si="159"/>
        <v>-3509541344693.4058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-3509541344693.4058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-14623088936.222521</v>
      </c>
      <c r="L3898" s="444">
        <f t="shared" ca="1" si="159"/>
        <v>-3524164433629.6284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-3524164433629.6284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-14684018473.456785</v>
      </c>
      <c r="L3899" s="444">
        <f t="shared" ca="1" si="159"/>
        <v>-3538848452103.085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-3538848452103.085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-14745201883.762856</v>
      </c>
      <c r="L3900" s="444">
        <f t="shared" ca="1" si="159"/>
        <v>-3553593653986.8477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-3553593653986.8477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-14806640224.945198</v>
      </c>
      <c r="L3901" s="444">
        <f t="shared" ca="1" si="159"/>
        <v>-3568400294211.793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-3568400294211.793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-14868334559.215803</v>
      </c>
      <c r="L3902" s="444">
        <f t="shared" ca="1" si="159"/>
        <v>-3583268628771.0088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-3583268628771.0088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-14930285953.212538</v>
      </c>
      <c r="L3903" s="444">
        <f t="shared" ca="1" si="159"/>
        <v>-3598198914724.2212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-3598198914724.2212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-14992495478.017588</v>
      </c>
      <c r="L3904" s="444">
        <f t="shared" ca="1" si="159"/>
        <v>-3613191410202.2388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-3613191410202.2388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-15054964209.175997</v>
      </c>
      <c r="L3905" s="444">
        <f t="shared" ca="1" si="159"/>
        <v>-3628246374411.4146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-3628246374411.4146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-15117693226.714228</v>
      </c>
      <c r="L3906" s="444">
        <f t="shared" ca="1" si="159"/>
        <v>-3643364067638.1289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-3643364067638.1289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-15180683615.158871</v>
      </c>
      <c r="L3907" s="444">
        <f t="shared" ca="1" si="159"/>
        <v>-3658544751253.2876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-3658544751253.2876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-15243936463.555365</v>
      </c>
      <c r="L3908" s="444">
        <f t="shared" ca="1" si="159"/>
        <v>-3673788687716.8428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-3673788687716.8428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-15307452865.486845</v>
      </c>
      <c r="L3909" s="444">
        <f t="shared" ca="1" si="159"/>
        <v>-3689096140582.3296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-3689096140582.3296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-15371233919.093042</v>
      </c>
      <c r="L3910" s="444">
        <f t="shared" ca="1" si="159"/>
        <v>-3704467374501.4229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-3704467374501.4229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-15435280727.08926</v>
      </c>
      <c r="L3911" s="444">
        <f t="shared" ca="1" si="159"/>
        <v>-3719902655228.5122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-3719902655228.5122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-15499594396.785467</v>
      </c>
      <c r="L3912" s="444">
        <f t="shared" ca="1" si="159"/>
        <v>-3735402249625.2979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-3735402249625.2979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-15564176040.105406</v>
      </c>
      <c r="L3913" s="444">
        <f t="shared" ca="1" si="159"/>
        <v>-3750966425665.4033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-3750966425665.4033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-15629026773.605846</v>
      </c>
      <c r="L3914" s="444">
        <f t="shared" ca="1" si="159"/>
        <v>-3766595452439.0093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-3766595452439.0093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-15694147718.495871</v>
      </c>
      <c r="L3915" s="444">
        <f t="shared" ca="1" si="159"/>
        <v>-3782289600157.5054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-3782289600157.5054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-15759540000.656273</v>
      </c>
      <c r="L3916" s="444">
        <f t="shared" ca="1" si="159"/>
        <v>-3798049140158.1616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-3798049140158.1616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-15825204750.659004</v>
      </c>
      <c r="L3917" s="444">
        <f t="shared" ca="1" si="159"/>
        <v>-3813874344908.8208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-3813874344908.8208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-15891143103.786751</v>
      </c>
      <c r="L3918" s="444">
        <f t="shared" ca="1" si="159"/>
        <v>-3829765488012.6074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-3829765488012.6074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-15957356200.052528</v>
      </c>
      <c r="L3919" s="444">
        <f t="shared" ca="1" si="159"/>
        <v>-3845722844212.6602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-3845722844212.6602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-16023845184.219419</v>
      </c>
      <c r="L3920" s="444">
        <f t="shared" ca="1" si="159"/>
        <v>-3861746689396.8794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-3861746689396.8794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-16090611205.82033</v>
      </c>
      <c r="L3921" s="444">
        <f t="shared" ca="1" si="159"/>
        <v>-3877837300602.6997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-3877837300602.6997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-16157655419.177917</v>
      </c>
      <c r="L3922" s="444">
        <f t="shared" ca="1" si="159"/>
        <v>-3893994956021.8774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-3893994956021.8774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-16224978983.42449</v>
      </c>
      <c r="L3923" s="444">
        <f t="shared" ca="1" si="159"/>
        <v>-3910219935005.3018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-3910219935005.3018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-16292583062.522091</v>
      </c>
      <c r="L3924" s="444">
        <f t="shared" ca="1" si="159"/>
        <v>-3926512518067.8237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-3926512518067.8237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-16360468825.282598</v>
      </c>
      <c r="L3925" s="444">
        <f t="shared" ca="1" si="159"/>
        <v>-3942872986893.1064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-3942872986893.1064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-16428637445.387943</v>
      </c>
      <c r="L3926" s="444">
        <f t="shared" ca="1" si="159"/>
        <v>-3959301624338.4946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-3959301624338.4946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-16497090101.410395</v>
      </c>
      <c r="L3927" s="444">
        <f t="shared" ca="1" si="159"/>
        <v>-3975798714439.9048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-3975798714439.9048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-16565827976.832939</v>
      </c>
      <c r="L3928" s="444">
        <f t="shared" ca="1" si="159"/>
        <v>-3992364542416.7378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-3992364542416.7378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-16634852260.069738</v>
      </c>
      <c r="L3929" s="444">
        <f t="shared" ca="1" si="159"/>
        <v>-4008999394676.8076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-4008999394676.8076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-16704164144.486698</v>
      </c>
      <c r="L3930" s="444">
        <f t="shared" ca="1" si="159"/>
        <v>-4025703558821.2944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-4025703558821.2944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-16773764828.42206</v>
      </c>
      <c r="L3931" s="444">
        <f t="shared" ca="1" si="159"/>
        <v>-4042477323649.7163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-4042477323649.7163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-16843655515.207151</v>
      </c>
      <c r="L3932" s="444">
        <f t="shared" ca="1" si="159"/>
        <v>-4059320979164.9233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-4059320979164.9233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-16913837413.18718</v>
      </c>
      <c r="L3933" s="444">
        <f t="shared" ca="1" si="159"/>
        <v>-4076234816578.1104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-4076234816578.1104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-16984311735.742126</v>
      </c>
      <c r="L3934" s="444">
        <f t="shared" ca="1" si="159"/>
        <v>-4093219128313.8525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-4093219128313.8525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-17055079701.307716</v>
      </c>
      <c r="L3935" s="444">
        <f t="shared" ca="1" si="159"/>
        <v>-4110274208015.1602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-4110274208015.1602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-17126142533.3965</v>
      </c>
      <c r="L3936" s="444">
        <f t="shared" ca="1" si="159"/>
        <v>-4127400350548.5566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-4127400350548.5566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-17197501460.618988</v>
      </c>
      <c r="L3937" s="444">
        <f t="shared" ca="1" si="159"/>
        <v>-4144597852009.1758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-4144597852009.1758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-17269157716.704899</v>
      </c>
      <c r="L3938" s="444">
        <f t="shared" ca="1" si="159"/>
        <v>-4161867009725.8809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-4161867009725.8809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-17341112540.524502</v>
      </c>
      <c r="L3939" s="444">
        <f t="shared" ca="1" si="159"/>
        <v>-4179208122266.4053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-4179208122266.4053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-17413367176.110023</v>
      </c>
      <c r="L3940" s="444">
        <f t="shared" ca="1" si="159"/>
        <v>-4196621489442.5151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-4196621489442.5151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-17485922872.677147</v>
      </c>
      <c r="L3941" s="444">
        <f t="shared" ca="1" si="159"/>
        <v>-4214107412315.1924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-4214107412315.1924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-17558780884.646633</v>
      </c>
      <c r="L3942" s="444">
        <f t="shared" ca="1" si="159"/>
        <v>-4231666193199.8389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-4231666193199.8389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-17631942471.665997</v>
      </c>
      <c r="L3943" s="444">
        <f t="shared" ca="1" si="159"/>
        <v>-4249298135671.5049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-4249298135671.5049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-17705408898.631271</v>
      </c>
      <c r="L3944" s="444">
        <f t="shared" ca="1" si="159"/>
        <v>-4267003544570.1362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-4267003544570.1362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-17779181435.7089</v>
      </c>
      <c r="L3945" s="444">
        <f t="shared" ca="1" si="159"/>
        <v>-4284782726005.8452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-4284782726005.8452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-17853261358.357689</v>
      </c>
      <c r="L3946" s="444">
        <f t="shared" ca="1" si="159"/>
        <v>-4302635987364.2031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-4302635987364.2031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-17927649947.350845</v>
      </c>
      <c r="L3947" s="444">
        <f t="shared" ca="1" si="159"/>
        <v>-4320563637311.5542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-4320563637311.5542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-18002348488.798141</v>
      </c>
      <c r="L3948" s="444">
        <f t="shared" ca="1" si="159"/>
        <v>-4338565985800.3525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-4338565985800.3525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-18077358274.168137</v>
      </c>
      <c r="L3949" s="444">
        <f t="shared" ca="1" si="159"/>
        <v>-4356643344074.5205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-4356643344074.5205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-18152680600.310501</v>
      </c>
      <c r="L3950" s="444">
        <f t="shared" ca="1" si="159"/>
        <v>-4374796024674.8311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-4374796024674.8311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-18228316769.478462</v>
      </c>
      <c r="L3951" s="444">
        <f t="shared" ca="1" si="159"/>
        <v>-4393024341444.3096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-4393024341444.3096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-18304268089.351288</v>
      </c>
      <c r="L3952" s="444">
        <f t="shared" ca="1" si="159"/>
        <v>-4411328609533.6611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-4411328609533.6611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-18380535873.056923</v>
      </c>
      <c r="L3953" s="444">
        <f t="shared" ca="1" si="159"/>
        <v>-4429709145406.7178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-4429709145406.7178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-18457121439.194656</v>
      </c>
      <c r="L3954" s="444">
        <f t="shared" ca="1" si="159"/>
        <v>-4448166266845.9121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-4448166266845.9121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-18534026111.857967</v>
      </c>
      <c r="L3955" s="444">
        <f t="shared" ca="1" si="159"/>
        <v>-4466700292957.7705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-4466700292957.7705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-18611251220.657375</v>
      </c>
      <c r="L3956" s="444">
        <f t="shared" ca="1" si="159"/>
        <v>-4485311544178.4277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-4485311544178.4277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-18688798100.74345</v>
      </c>
      <c r="L3957" s="444">
        <f t="shared" ca="1" si="159"/>
        <v>-4504000342279.1709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-4504000342279.1709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-18766668092.82988</v>
      </c>
      <c r="L3958" s="444">
        <f t="shared" ca="1" si="159"/>
        <v>-4522767010372.001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-4522767010372.001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-18844862543.216671</v>
      </c>
      <c r="L3959" s="444">
        <f t="shared" ca="1" si="159"/>
        <v>-4541611872915.2178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-4541611872915.2178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-18923382803.813408</v>
      </c>
      <c r="L3960" s="444">
        <f t="shared" ca="1" si="159"/>
        <v>-4560535255719.0313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-4560535255719.0313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-19002230232.162628</v>
      </c>
      <c r="L3961" s="444">
        <f t="shared" ca="1" si="159"/>
        <v>-4579537485951.1943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-4579537485951.1943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-19081406191.46331</v>
      </c>
      <c r="L3962" s="444">
        <f t="shared" ca="1" si="159"/>
        <v>-4598618892142.6572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-4598618892142.6572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-19160912050.594406</v>
      </c>
      <c r="L3963" s="444">
        <f t="shared" ca="1" si="159"/>
        <v>-4617779804193.252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-4617779804193.252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-19240749184.13855</v>
      </c>
      <c r="L3964" s="444">
        <f t="shared" ca="1" si="159"/>
        <v>-4637020553377.3906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-4637020553377.3906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-19320918972.405792</v>
      </c>
      <c r="L3965" s="444">
        <f t="shared" ca="1" si="159"/>
        <v>-4656341472349.7969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-4656341472349.7969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-19401422801.457485</v>
      </c>
      <c r="L3966" s="444">
        <f t="shared" ca="1" si="159"/>
        <v>-4675742895151.2539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-4675742895151.2539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-19482262063.130226</v>
      </c>
      <c r="L3967" s="444">
        <f t="shared" ca="1" si="159"/>
        <v>-4695225157214.3838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-4695225157214.3838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-19563438155.059933</v>
      </c>
      <c r="L3968" s="444">
        <f t="shared" ca="1" si="159"/>
        <v>-4714788595369.4434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-4714788595369.4434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-19644952480.706013</v>
      </c>
      <c r="L3969" s="444">
        <f t="shared" ca="1" si="159"/>
        <v>-4734433547850.1494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-4734433547850.1494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-19726806449.375622</v>
      </c>
      <c r="L3970" s="444">
        <f t="shared" ca="1" si="159"/>
        <v>-4754160354299.5254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-4754160354299.5254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-19809001476.248024</v>
      </c>
      <c r="L3971" s="444">
        <f t="shared" ca="1" si="159"/>
        <v>-4773969355775.7734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-4773969355775.7734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-19891538982.399055</v>
      </c>
      <c r="L3972" s="444">
        <f t="shared" ca="1" si="159"/>
        <v>-4793860894758.1729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-4793860894758.1729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-19974420394.825722</v>
      </c>
      <c r="L3973" s="444">
        <f t="shared" ca="1" si="159"/>
        <v>-4813835315152.999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-4813835315152.999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-20057647146.470829</v>
      </c>
      <c r="L3974" s="444">
        <f t="shared" ca="1" si="159"/>
        <v>-4833892962299.4697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-4833892962299.4697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-20141220676.247791</v>
      </c>
      <c r="L3975" s="444">
        <f t="shared" ca="1" si="159"/>
        <v>-4854034182975.7178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-4854034182975.7178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-20225142429.065491</v>
      </c>
      <c r="L3976" s="444">
        <f t="shared" ca="1" si="159"/>
        <v>-4874259325404.7832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-4874259325404.7832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-20309413855.853264</v>
      </c>
      <c r="L3977" s="444">
        <f t="shared" ca="1" si="159"/>
        <v>-4894568739260.6367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-4894568739260.6367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-20394036413.585987</v>
      </c>
      <c r="L3978" s="444">
        <f t="shared" ca="1" si="159"/>
        <v>-4914962775674.2227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-4914962775674.2227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-20479011565.309261</v>
      </c>
      <c r="L3979" s="444">
        <f t="shared" ca="1" si="159"/>
        <v>-4935441787239.5322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-4935441787239.5322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-20564340780.164719</v>
      </c>
      <c r="L3980" s="444">
        <f t="shared" ca="1" si="159"/>
        <v>-4956006128019.6973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-4956006128019.6973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-20650025533.415405</v>
      </c>
      <c r="L3981" s="444">
        <f t="shared" ca="1" si="159"/>
        <v>-4976656153553.1123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-4976656153553.1123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-20736067306.471302</v>
      </c>
      <c r="L3982" s="444">
        <f t="shared" ca="1" si="159"/>
        <v>-4997392220859.584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-4997392220859.584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-20822467586.914932</v>
      </c>
      <c r="L3983" s="444">
        <f t="shared" ca="1" si="159"/>
        <v>-5018214688446.499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-5018214688446.499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-20909227868.527081</v>
      </c>
      <c r="L3984" s="444">
        <f t="shared" ca="1" si="159"/>
        <v>-5039123916315.0264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-5039123916315.0264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-20996349651.312611</v>
      </c>
      <c r="L3985" s="444">
        <f t="shared" ca="1" si="159"/>
        <v>-5060120265966.3389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-5060120265966.3389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-21083834441.526413</v>
      </c>
      <c r="L3986" s="444">
        <f t="shared" ca="1" si="159"/>
        <v>-5081204100407.8652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-5081204100407.8652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-21171683751.69944</v>
      </c>
      <c r="L3987" s="444">
        <f t="shared" ca="1" si="159"/>
        <v>-5102375784159.5645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-5102375784159.5645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-21259899100.664852</v>
      </c>
      <c r="L3988" s="444">
        <f t="shared" ca="1" si="159"/>
        <v>-5123635683260.2295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-5123635683260.2295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-21348482013.58429</v>
      </c>
      <c r="L3989" s="444">
        <f t="shared" ca="1" si="159"/>
        <v>-5144984165273.8135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-5144984165273.8135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-21437434021.974224</v>
      </c>
      <c r="L3990" s="444">
        <f t="shared" ca="1" si="159"/>
        <v>-5166421599295.7881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-5166421599295.7881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-21526756663.732449</v>
      </c>
      <c r="L3991" s="444">
        <f t="shared" ca="1" si="159"/>
        <v>-5187948355959.5205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-5187948355959.5205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-21616451483.164669</v>
      </c>
      <c r="L3992" s="444">
        <f t="shared" ca="1" si="159"/>
        <v>-5209564807442.6855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-5209564807442.6855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-21706520031.011189</v>
      </c>
      <c r="L3993" s="444">
        <f t="shared" ca="1" si="159"/>
        <v>-5231271327473.6963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-5231271327473.6963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-21796963864.473736</v>
      </c>
      <c r="L3994" s="444">
        <f t="shared" ca="1" si="159"/>
        <v>-5253068291338.1699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-5253068291338.1699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-21887784547.242374</v>
      </c>
      <c r="L3995" s="444">
        <f t="shared" ca="1" si="159"/>
        <v>-5274956075885.4121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-5274956075885.4121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-21978983649.522549</v>
      </c>
      <c r="L3996" s="444">
        <f t="shared" ca="1" si="159"/>
        <v>-5296935059534.9346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-5296935059534.9346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-22070562748.062225</v>
      </c>
      <c r="L3997" s="444">
        <f t="shared" ca="1" si="159"/>
        <v>-5319005622282.9971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-5319005622282.9971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-22162523426.179153</v>
      </c>
      <c r="L3998" s="444">
        <f t="shared" ca="1" si="159"/>
        <v>-5341168145709.1758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-5341168145709.1758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-22254867273.788231</v>
      </c>
      <c r="L3999" s="444">
        <f t="shared" ca="1" si="159"/>
        <v>-5363423012982.9639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-5363423012982.9639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-22347595887.429016</v>
      </c>
      <c r="L4000" s="444">
        <f t="shared" ca="1" si="159"/>
        <v>-5385770608870.3926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-5385770608870.3926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-22440710870.293301</v>
      </c>
      <c r="L4001" s="444">
        <f t="shared" ca="1" si="159"/>
        <v>-5408211319740.6855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-5408211319740.6855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-22534213832.252857</v>
      </c>
      <c r="L4002" s="444">
        <f t="shared" ca="1" si="159"/>
        <v>-5430745533572.9385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-5430745533572.9385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-22628106389.887245</v>
      </c>
      <c r="L4003" s="444">
        <f t="shared" ca="1" si="159"/>
        <v>-5453373639962.8262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-5453373639962.8262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-22722390166.511776</v>
      </c>
      <c r="L4004" s="444">
        <f t="shared" ca="1" si="159"/>
        <v>-5476096030129.3379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-5476096030129.3379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-22817066792.205574</v>
      </c>
      <c r="L4005" s="444">
        <f t="shared" ca="1" si="159"/>
        <v>-5498913096921.5439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-5498913096921.5439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-22912137903.839767</v>
      </c>
      <c r="L4006" s="444">
        <f t="shared" ca="1" si="159"/>
        <v>-5521825234825.3838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-5521825234825.3838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-23007605145.105766</v>
      </c>
      <c r="L4007" s="444">
        <f t="shared" ca="1" si="159"/>
        <v>-5544832839970.4893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-5544832839970.4893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-23103470166.543705</v>
      </c>
      <c r="L4008" s="444">
        <f t="shared" ca="1" si="159"/>
        <v>-5567936310137.0332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-5567936310137.0332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-23199734625.570972</v>
      </c>
      <c r="L4009" s="444">
        <f t="shared" ca="1" si="159"/>
        <v>-5591136044762.6045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-5591136044762.6045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-23296400186.510853</v>
      </c>
      <c r="L4010" s="444">
        <f t="shared" ca="1" si="159"/>
        <v>-5614432444949.1152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-5614432444949.1152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-23393468520.621315</v>
      </c>
      <c r="L4011" s="444">
        <f t="shared" ca="1" si="159"/>
        <v>-5637825913469.7363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-5637825913469.7363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-23490941306.123901</v>
      </c>
      <c r="L4012" s="444">
        <f t="shared" ca="1" si="159"/>
        <v>-5661316854775.8604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-5661316854775.8604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-23588820228.23275</v>
      </c>
      <c r="L4013" s="444">
        <f t="shared" ca="1" si="159"/>
        <v>-5684905675004.0928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-5684905675004.0928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-23687106979.18372</v>
      </c>
      <c r="L4014" s="444">
        <f t="shared" ca="1" si="159"/>
        <v>-5708592781983.2764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-5708592781983.2764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-23785803258.263653</v>
      </c>
      <c r="L4015" s="444">
        <f t="shared" ca="1" si="159"/>
        <v>-5732378585241.54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-5732378585241.54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-23884910771.839748</v>
      </c>
      <c r="L4016" s="444">
        <f t="shared" ca="1" si="159"/>
        <v>-5756263496013.3799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-5756263496013.3799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-23984431233.389084</v>
      </c>
      <c r="L4017" s="444">
        <f t="shared" ca="1" si="159"/>
        <v>-5780247927246.7686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-5780247927246.7686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-24084366363.528202</v>
      </c>
      <c r="L4018" s="444">
        <f t="shared" ca="1" si="159"/>
        <v>-5804332293610.2969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-5804332293610.2969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-24184717890.042904</v>
      </c>
      <c r="L4019" s="444">
        <f t="shared" ca="1" si="159"/>
        <v>-5828517011500.3398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-5828517011500.3398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-24285487547.918083</v>
      </c>
      <c r="L4020" s="444">
        <f t="shared" ca="1" si="159"/>
        <v>-5852802499048.2578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-5852802499048.2578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-24386677079.367741</v>
      </c>
      <c r="L4021" s="444">
        <f t="shared" ca="1" si="159"/>
        <v>-5877189176127.626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-5877189176127.626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-24488288233.865108</v>
      </c>
      <c r="L4022" s="444">
        <f t="shared" ca="1" si="159"/>
        <v>-5901677464361.4912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-5901677464361.4912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-24590322768.172878</v>
      </c>
      <c r="L4023" s="444">
        <f t="shared" ca="1" si="159"/>
        <v>-5926267787129.6641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-5926267787129.6641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-24692782446.3736</v>
      </c>
      <c r="L4024" s="444">
        <f t="shared" ca="1" si="159"/>
        <v>-5950960569576.0381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-5950960569576.0381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-24795669039.900158</v>
      </c>
      <c r="L4025" s="444">
        <f t="shared" ca="1" si="159"/>
        <v>-5975756238615.9385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-5975756238615.9385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-24898984327.56641</v>
      </c>
      <c r="L4026" s="444">
        <f t="shared" ca="1" si="159"/>
        <v>-6000655222943.5049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-6000655222943.5049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-25002730095.597939</v>
      </c>
      <c r="L4027" s="444">
        <f t="shared" ca="1" si="159"/>
        <v>-6025657953039.1025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-6025657953039.1025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-25106908137.662926</v>
      </c>
      <c r="L4028" s="444">
        <f t="shared" ca="1" si="159"/>
        <v>-6050764861176.7656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-6050764861176.7656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-25211520254.903191</v>
      </c>
      <c r="L4029" s="444">
        <f t="shared" ca="1" si="159"/>
        <v>-6075976381431.6689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-6075976381431.6689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-25316568255.965286</v>
      </c>
      <c r="L4030" s="444">
        <f t="shared" ca="1" si="159"/>
        <v>-6101292949687.6338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-6101292949687.6338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-25422053957.031807</v>
      </c>
      <c r="L4031" s="444">
        <f t="shared" ca="1" si="159"/>
        <v>-6126715003644.666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-6126715003644.666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-25527979181.852776</v>
      </c>
      <c r="L4032" s="444">
        <f t="shared" ca="1" si="159"/>
        <v>-6152242982826.5186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-6152242982826.5186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-25634345761.777161</v>
      </c>
      <c r="L4033" s="444">
        <f t="shared" ca="1" si="159"/>
        <v>-6177877328588.2959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-6177877328588.2959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-25741155535.784565</v>
      </c>
      <c r="L4034" s="444">
        <f t="shared" ca="1" si="159"/>
        <v>-6203618484124.0801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-6203618484124.0801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-25848410350.516998</v>
      </c>
      <c r="L4035" s="444">
        <f t="shared" ca="1" si="159"/>
        <v>-6229466894474.5967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-6229466894474.5967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-25956112060.310818</v>
      </c>
      <c r="L4036" s="444">
        <f t="shared" ca="1" si="159"/>
        <v>-6255423006534.9072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-6255423006534.9072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-26064262527.228779</v>
      </c>
      <c r="L4037" s="444">
        <f t="shared" ca="1" si="159"/>
        <v>-6281487269062.1357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-6281487269062.1357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-26172863621.092232</v>
      </c>
      <c r="L4038" s="444">
        <f t="shared" ca="1" si="159"/>
        <v>-6307660132683.2275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-6307660132683.2275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-26281917219.513447</v>
      </c>
      <c r="L4039" s="444">
        <f t="shared" ca="1" si="159"/>
        <v>-6333942049902.7412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-6333942049902.7412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-26391425207.928089</v>
      </c>
      <c r="L4040" s="444">
        <f t="shared" ca="1" si="159"/>
        <v>-6360333475110.6689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-6360333475110.6689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-26501389479.627789</v>
      </c>
      <c r="L4041" s="444">
        <f t="shared" ca="1" si="159"/>
        <v>-6386834864590.2969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-6386834864590.2969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-26611811935.792904</v>
      </c>
      <c r="L4042" s="444">
        <f t="shared" ca="1" si="159"/>
        <v>-6413446676526.0898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-6413446676526.0898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-26722694485.525375</v>
      </c>
      <c r="L4043" s="444">
        <f t="shared" ca="1" si="159"/>
        <v>-6440169371011.6152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-6440169371011.6152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-26834039045.881729</v>
      </c>
      <c r="L4044" s="444">
        <f t="shared" ca="1" si="159"/>
        <v>-6467003410057.4971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-6467003410057.4971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-26945847541.906239</v>
      </c>
      <c r="L4045" s="444">
        <f t="shared" ca="1" si="159"/>
        <v>-6493949257599.4033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-6493949257599.4033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-27058121906.664181</v>
      </c>
      <c r="L4046" s="444">
        <f t="shared" ca="1" si="159"/>
        <v>-6521007379506.0674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-6521007379506.0674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-27170864081.27528</v>
      </c>
      <c r="L4047" s="444">
        <f t="shared" ca="1" si="159"/>
        <v>-6548178243587.3428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-6548178243587.3428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-27284076014.947262</v>
      </c>
      <c r="L4048" s="444">
        <f t="shared" ca="1" si="159"/>
        <v>-6575462319602.29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-6575462319602.29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-27397759665.009541</v>
      </c>
      <c r="L4049" s="444">
        <f t="shared" ca="1" si="159"/>
        <v>-6602860079267.2998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-6602860079267.2998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-27511916996.947083</v>
      </c>
      <c r="L4050" s="444">
        <f t="shared" ca="1" si="159"/>
        <v>-6630371996264.2471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-6630371996264.2471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-27626549984.434361</v>
      </c>
      <c r="L4051" s="444">
        <f t="shared" ca="1" si="159"/>
        <v>-6657998546248.6816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-6657998546248.6816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-27741660609.369507</v>
      </c>
      <c r="L4052" s="444">
        <f t="shared" ca="1" si="159"/>
        <v>-6685740206858.0508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-6685740206858.0508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-27857250861.908543</v>
      </c>
      <c r="L4053" s="444">
        <f t="shared" ca="1" si="159"/>
        <v>-6713597457719.959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-6713597457719.959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-27973322740.499828</v>
      </c>
      <c r="L4054" s="444">
        <f t="shared" ca="1" si="159"/>
        <v>-6741570780460.459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-6741570780460.459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-28089878251.918579</v>
      </c>
      <c r="L4055" s="444">
        <f t="shared" ca="1" si="159"/>
        <v>-6769660658712.3779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-6769660658712.3779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-28206919411.301575</v>
      </c>
      <c r="L4056" s="444">
        <f t="shared" ca="1" si="159"/>
        <v>-6797867578123.6797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-6797867578123.6797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-28324448242.181999</v>
      </c>
      <c r="L4057" s="444">
        <f t="shared" ca="1" si="159"/>
        <v>-6826192026365.8613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-6826192026365.8613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-28442466776.524422</v>
      </c>
      <c r="L4058" s="444">
        <f t="shared" ca="1" si="159"/>
        <v>-6854634493142.3857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-6854634493142.3857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-28560977054.759941</v>
      </c>
      <c r="L4059" s="444">
        <f t="shared" ca="1" si="159"/>
        <v>-6883195470197.1455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-6883195470197.1455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-28679981125.821438</v>
      </c>
      <c r="L4060" s="444">
        <f t="shared" ca="1" si="159"/>
        <v>-6911875451322.9668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-6911875451322.9668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-28799481047.179024</v>
      </c>
      <c r="L4061" s="444">
        <f t="shared" ca="1" si="159"/>
        <v>-6940674932370.1455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-6940674932370.1455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-28919478884.875607</v>
      </c>
      <c r="L4062" s="444">
        <f t="shared" ca="1" si="159"/>
        <v>-6969594411255.0215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-6969594411255.0215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-29039976713.562588</v>
      </c>
      <c r="L4063" s="444">
        <f t="shared" ca="1" si="159"/>
        <v>-6998634387968.584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-6998634387968.584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-29160976616.535763</v>
      </c>
      <c r="L4064" s="444">
        <f t="shared" ca="1" si="159"/>
        <v>-7027795364585.1201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-7027795364585.1201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-29282480685.771332</v>
      </c>
      <c r="L4065" s="444">
        <f t="shared" ca="1" si="159"/>
        <v>-7057077845270.8916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-7057077845270.8916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-29404491021.962044</v>
      </c>
      <c r="L4066" s="444">
        <f t="shared" ca="1" si="159"/>
        <v>-7086482336292.8535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-7086482336292.8535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-29527009734.553558</v>
      </c>
      <c r="L4067" s="444">
        <f t="shared" ca="1" si="159"/>
        <v>-7116009346027.4072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-7116009346027.4072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-29650038941.780865</v>
      </c>
      <c r="L4068" s="444">
        <f t="shared" ca="1" si="159"/>
        <v>-7145659384969.1885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-7145659384969.1885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-29773580770.704952</v>
      </c>
      <c r="L4069" s="444">
        <f t="shared" ca="1" si="159"/>
        <v>-7175432965739.8936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-7175432965739.8936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-29897637357.249557</v>
      </c>
      <c r="L4070" s="444">
        <f t="shared" ca="1" si="159"/>
        <v>-7205330603097.1436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-7205330603097.1436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-30022210846.238098</v>
      </c>
      <c r="L4071" s="444">
        <f t="shared" ca="1" si="159"/>
        <v>-7235352813943.3818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-7235352813943.3818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-30147303391.430756</v>
      </c>
      <c r="L4072" s="444">
        <f t="shared" ca="1" si="159"/>
        <v>-7265500117334.8125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-7265500117334.8125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-30272917155.561714</v>
      </c>
      <c r="L4073" s="444">
        <f t="shared" ca="1" si="159"/>
        <v>-7295773034490.374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-7295773034490.374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-30399054310.376556</v>
      </c>
      <c r="L4074" s="444">
        <f t="shared" ca="1" si="159"/>
        <v>-7326172088800.751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-7326172088800.751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-30525717036.669796</v>
      </c>
      <c r="L4075" s="444">
        <f t="shared" ca="1" si="159"/>
        <v>-7356697805837.4209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-7356697805837.4209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-30652907524.322586</v>
      </c>
      <c r="L4076" s="444">
        <f t="shared" ca="1" si="159"/>
        <v>-7387350713361.7432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-7387350713361.7432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-30780627972.340591</v>
      </c>
      <c r="L4077" s="444">
        <f t="shared" ca="1" si="159"/>
        <v>-7418131341334.084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-7418131341334.084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-30908880588.892017</v>
      </c>
      <c r="L4078" s="444">
        <f t="shared" ca="1" si="159"/>
        <v>-7449040221922.9756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-7449040221922.9756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-31037667591.345734</v>
      </c>
      <c r="L4079" s="444">
        <f t="shared" ca="1" si="159"/>
        <v>-7480077889514.3213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-7480077889514.3213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-31166991206.309673</v>
      </c>
      <c r="L4080" s="444">
        <f t="shared" ca="1" si="159"/>
        <v>-7511244880720.6309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-7511244880720.6309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-31296853669.669296</v>
      </c>
      <c r="L4081" s="444">
        <f t="shared" ca="1" si="159"/>
        <v>-7542541734390.2998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-7542541734390.2998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-31427257226.626247</v>
      </c>
      <c r="L4082" s="444">
        <f t="shared" ca="1" si="159"/>
        <v>-7573968991616.9258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-7573968991616.9258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-31558204131.737186</v>
      </c>
      <c r="L4083" s="444">
        <f t="shared" ca="1" si="159"/>
        <v>-7605527195748.6631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-7605527195748.6631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-31689696648.952763</v>
      </c>
      <c r="L4084" s="444">
        <f t="shared" ca="1" si="159"/>
        <v>-7637216892397.6162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-7637216892397.6162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-31821737051.656734</v>
      </c>
      <c r="L4085" s="444">
        <f t="shared" ca="1" si="159"/>
        <v>-7669038629449.2725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-7669038629449.2725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-31954327622.705307</v>
      </c>
      <c r="L4086" s="444">
        <f t="shared" ca="1" si="159"/>
        <v>-7700992957071.9775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-7700992957071.9775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-32087470654.466576</v>
      </c>
      <c r="L4087" s="444">
        <f t="shared" ca="1" si="159"/>
        <v>-7733080427726.4443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-7733080427726.4443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-32221168448.860188</v>
      </c>
      <c r="L4088" s="444">
        <f t="shared" ref="L4088:L4342" ca="1" si="164">I4088-J4088+K4088</f>
        <v>-7765301596175.3047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-7765301596175.3047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-32355423317.397102</v>
      </c>
      <c r="L4089" s="444">
        <f t="shared" ca="1" si="164"/>
        <v>-7797657019492.7021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-7797657019492.7021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-32490237581.219593</v>
      </c>
      <c r="L4090" s="444">
        <f t="shared" ca="1" si="164"/>
        <v>-7830147257073.9219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-7830147257073.9219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-32625613571.141342</v>
      </c>
      <c r="L4091" s="444">
        <f t="shared" ca="1" si="164"/>
        <v>-7862772870645.0635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-7862772870645.0635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-32761553627.687763</v>
      </c>
      <c r="L4092" s="444">
        <f t="shared" ca="1" si="164"/>
        <v>-7895534424272.751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-7895534424272.751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-32898060101.136463</v>
      </c>
      <c r="L4093" s="444">
        <f t="shared" ca="1" si="164"/>
        <v>-7928432484373.8877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-7928432484373.8877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-33035135351.557865</v>
      </c>
      <c r="L4094" s="444">
        <f t="shared" ca="1" si="164"/>
        <v>-7961467619725.4453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-7961467619725.4453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-33172781748.856022</v>
      </c>
      <c r="L4095" s="444">
        <f t="shared" ca="1" si="164"/>
        <v>-7994640401474.3018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-7994640401474.3018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-33311001672.809589</v>
      </c>
      <c r="L4096" s="444">
        <f t="shared" ca="1" si="164"/>
        <v>-8027951403147.1113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-8027951403147.1113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-33449797513.112965</v>
      </c>
      <c r="L4097" s="444">
        <f t="shared" ca="1" si="164"/>
        <v>-8061401200660.2246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-8061401200660.2246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-33589171669.417603</v>
      </c>
      <c r="L4098" s="444">
        <f t="shared" ca="1" si="164"/>
        <v>-8094990372329.6426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-8094990372329.6426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-33729126551.373505</v>
      </c>
      <c r="L4099" s="444">
        <f t="shared" ca="1" si="164"/>
        <v>-8128719498881.0156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-8128719498881.0156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-33869664578.670898</v>
      </c>
      <c r="L4100" s="444">
        <f t="shared" ca="1" si="164"/>
        <v>-8162589163459.6865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-8162589163459.6865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-34010788181.082024</v>
      </c>
      <c r="L4101" s="444">
        <f t="shared" ca="1" si="164"/>
        <v>-8196599951640.7686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-8196599951640.7686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-34152499798.503201</v>
      </c>
      <c r="L4102" s="444">
        <f t="shared" ca="1" si="164"/>
        <v>-8230752451439.2715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-8230752451439.2715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-34294801880.996964</v>
      </c>
      <c r="L4103" s="444">
        <f t="shared" ca="1" si="164"/>
        <v>-8265047253320.2686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-8265047253320.2686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-34437696888.83445</v>
      </c>
      <c r="L4104" s="444">
        <f t="shared" ca="1" si="164"/>
        <v>-8299484950209.1025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-8299484950209.1025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-34581187292.537933</v>
      </c>
      <c r="L4105" s="444">
        <f t="shared" ca="1" si="164"/>
        <v>-8334066137501.6406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-8334066137501.6406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-34725275572.923508</v>
      </c>
      <c r="L4106" s="444">
        <f t="shared" ca="1" si="164"/>
        <v>-8368791413074.5645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-8368791413074.5645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-34869964221.144012</v>
      </c>
      <c r="L4107" s="444">
        <f t="shared" ca="1" si="164"/>
        <v>-8403661377295.708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-8403661377295.708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-35015255738.732117</v>
      </c>
      <c r="L4108" s="444">
        <f t="shared" ca="1" si="164"/>
        <v>-8438676633034.4404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-8438676633034.4404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-35161152637.643501</v>
      </c>
      <c r="L4109" s="444">
        <f t="shared" ca="1" si="164"/>
        <v>-8473837785672.084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-8473837785672.084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-35307657440.300346</v>
      </c>
      <c r="L4110" s="444">
        <f t="shared" ca="1" si="164"/>
        <v>-8509145443112.3848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-8509145443112.3848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-35454772679.634941</v>
      </c>
      <c r="L4111" s="444">
        <f t="shared" ca="1" si="164"/>
        <v>-8544600215792.0195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-8544600215792.0195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-35602500899.133415</v>
      </c>
      <c r="L4112" s="444">
        <f t="shared" ca="1" si="164"/>
        <v>-8580202716691.1533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-8580202716691.1533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-35750844652.879807</v>
      </c>
      <c r="L4113" s="444">
        <f t="shared" ca="1" si="164"/>
        <v>-8615953561344.0332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-8615953561344.0332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-35899806505.600143</v>
      </c>
      <c r="L4114" s="444">
        <f t="shared" ca="1" si="164"/>
        <v>-8651853367849.6338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-8651853367849.6338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-36049389032.70681</v>
      </c>
      <c r="L4115" s="444">
        <f t="shared" ca="1" si="164"/>
        <v>-8687902756882.3408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-8687902756882.3408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-36199594820.343086</v>
      </c>
      <c r="L4116" s="444">
        <f t="shared" ca="1" si="164"/>
        <v>-8724102351702.6836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-8724102351702.6836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-36350426465.427841</v>
      </c>
      <c r="L4117" s="444">
        <f t="shared" ca="1" si="164"/>
        <v>-8760452778168.1113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-8760452778168.1113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-36501886575.700462</v>
      </c>
      <c r="L4118" s="444">
        <f t="shared" ca="1" si="164"/>
        <v>-8796954664743.8125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-8796954664743.8125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-36653977769.765884</v>
      </c>
      <c r="L4119" s="444">
        <f t="shared" ca="1" si="164"/>
        <v>-8833608642513.5781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-8833608642513.5781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-36806702677.139908</v>
      </c>
      <c r="L4120" s="444">
        <f t="shared" ca="1" si="164"/>
        <v>-8870415345190.7188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-8870415345190.7188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-36960063938.294662</v>
      </c>
      <c r="L4121" s="444">
        <f t="shared" ca="1" si="164"/>
        <v>-8907375409129.0137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-8907375409129.0137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-37114064204.704224</v>
      </c>
      <c r="L4122" s="444">
        <f t="shared" ca="1" si="164"/>
        <v>-8944489473333.7188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-8944489473333.7188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-37268706138.890495</v>
      </c>
      <c r="L4123" s="444">
        <f t="shared" ca="1" si="164"/>
        <v>-8981758179472.6094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-8981758179472.6094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-37423992414.469208</v>
      </c>
      <c r="L4124" s="444">
        <f t="shared" ca="1" si="164"/>
        <v>-9019182171887.0781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-9019182171887.0781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-37579925716.196159</v>
      </c>
      <c r="L4125" s="444">
        <f t="shared" ca="1" si="164"/>
        <v>-9056762097603.2734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-9056762097603.2734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-37736508740.013641</v>
      </c>
      <c r="L4126" s="444">
        <f t="shared" ca="1" si="164"/>
        <v>-9094498606343.2871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-9094498606343.2871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-37893744193.097031</v>
      </c>
      <c r="L4127" s="444">
        <f t="shared" ca="1" si="164"/>
        <v>-9132392350536.3848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-9132392350536.3848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-38051634793.901604</v>
      </c>
      <c r="L4128" s="444">
        <f t="shared" ca="1" si="164"/>
        <v>-9170443985330.2871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-9170443985330.2871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-38210183272.209526</v>
      </c>
      <c r="L4129" s="444">
        <f t="shared" ca="1" si="164"/>
        <v>-9208654168602.4961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-9208654168602.4961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-38369392369.177063</v>
      </c>
      <c r="L4130" s="444">
        <f t="shared" ca="1" si="164"/>
        <v>-9247023560971.6738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-9247023560971.6738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-38529264837.381973</v>
      </c>
      <c r="L4131" s="444">
        <f t="shared" ca="1" si="164"/>
        <v>-9285552825809.0566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-9285552825809.0566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-38689803440.871071</v>
      </c>
      <c r="L4132" s="444">
        <f t="shared" ca="1" si="164"/>
        <v>-9324242629249.9277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-9324242629249.9277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-38851010955.208031</v>
      </c>
      <c r="L4133" s="444">
        <f t="shared" ca="1" si="164"/>
        <v>-9363093640205.1367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-9363093640205.1367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-39012890167.5214</v>
      </c>
      <c r="L4134" s="444">
        <f t="shared" ca="1" si="164"/>
        <v>-9402106530372.6582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-9402106530372.6582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-39175443876.552742</v>
      </c>
      <c r="L4135" s="444">
        <f t="shared" ca="1" si="164"/>
        <v>-9441281974249.2109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-9441281974249.2109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-39338674892.705048</v>
      </c>
      <c r="L4136" s="444">
        <f t="shared" ca="1" si="164"/>
        <v>-9480620649141.916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-9480620649141.916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-39502586038.091316</v>
      </c>
      <c r="L4137" s="444">
        <f t="shared" ca="1" si="164"/>
        <v>-9520123235180.0078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-9520123235180.0078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-39667180146.583366</v>
      </c>
      <c r="L4138" s="444">
        <f t="shared" ca="1" si="164"/>
        <v>-9559790415326.5918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-9559790415326.5918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-39832460063.860802</v>
      </c>
      <c r="L4139" s="444">
        <f t="shared" ca="1" si="164"/>
        <v>-9599622875390.4531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-9599622875390.4531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-39998428647.46022</v>
      </c>
      <c r="L4140" s="444">
        <f t="shared" ca="1" si="164"/>
        <v>-9639621304037.9141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-9639621304037.9141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-40165088766.824638</v>
      </c>
      <c r="L4141" s="444">
        <f t="shared" ca="1" si="164"/>
        <v>-9679786392804.7383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-9679786392804.7383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-40332443303.353073</v>
      </c>
      <c r="L4142" s="444">
        <f t="shared" ca="1" si="164"/>
        <v>-9720118836108.0918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-9720118836108.0918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-40500495150.450378</v>
      </c>
      <c r="L4143" s="444">
        <f t="shared" ca="1" si="164"/>
        <v>-9760619331258.543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-9760619331258.543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-40669247213.577263</v>
      </c>
      <c r="L4144" s="444">
        <f t="shared" ca="1" si="164"/>
        <v>-9801288578472.1211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-9801288578472.1211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-40838702410.300507</v>
      </c>
      <c r="L4145" s="444">
        <f t="shared" ca="1" si="164"/>
        <v>-9842127280882.4219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-9842127280882.4219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-41008863670.343422</v>
      </c>
      <c r="L4146" s="444">
        <f t="shared" ca="1" si="164"/>
        <v>-9883136144552.7656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-9883136144552.7656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-41179733935.63652</v>
      </c>
      <c r="L4147" s="444">
        <f t="shared" ca="1" si="164"/>
        <v>-9924315878488.4023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-9924315878488.4023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-41351316160.36834</v>
      </c>
      <c r="L4148" s="444">
        <f t="shared" ca="1" si="164"/>
        <v>-9965667194648.7715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-9965667194648.7715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-41523613311.036545</v>
      </c>
      <c r="L4149" s="444">
        <f t="shared" ca="1" si="164"/>
        <v>-10007190807959.809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-10007190807959.809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-41696628366.499199</v>
      </c>
      <c r="L4150" s="444">
        <f t="shared" ca="1" si="164"/>
        <v>-10048887436326.309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-10048887436326.309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-41870364318.026283</v>
      </c>
      <c r="L4151" s="444">
        <f t="shared" ca="1" si="164"/>
        <v>-10090757800644.334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-10090757800644.334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-42044824169.351395</v>
      </c>
      <c r="L4152" s="444">
        <f t="shared" ca="1" si="164"/>
        <v>-10132802624813.686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-10132802624813.686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-42220010936.723686</v>
      </c>
      <c r="L4153" s="444">
        <f t="shared" ca="1" si="164"/>
        <v>-10175022635750.41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-10175022635750.41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-42395927648.960045</v>
      </c>
      <c r="L4154" s="444">
        <f t="shared" ca="1" si="164"/>
        <v>-10217418563399.371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-10217418563399.371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-42572577347.497375</v>
      </c>
      <c r="L4155" s="444">
        <f t="shared" ca="1" si="164"/>
        <v>-10259991140746.869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-10259991140746.869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-42749963086.44529</v>
      </c>
      <c r="L4156" s="444">
        <f t="shared" ca="1" si="164"/>
        <v>-10302741103833.314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-10302741103833.314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-42928087932.638809</v>
      </c>
      <c r="L4157" s="444">
        <f t="shared" ca="1" si="164"/>
        <v>-10345669191765.953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-10345669191765.953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-43106954965.691467</v>
      </c>
      <c r="L4158" s="444">
        <f t="shared" ca="1" si="164"/>
        <v>-10388776146731.645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-10388776146731.645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-43286567278.048515</v>
      </c>
      <c r="L4159" s="444">
        <f t="shared" ca="1" si="164"/>
        <v>-10432062714009.693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-10432062714009.693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-43466927975.04039</v>
      </c>
      <c r="L4160" s="444">
        <f t="shared" ca="1" si="164"/>
        <v>-10475529641984.734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-10475529641984.734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-43648040174.936394</v>
      </c>
      <c r="L4161" s="444">
        <f t="shared" ca="1" si="164"/>
        <v>-10519177682159.67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-10519177682159.67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-43829907008.998627</v>
      </c>
      <c r="L4162" s="444">
        <f t="shared" ca="1" si="164"/>
        <v>-10563007589168.668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-10563007589168.668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-44012531621.536118</v>
      </c>
      <c r="L4163" s="444">
        <f t="shared" ca="1" si="164"/>
        <v>-10607020120790.203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-10607020120790.203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-44195917169.959183</v>
      </c>
      <c r="L4164" s="444">
        <f t="shared" ca="1" si="164"/>
        <v>-10651216037960.162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-10651216037960.162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-44380066824.834007</v>
      </c>
      <c r="L4165" s="444">
        <f t="shared" ca="1" si="164"/>
        <v>-10695596104784.996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-10695596104784.996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-44564983769.937485</v>
      </c>
      <c r="L4166" s="444">
        <f t="shared" ca="1" si="164"/>
        <v>-10740161088554.934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-10740161088554.934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-44750671202.312225</v>
      </c>
      <c r="L4167" s="444">
        <f t="shared" ca="1" si="164"/>
        <v>-10784911759757.246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-10784911759757.246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-44937132332.321861</v>
      </c>
      <c r="L4168" s="444">
        <f t="shared" ca="1" si="164"/>
        <v>-10829848892089.568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-10829848892089.568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-45124370383.706535</v>
      </c>
      <c r="L4169" s="444">
        <f t="shared" ca="1" si="164"/>
        <v>-10874973262473.275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-10874973262473.275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-45312388593.638649</v>
      </c>
      <c r="L4170" s="444">
        <f t="shared" ca="1" si="164"/>
        <v>-10920285651066.914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-10920285651066.914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-45501190212.778809</v>
      </c>
      <c r="L4171" s="444">
        <f t="shared" ca="1" si="164"/>
        <v>-10965786841279.693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-10965786841279.693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-45690778505.332054</v>
      </c>
      <c r="L4172" s="444">
        <f t="shared" ca="1" si="164"/>
        <v>-11011477619785.025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-11011477619785.025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-45881156749.104271</v>
      </c>
      <c r="L4173" s="444">
        <f t="shared" ca="1" si="164"/>
        <v>-11057358776534.129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-11057358776534.129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-46072328235.558868</v>
      </c>
      <c r="L4174" s="444">
        <f t="shared" ca="1" si="164"/>
        <v>-11103431104769.688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-11103431104769.688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-46264296269.873695</v>
      </c>
      <c r="L4175" s="444">
        <f t="shared" ca="1" si="164"/>
        <v>-11149695401039.561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-11149695401039.561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-46457064170.998169</v>
      </c>
      <c r="L4176" s="444">
        <f t="shared" ca="1" si="164"/>
        <v>-11196152465210.559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-11196152465210.559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-46650635271.710663</v>
      </c>
      <c r="L4177" s="444">
        <f t="shared" ca="1" si="164"/>
        <v>-11242803100482.27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-11242803100482.27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-46845012918.676125</v>
      </c>
      <c r="L4178" s="444">
        <f t="shared" ca="1" si="164"/>
        <v>-11289648113400.945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-11289648113400.945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-47040200472.503937</v>
      </c>
      <c r="L4179" s="444">
        <f t="shared" ca="1" si="164"/>
        <v>-11336688313873.449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-11336688313873.449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-47236201307.806038</v>
      </c>
      <c r="L4180" s="444">
        <f t="shared" ca="1" si="164"/>
        <v>-11383924515181.256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-11383924515181.256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-47433018813.255234</v>
      </c>
      <c r="L4181" s="444">
        <f t="shared" ca="1" si="164"/>
        <v>-11431357533994.512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-11431357533994.512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-47630656391.643799</v>
      </c>
      <c r="L4182" s="444">
        <f t="shared" ca="1" si="164"/>
        <v>-11478988190386.156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-11478988190386.156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-47829117459.942314</v>
      </c>
      <c r="L4183" s="444">
        <f t="shared" ca="1" si="164"/>
        <v>-11526817307846.098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-11526817307846.098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-48028405449.358742</v>
      </c>
      <c r="L4184" s="444">
        <f t="shared" ca="1" si="164"/>
        <v>-11574845713295.457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-11574845713295.457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-48228523805.397736</v>
      </c>
      <c r="L4185" s="444">
        <f t="shared" ca="1" si="164"/>
        <v>-11623074237100.855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-11623074237100.855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-48429475987.920227</v>
      </c>
      <c r="L4186" s="444">
        <f t="shared" ca="1" si="164"/>
        <v>-11671503713088.775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-11671503713088.775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-48631265471.203232</v>
      </c>
      <c r="L4187" s="444">
        <f t="shared" ca="1" si="164"/>
        <v>-11720134978559.979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-11720134978559.979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-48833895743.999908</v>
      </c>
      <c r="L4188" s="444">
        <f t="shared" ca="1" si="164"/>
        <v>-11768968874303.979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-11768968874303.979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-49037370309.599907</v>
      </c>
      <c r="L4189" s="444">
        <f t="shared" ca="1" si="164"/>
        <v>-11818006244613.578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-11818006244613.578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-49241692685.889908</v>
      </c>
      <c r="L4190" s="444">
        <f t="shared" ca="1" si="164"/>
        <v>-11867247937299.469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-11867247937299.469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-49446866405.414452</v>
      </c>
      <c r="L4191" s="444">
        <f t="shared" ca="1" si="164"/>
        <v>-11916694803704.883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-11916694803704.883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-49652895015.437012</v>
      </c>
      <c r="L4192" s="444">
        <f t="shared" ca="1" si="164"/>
        <v>-11966347698720.32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-11966347698720.32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-49859782078.001335</v>
      </c>
      <c r="L4193" s="444">
        <f t="shared" ca="1" si="164"/>
        <v>-12016207480798.322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-12016207480798.322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-50067531169.993011</v>
      </c>
      <c r="L4194" s="444">
        <f t="shared" ca="1" si="164"/>
        <v>-12066275011968.314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-12066275011968.314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-50276145883.201309</v>
      </c>
      <c r="L4195" s="444">
        <f t="shared" ca="1" si="164"/>
        <v>-12116551157851.516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-12116551157851.516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-50485629824.381317</v>
      </c>
      <c r="L4196" s="444">
        <f t="shared" ca="1" si="164"/>
        <v>-12167036787675.896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-12167036787675.896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-50695986615.316238</v>
      </c>
      <c r="L4197" s="444">
        <f t="shared" ca="1" si="164"/>
        <v>-12217732774291.213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-12217732774291.213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-50907219892.880051</v>
      </c>
      <c r="L4198" s="444">
        <f t="shared" ca="1" si="164"/>
        <v>-12268639994184.094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-12268639994184.094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-51119333309.100388</v>
      </c>
      <c r="L4199" s="444">
        <f t="shared" ca="1" si="164"/>
        <v>-12319759327493.193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-12319759327493.193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-51332330531.221642</v>
      </c>
      <c r="L4200" s="444">
        <f t="shared" ca="1" si="164"/>
        <v>-12371091658024.414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-12371091658024.414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-51546215241.768394</v>
      </c>
      <c r="L4201" s="444">
        <f t="shared" ca="1" si="164"/>
        <v>-12422637873266.182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-12422637873266.182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-51760991138.609093</v>
      </c>
      <c r="L4202" s="444">
        <f t="shared" ca="1" si="164"/>
        <v>-12474398864404.791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-12474398864404.791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-51976661935.019958</v>
      </c>
      <c r="L4203" s="444">
        <f t="shared" ca="1" si="164"/>
        <v>-12526375526339.811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-12526375526339.811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-52193231359.749207</v>
      </c>
      <c r="L4204" s="444">
        <f t="shared" ca="1" si="164"/>
        <v>-12578568757699.561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-12578568757699.561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-52410703157.081505</v>
      </c>
      <c r="L4205" s="444">
        <f t="shared" ca="1" si="164"/>
        <v>-12630979460856.643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-12630979460856.643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-52629081086.902679</v>
      </c>
      <c r="L4206" s="444">
        <f t="shared" ca="1" si="164"/>
        <v>-12683608541943.545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-12683608541943.545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-52848368924.764771</v>
      </c>
      <c r="L4207" s="444">
        <f t="shared" ca="1" si="164"/>
        <v>-12736456910868.311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-12736456910868.311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-53068570461.951294</v>
      </c>
      <c r="L4208" s="444">
        <f t="shared" ca="1" si="164"/>
        <v>-12789525481330.262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-12789525481330.262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-53289689505.542755</v>
      </c>
      <c r="L4209" s="444">
        <f t="shared" ca="1" si="164"/>
        <v>-12842815170835.805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-12842815170835.805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-53511729878.482521</v>
      </c>
      <c r="L4210" s="444">
        <f t="shared" ca="1" si="164"/>
        <v>-12896326900714.287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-12896326900714.287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-53734695419.64286</v>
      </c>
      <c r="L4211" s="444">
        <f t="shared" ca="1" si="164"/>
        <v>-12950061596133.93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-12950061596133.93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-53958589983.891373</v>
      </c>
      <c r="L4212" s="444">
        <f t="shared" ca="1" si="164"/>
        <v>-13004020186117.82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-13004020186117.82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-54183417442.157585</v>
      </c>
      <c r="L4213" s="444">
        <f t="shared" ca="1" si="164"/>
        <v>-13058203603559.979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-13058203603559.979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-54409181681.499908</v>
      </c>
      <c r="L4214" s="444">
        <f t="shared" ca="1" si="164"/>
        <v>-13112612785241.479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-13112612785241.479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-54635886605.172829</v>
      </c>
      <c r="L4215" s="444">
        <f t="shared" ca="1" si="164"/>
        <v>-13167248671846.65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-13167248671846.65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-54863536132.694374</v>
      </c>
      <c r="L4216" s="444">
        <f t="shared" ca="1" si="164"/>
        <v>-13222112207979.346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-13222112207979.346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-55092134199.91394</v>
      </c>
      <c r="L4217" s="444">
        <f t="shared" ca="1" si="164"/>
        <v>-13277204342179.26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-13277204342179.26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-55321684759.080246</v>
      </c>
      <c r="L4218" s="444">
        <f t="shared" ca="1" si="164"/>
        <v>-13332526026938.34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-13332526026938.34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-55552191778.909752</v>
      </c>
      <c r="L4219" s="444">
        <f t="shared" ca="1" si="164"/>
        <v>-13388078218717.25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-13388078218717.25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-55783659244.655205</v>
      </c>
      <c r="L4220" s="444">
        <f t="shared" ca="1" si="164"/>
        <v>-13443861877961.904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-13443861877961.904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-56016091158.174599</v>
      </c>
      <c r="L4221" s="444">
        <f t="shared" ca="1" si="164"/>
        <v>-13499877969120.078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-13499877969120.078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-56249491538.000328</v>
      </c>
      <c r="L4222" s="444">
        <f t="shared" ca="1" si="164"/>
        <v>-13556127460658.078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-13556127460658.078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-56483864419.408661</v>
      </c>
      <c r="L4223" s="444">
        <f t="shared" ca="1" si="164"/>
        <v>-13612611325077.486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-13612611325077.486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-56719213854.489525</v>
      </c>
      <c r="L4224" s="444">
        <f t="shared" ca="1" si="164"/>
        <v>-13669330538931.977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-13669330538931.977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-56955543912.216568</v>
      </c>
      <c r="L4225" s="444">
        <f t="shared" ca="1" si="164"/>
        <v>-13726286082844.193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-13726286082844.193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-57192858678.517479</v>
      </c>
      <c r="L4226" s="444">
        <f t="shared" ca="1" si="164"/>
        <v>-13783478941522.711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-13783478941522.711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-57431162256.344635</v>
      </c>
      <c r="L4227" s="444">
        <f t="shared" ca="1" si="164"/>
        <v>-13840910103779.055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-13840910103779.055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-57670458765.746063</v>
      </c>
      <c r="L4228" s="444">
        <f t="shared" ca="1" si="164"/>
        <v>-13898580562544.801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-13898580562544.801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-57910752343.936661</v>
      </c>
      <c r="L4229" s="444">
        <f t="shared" ca="1" si="164"/>
        <v>-13956491314888.738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-13956491314888.738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-58152047145.369736</v>
      </c>
      <c r="L4230" s="444">
        <f t="shared" ca="1" si="164"/>
        <v>-14014643362034.107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-14014643362034.107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-58394347341.808777</v>
      </c>
      <c r="L4231" s="444">
        <f t="shared" ca="1" si="164"/>
        <v>-14073037709375.916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-14073037709375.916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-58637657122.399651</v>
      </c>
      <c r="L4232" s="444">
        <f t="shared" ca="1" si="164"/>
        <v>-14131675366498.316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-14131675366498.316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-58881980693.742981</v>
      </c>
      <c r="L4233" s="444">
        <f t="shared" ca="1" si="164"/>
        <v>-14190557347192.059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-14190557347192.059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-59127322279.966904</v>
      </c>
      <c r="L4234" s="444">
        <f t="shared" ca="1" si="164"/>
        <v>-14249684669472.025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-14249684669472.025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-59373686122.80011</v>
      </c>
      <c r="L4235" s="444">
        <f t="shared" ca="1" si="164"/>
        <v>-14309058355594.826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-14309058355594.826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-59621076481.645103</v>
      </c>
      <c r="L4236" s="444">
        <f t="shared" ca="1" si="164"/>
        <v>-14368679432076.471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-14368679432076.471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-59869497633.651955</v>
      </c>
      <c r="L4237" s="444">
        <f t="shared" ca="1" si="164"/>
        <v>-14428548929710.123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-14428548929710.123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-60118953873.792168</v>
      </c>
      <c r="L4238" s="444">
        <f t="shared" ca="1" si="164"/>
        <v>-14488667883583.916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-14488667883583.916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-60369449514.932976</v>
      </c>
      <c r="L4239" s="444">
        <f t="shared" ca="1" si="164"/>
        <v>-14549037333098.85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-14549037333098.85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-60620988887.911865</v>
      </c>
      <c r="L4240" s="444">
        <f t="shared" ca="1" si="164"/>
        <v>-14609658321986.762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-14609658321986.762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-60873576341.611496</v>
      </c>
      <c r="L4241" s="444">
        <f t="shared" ca="1" si="164"/>
        <v>-14670531898328.373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-14670531898328.373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-61127216243.034897</v>
      </c>
      <c r="L4242" s="444">
        <f t="shared" ca="1" si="164"/>
        <v>-14731659114571.408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-14731659114571.408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-61381912977.380867</v>
      </c>
      <c r="L4243" s="444">
        <f t="shared" ca="1" si="164"/>
        <v>-14793041027548.789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-14793041027548.789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-61637670948.119957</v>
      </c>
      <c r="L4244" s="444">
        <f t="shared" ca="1" si="164"/>
        <v>-14854678698496.908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-14854678698496.908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-61894494577.07045</v>
      </c>
      <c r="L4245" s="444">
        <f t="shared" ca="1" si="164"/>
        <v>-14916573193073.979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-14916573193073.979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-62152388304.474915</v>
      </c>
      <c r="L4246" s="444">
        <f t="shared" ca="1" si="164"/>
        <v>-14978725581378.453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-14978725581378.453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-62411356589.076889</v>
      </c>
      <c r="L4247" s="444">
        <f t="shared" ca="1" si="164"/>
        <v>-15041136937967.529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-15041136937967.529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-62671403908.198036</v>
      </c>
      <c r="L4248" s="444">
        <f t="shared" ca="1" si="164"/>
        <v>-15103808341875.727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-15103808341875.727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-62932534757.815529</v>
      </c>
      <c r="L4249" s="444">
        <f t="shared" ca="1" si="164"/>
        <v>-15166740876633.543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-15166740876633.543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-63194753652.639763</v>
      </c>
      <c r="L4250" s="444">
        <f t="shared" ca="1" si="164"/>
        <v>-15229935630286.184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-15229935630286.184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-63458065126.192429</v>
      </c>
      <c r="L4251" s="444">
        <f t="shared" ca="1" si="164"/>
        <v>-15293393695412.377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-15293393695412.377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-63722473730.884911</v>
      </c>
      <c r="L4252" s="444">
        <f t="shared" ca="1" si="164"/>
        <v>-15357116169143.262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-15357116169143.262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-63987984038.096931</v>
      </c>
      <c r="L4253" s="444">
        <f t="shared" ca="1" si="164"/>
        <v>-15421104153181.359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-15421104153181.359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-64254600638.255669</v>
      </c>
      <c r="L4254" s="444">
        <f t="shared" ca="1" si="164"/>
        <v>-15485358753819.615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-15485358753819.615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-64522328140.915062</v>
      </c>
      <c r="L4255" s="444">
        <f t="shared" ca="1" si="164"/>
        <v>-15549881081960.531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-15549881081960.531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-64791171174.835541</v>
      </c>
      <c r="L4256" s="444">
        <f t="shared" ca="1" si="164"/>
        <v>-15614672253135.367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-15614672253135.367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-65061134388.064026</v>
      </c>
      <c r="L4257" s="444">
        <f t="shared" ca="1" si="164"/>
        <v>-15679733387523.432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-15679733387523.432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-65332222448.014305</v>
      </c>
      <c r="L4258" s="444">
        <f t="shared" ca="1" si="164"/>
        <v>-15745065609971.445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-15745065609971.445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-65604440041.547691</v>
      </c>
      <c r="L4259" s="444">
        <f t="shared" ca="1" si="164"/>
        <v>-15810670050012.992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-15810670050012.992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-65877791875.054138</v>
      </c>
      <c r="L4260" s="444">
        <f t="shared" ca="1" si="164"/>
        <v>-15876547841888.047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-15876547841888.047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-66152282674.533531</v>
      </c>
      <c r="L4261" s="444">
        <f t="shared" ca="1" si="164"/>
        <v>-15942700124562.58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-15942700124562.58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-66427917185.677406</v>
      </c>
      <c r="L4262" s="444">
        <f t="shared" ca="1" si="164"/>
        <v>-16009128041748.258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-16009128041748.258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-66704700173.951073</v>
      </c>
      <c r="L4263" s="444">
        <f t="shared" ca="1" si="164"/>
        <v>-16075832741922.209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-16075832741922.209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-66982636424.67588</v>
      </c>
      <c r="L4264" s="444">
        <f t="shared" ca="1" si="164"/>
        <v>-16142815378346.885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-16142815378346.885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-67261730743.112022</v>
      </c>
      <c r="L4265" s="444">
        <f t="shared" ca="1" si="164"/>
        <v>-16210077109089.996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-16210077109089.996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-67541987954.541649</v>
      </c>
      <c r="L4266" s="444">
        <f t="shared" ca="1" si="164"/>
        <v>-16277619097044.537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-16277619097044.537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-67823412904.352234</v>
      </c>
      <c r="L4267" s="444">
        <f t="shared" ca="1" si="164"/>
        <v>-16345442509948.889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-16345442509948.889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-68106010458.120369</v>
      </c>
      <c r="L4268" s="444">
        <f t="shared" ca="1" si="164"/>
        <v>-16413548520407.01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-16413548520407.01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-68389785501.695862</v>
      </c>
      <c r="L4269" s="444">
        <f t="shared" ca="1" si="164"/>
        <v>-16481938305908.705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-16481938305908.705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-68674742941.28627</v>
      </c>
      <c r="L4270" s="444">
        <f t="shared" ca="1" si="164"/>
        <v>-16550613048849.992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-16550613048849.992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-68960887703.541626</v>
      </c>
      <c r="L4271" s="444">
        <f t="shared" ca="1" si="164"/>
        <v>-16619573936553.533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-16619573936553.533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-69248224735.639725</v>
      </c>
      <c r="L4272" s="444">
        <f t="shared" ca="1" si="164"/>
        <v>-16688822161289.174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-16688822161289.174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-69536759005.371567</v>
      </c>
      <c r="L4273" s="444">
        <f t="shared" ca="1" si="164"/>
        <v>-16758358920294.545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-16758358920294.545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-69826495501.227264</v>
      </c>
      <c r="L4274" s="444">
        <f t="shared" ca="1" si="164"/>
        <v>-16828185415795.771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-16828185415795.771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-70117439232.482376</v>
      </c>
      <c r="L4275" s="444">
        <f t="shared" ca="1" si="164"/>
        <v>-16898302855028.254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-16898302855028.254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-70409595229.284393</v>
      </c>
      <c r="L4276" s="444">
        <f t="shared" ca="1" si="164"/>
        <v>-16968712450257.539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-16968712450257.539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-70702968542.739746</v>
      </c>
      <c r="L4277" s="444">
        <f t="shared" ca="1" si="164"/>
        <v>-17039415418800.279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-17039415418800.279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-70997564245.00116</v>
      </c>
      <c r="L4278" s="444">
        <f t="shared" ca="1" si="164"/>
        <v>-17110412983045.281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-17110412983045.281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-71293387429.355331</v>
      </c>
      <c r="L4279" s="444">
        <f t="shared" ca="1" si="164"/>
        <v>-17181706370474.637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-17181706370474.637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-71590443210.310989</v>
      </c>
      <c r="L4280" s="444">
        <f t="shared" ca="1" si="164"/>
        <v>-17253296813684.947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-17253296813684.947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-71888736723.687286</v>
      </c>
      <c r="L4281" s="444">
        <f t="shared" ca="1" si="164"/>
        <v>-17325185550408.635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-17325185550408.635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-72188273126.702637</v>
      </c>
      <c r="L4282" s="444">
        <f t="shared" ca="1" si="164"/>
        <v>-17397373823535.338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-17397373823535.338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-72489057598.063904</v>
      </c>
      <c r="L4283" s="444">
        <f t="shared" ca="1" si="164"/>
        <v>-17469862881133.402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-17469862881133.402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-72791095338.055847</v>
      </c>
      <c r="L4284" s="444">
        <f t="shared" ca="1" si="164"/>
        <v>-17542653976471.459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-17542653976471.459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-73094391568.631073</v>
      </c>
      <c r="L4285" s="444">
        <f t="shared" ca="1" si="164"/>
        <v>-17615748368040.09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-17615748368040.09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-73398951533.500366</v>
      </c>
      <c r="L4286" s="444">
        <f t="shared" ca="1" si="164"/>
        <v>-17689147319573.59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-17689147319573.59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-73704780498.223297</v>
      </c>
      <c r="L4287" s="444">
        <f t="shared" ca="1" si="164"/>
        <v>-17762852100071.813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-17762852100071.813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-74011883750.299225</v>
      </c>
      <c r="L4288" s="444">
        <f t="shared" ca="1" si="164"/>
        <v>-17836863983822.113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-17836863983822.113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-74320266599.258804</v>
      </c>
      <c r="L4289" s="444">
        <f t="shared" ca="1" si="164"/>
        <v>-17911184250421.371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-17911184250421.371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-74629934376.755707</v>
      </c>
      <c r="L4290" s="444">
        <f t="shared" ca="1" si="164"/>
        <v>-17985814184798.125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-17985814184798.125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-74940892436.658859</v>
      </c>
      <c r="L4291" s="444">
        <f t="shared" ca="1" si="164"/>
        <v>-18060755077234.785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-18060755077234.785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-75253146155.144943</v>
      </c>
      <c r="L4292" s="444">
        <f t="shared" ca="1" si="164"/>
        <v>-18136008223389.93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-18136008223389.93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-75566700930.791367</v>
      </c>
      <c r="L4293" s="444">
        <f t="shared" ca="1" si="164"/>
        <v>-18211574924320.723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-18211574924320.723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-75881562184.669678</v>
      </c>
      <c r="L4294" s="444">
        <f t="shared" ca="1" si="164"/>
        <v>-18287456486505.391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-18287456486505.391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-76197735360.439133</v>
      </c>
      <c r="L4295" s="444">
        <f t="shared" ca="1" si="164"/>
        <v>-18363654221865.828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-18363654221865.828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-76515225924.440948</v>
      </c>
      <c r="L4296" s="444">
        <f t="shared" ca="1" si="164"/>
        <v>-18440169447790.27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-18440169447790.27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-76834039365.792786</v>
      </c>
      <c r="L4297" s="444">
        <f t="shared" ca="1" si="164"/>
        <v>-18517003487156.063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-18517003487156.063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-77154181196.483597</v>
      </c>
      <c r="L4298" s="444">
        <f t="shared" ca="1" si="164"/>
        <v>-18594157668352.547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-18594157668352.547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-77475656951.468948</v>
      </c>
      <c r="L4299" s="444">
        <f t="shared" ca="1" si="164"/>
        <v>-18671633325304.016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-18671633325304.016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-77798472188.766724</v>
      </c>
      <c r="L4300" s="444">
        <f t="shared" ca="1" si="164"/>
        <v>-18749431797492.781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-18749431797492.781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-78122632489.553253</v>
      </c>
      <c r="L4301" s="444">
        <f t="shared" ca="1" si="164"/>
        <v>-18827554429982.336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-18827554429982.336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-78448143458.259735</v>
      </c>
      <c r="L4302" s="444">
        <f t="shared" ca="1" si="164"/>
        <v>-18906002573440.594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-18906002573440.594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-78775010722.669144</v>
      </c>
      <c r="L4303" s="444">
        <f t="shared" ca="1" si="164"/>
        <v>-18984777584163.262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-18984777584163.262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-79103239934.013596</v>
      </c>
      <c r="L4304" s="444">
        <f t="shared" ca="1" si="164"/>
        <v>-19063880824097.273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-19063880824097.273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-79432836767.071976</v>
      </c>
      <c r="L4305" s="444">
        <f t="shared" ca="1" si="164"/>
        <v>-19143313660864.344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-19143313660864.344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-79763806920.268097</v>
      </c>
      <c r="L4306" s="444">
        <f t="shared" ca="1" si="164"/>
        <v>-19223077467784.613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-19223077467784.613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-80096156115.769226</v>
      </c>
      <c r="L4307" s="444">
        <f t="shared" ca="1" si="164"/>
        <v>-19303173623900.383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-19303173623900.383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-80429890099.58493</v>
      </c>
      <c r="L4308" s="444">
        <f t="shared" ca="1" si="164"/>
        <v>-19383603513999.969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-19383603513999.969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-80765014641.666534</v>
      </c>
      <c r="L4309" s="444">
        <f t="shared" ca="1" si="164"/>
        <v>-19464368528641.637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-19464368528641.637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-81101535536.006821</v>
      </c>
      <c r="L4310" s="444">
        <f t="shared" ca="1" si="164"/>
        <v>-19545470064177.645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-19545470064177.645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-81439458600.740189</v>
      </c>
      <c r="L4311" s="444">
        <f t="shared" ca="1" si="164"/>
        <v>-19626909522778.383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-19626909522778.383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-81778789678.243256</v>
      </c>
      <c r="L4312" s="444">
        <f t="shared" ca="1" si="164"/>
        <v>-19708688312456.625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-19708688312456.625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-82119534635.235931</v>
      </c>
      <c r="L4313" s="444">
        <f t="shared" ca="1" si="164"/>
        <v>-19790807847091.859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-19790807847091.859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-82461699362.882751</v>
      </c>
      <c r="L4314" s="444">
        <f t="shared" ca="1" si="164"/>
        <v>-19873269546454.742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-19873269546454.742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-82805289776.89476</v>
      </c>
      <c r="L4315" s="444">
        <f t="shared" ca="1" si="164"/>
        <v>-19956074836231.637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-19956074836231.637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-83150311817.631821</v>
      </c>
      <c r="L4316" s="444">
        <f t="shared" ca="1" si="164"/>
        <v>-20039225148049.27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-20039225148049.27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-83496771450.205292</v>
      </c>
      <c r="L4317" s="444">
        <f t="shared" ca="1" si="164"/>
        <v>-20122721919499.477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-20122721919499.477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-83844674664.581146</v>
      </c>
      <c r="L4318" s="444">
        <f t="shared" ca="1" si="164"/>
        <v>-20206566594164.059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-20206566594164.059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-84194027475.683578</v>
      </c>
      <c r="L4319" s="444">
        <f t="shared" ca="1" si="164"/>
        <v>-20290760621639.742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-20290760621639.742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-84544835923.498932</v>
      </c>
      <c r="L4320" s="444">
        <f t="shared" ca="1" si="164"/>
        <v>-20375305457563.242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-20375305457563.242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-84897106073.180176</v>
      </c>
      <c r="L4321" s="444">
        <f t="shared" ca="1" si="164"/>
        <v>-20460202563636.422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-20460202563636.422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-85250844015.151764</v>
      </c>
      <c r="L4322" s="444">
        <f t="shared" ca="1" si="164"/>
        <v>-20545453407651.574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-20545453407651.574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-85606055865.21489</v>
      </c>
      <c r="L4323" s="444">
        <f t="shared" ca="1" si="164"/>
        <v>-20631059463516.789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-20631059463516.789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-85962747764.65329</v>
      </c>
      <c r="L4324" s="444">
        <f t="shared" ca="1" si="164"/>
        <v>-20717022211281.441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-20717022211281.441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-86320925880.33934</v>
      </c>
      <c r="L4325" s="444">
        <f t="shared" ca="1" si="164"/>
        <v>-20803343137161.781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-20803343137161.781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-86680596404.840759</v>
      </c>
      <c r="L4326" s="444">
        <f t="shared" ca="1" si="164"/>
        <v>-20890023733566.621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-20890023733566.621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-87041765556.527588</v>
      </c>
      <c r="L4327" s="444">
        <f t="shared" ca="1" si="164"/>
        <v>-20977065499123.148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-20977065499123.148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-87404439579.679779</v>
      </c>
      <c r="L4328" s="444">
        <f t="shared" ca="1" si="164"/>
        <v>-21064469938702.828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-21064469938702.828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-87768624744.595123</v>
      </c>
      <c r="L4329" s="444">
        <f t="shared" ca="1" si="164"/>
        <v>-21152238563447.422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-21152238563447.422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-88134327347.697586</v>
      </c>
      <c r="L4330" s="444">
        <f t="shared" ca="1" si="164"/>
        <v>-21240372890795.121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-21240372890795.121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-88501553711.646332</v>
      </c>
      <c r="L4331" s="444">
        <f t="shared" ca="1" si="164"/>
        <v>-21328874444506.766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-21328874444506.766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-88870310185.444855</v>
      </c>
      <c r="L4332" s="444">
        <f t="shared" ca="1" si="164"/>
        <v>-21417744754692.211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-21417744754692.211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-89240603144.550873</v>
      </c>
      <c r="L4333" s="444">
        <f t="shared" ca="1" si="164"/>
        <v>-21506985357836.762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-21506985357836.762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-89612438990.986511</v>
      </c>
      <c r="L4334" s="444">
        <f t="shared" ca="1" si="164"/>
        <v>-21596597796827.75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-21596597796827.75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-89985824153.448959</v>
      </c>
      <c r="L4335" s="444">
        <f t="shared" ca="1" si="164"/>
        <v>-21686583620981.199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-21686583620981.199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-90360765087.421661</v>
      </c>
      <c r="L4336" s="444">
        <f t="shared" ca="1" si="164"/>
        <v>-21776944386068.621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-21776944386068.621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-90737268275.285919</v>
      </c>
      <c r="L4337" s="444">
        <f t="shared" ca="1" si="164"/>
        <v>-21867681654343.906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-21867681654343.906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-91115340226.432938</v>
      </c>
      <c r="L4338" s="444">
        <f t="shared" ca="1" si="164"/>
        <v>-21958796994570.34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-21958796994570.34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-91494987477.376419</v>
      </c>
      <c r="L4339" s="444">
        <f t="shared" ca="1" si="164"/>
        <v>-22050291982047.715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-22050291982047.715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-91876216591.865479</v>
      </c>
      <c r="L4340" s="444">
        <f t="shared" ca="1" si="164"/>
        <v>-22142168198639.582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-22142168198639.582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-92259034160.99826</v>
      </c>
      <c r="L4341" s="444">
        <f t="shared" ca="1" si="164"/>
        <v>-22234427232800.582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-22234427232800.582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-92643446803.335754</v>
      </c>
      <c r="L4342" s="444">
        <f t="shared" ca="1" si="164"/>
        <v>-22327070679603.918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-22327070679603.918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-93029461165.016327</v>
      </c>
      <c r="L4343" s="444">
        <f t="shared" ref="L4343:L4597" ca="1" si="169">I4343-J4343+K4343</f>
        <v>-22420100140768.934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-22420100140768.934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-93417083919.87056</v>
      </c>
      <c r="L4344" s="444">
        <f t="shared" ca="1" si="169"/>
        <v>-22513517224688.805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-22513517224688.805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-93806321769.536682</v>
      </c>
      <c r="L4345" s="444">
        <f t="shared" ca="1" si="169"/>
        <v>-22607323546458.34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-22607323546458.34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-94197181443.576416</v>
      </c>
      <c r="L4346" s="444">
        <f t="shared" ca="1" si="169"/>
        <v>-22701520727901.918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-22701520727901.918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-94589669699.591324</v>
      </c>
      <c r="L4347" s="444">
        <f t="shared" ca="1" si="169"/>
        <v>-22796110397601.508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-22796110397601.508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-94983793323.339615</v>
      </c>
      <c r="L4348" s="444">
        <f t="shared" ca="1" si="169"/>
        <v>-22891094190924.848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-22891094190924.848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-95379559128.853531</v>
      </c>
      <c r="L4349" s="444">
        <f t="shared" ca="1" si="169"/>
        <v>-22986473750053.703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-22986473750053.703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-95776973958.557098</v>
      </c>
      <c r="L4350" s="444">
        <f t="shared" ca="1" si="169"/>
        <v>-23082250724012.262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-23082250724012.262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-96176044683.38443</v>
      </c>
      <c r="L4351" s="444">
        <f t="shared" ca="1" si="169"/>
        <v>-23178426768695.645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-23178426768695.645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-96576778202.898514</v>
      </c>
      <c r="L4352" s="444">
        <f t="shared" ca="1" si="169"/>
        <v>-23275003546898.543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-23275003546898.543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-96979181445.410599</v>
      </c>
      <c r="L4353" s="444">
        <f t="shared" ca="1" si="169"/>
        <v>-23371982728343.953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-23371982728343.953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-97383261368.099808</v>
      </c>
      <c r="L4354" s="444">
        <f t="shared" ca="1" si="169"/>
        <v>-23469365989712.055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-23469365989712.055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-97789024957.13356</v>
      </c>
      <c r="L4355" s="444">
        <f t="shared" ca="1" si="169"/>
        <v>-23567155014669.188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-23567155014669.188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-98196479227.788284</v>
      </c>
      <c r="L4356" s="444">
        <f t="shared" ca="1" si="169"/>
        <v>-23665351493896.977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-23665351493896.977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-98605631224.57074</v>
      </c>
      <c r="L4357" s="444">
        <f t="shared" ca="1" si="169"/>
        <v>-23763957125121.547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-23763957125121.547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-99016488021.339783</v>
      </c>
      <c r="L4358" s="444">
        <f t="shared" ca="1" si="169"/>
        <v>-23862973613142.887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-23862973613142.887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-99429056721.428696</v>
      </c>
      <c r="L4359" s="444">
        <f t="shared" ca="1" si="169"/>
        <v>-23962402669864.316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-23962402669864.316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-99843344457.76799</v>
      </c>
      <c r="L4360" s="444">
        <f t="shared" ca="1" si="169"/>
        <v>-24062246014322.086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-24062246014322.086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-100259358393.0087</v>
      </c>
      <c r="L4361" s="444">
        <f t="shared" ca="1" si="169"/>
        <v>-24162505372715.094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-24162505372715.094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-100677105719.64622</v>
      </c>
      <c r="L4362" s="444">
        <f t="shared" ca="1" si="169"/>
        <v>-24263182478434.738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-24263182478434.738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-101096593660.14474</v>
      </c>
      <c r="L4363" s="444">
        <f t="shared" ca="1" si="169"/>
        <v>-24364279072094.883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-24364279072094.883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-101517829467.06201</v>
      </c>
      <c r="L4364" s="444">
        <f t="shared" ca="1" si="169"/>
        <v>-24465796901561.945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-24465796901561.945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-101940820423.17477</v>
      </c>
      <c r="L4365" s="444">
        <f t="shared" ca="1" si="169"/>
        <v>-24567737721985.121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-24567737721985.121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-102365573841.60468</v>
      </c>
      <c r="L4366" s="444">
        <f t="shared" ca="1" si="169"/>
        <v>-24670103295826.727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-24670103295826.727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-102792097065.94469</v>
      </c>
      <c r="L4367" s="444">
        <f t="shared" ca="1" si="169"/>
        <v>-24772895392892.672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-24772895392892.672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-103220397470.38614</v>
      </c>
      <c r="L4368" s="444">
        <f t="shared" ca="1" si="169"/>
        <v>-24876115790363.059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-24876115790363.059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-103650482459.84607</v>
      </c>
      <c r="L4369" s="444">
        <f t="shared" ca="1" si="169"/>
        <v>-24979766272822.906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-24979766272822.906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-104082359470.09544</v>
      </c>
      <c r="L4370" s="444">
        <f t="shared" ca="1" si="169"/>
        <v>-25083848632293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-25083848632293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-104516035967.8875</v>
      </c>
      <c r="L4371" s="444">
        <f t="shared" ca="1" si="169"/>
        <v>-25188364668260.887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-25188364668260.887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-104951519451.08702</v>
      </c>
      <c r="L4372" s="444">
        <f t="shared" ca="1" si="169"/>
        <v>-25293316187711.973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-25293316187711.973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-105388817448.79988</v>
      </c>
      <c r="L4373" s="444">
        <f t="shared" ca="1" si="169"/>
        <v>-25398705005160.773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-25398705005160.773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-105827937521.50322</v>
      </c>
      <c r="L4374" s="444">
        <f t="shared" ca="1" si="169"/>
        <v>-25504532942682.277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-25504532942682.277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-106268887261.17615</v>
      </c>
      <c r="L4375" s="444">
        <f t="shared" ca="1" si="169"/>
        <v>-25610801829943.453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-25610801829943.453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-106711674291.43106</v>
      </c>
      <c r="L4376" s="444">
        <f t="shared" ca="1" si="169"/>
        <v>-25717513504234.883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-25717513504234.883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-107156306267.64534</v>
      </c>
      <c r="L4377" s="444">
        <f t="shared" ca="1" si="169"/>
        <v>-25824669810502.527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-25824669810502.527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-107602790877.09386</v>
      </c>
      <c r="L4378" s="444">
        <f t="shared" ca="1" si="169"/>
        <v>-25932272601379.621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-25932272601379.621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-108051135839.08176</v>
      </c>
      <c r="L4379" s="444">
        <f t="shared" ca="1" si="169"/>
        <v>-26040323737218.703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-26040323737218.703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-108501348905.07793</v>
      </c>
      <c r="L4380" s="444">
        <f t="shared" ca="1" si="169"/>
        <v>-26148825086123.781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-26148825086123.781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-108953437858.84909</v>
      </c>
      <c r="L4381" s="444">
        <f t="shared" ca="1" si="169"/>
        <v>-26257778523982.629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-26257778523982.629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-109407410516.59428</v>
      </c>
      <c r="L4382" s="444">
        <f t="shared" ca="1" si="169"/>
        <v>-26367185934499.223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-26367185934499.223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-109863274727.08009</v>
      </c>
      <c r="L4383" s="444">
        <f t="shared" ca="1" si="169"/>
        <v>-26477049209226.305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-26477049209226.305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-110321038371.77626</v>
      </c>
      <c r="L4384" s="444">
        <f t="shared" ca="1" si="169"/>
        <v>-26587370247598.082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-26587370247598.082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-110780709364.992</v>
      </c>
      <c r="L4385" s="444">
        <f t="shared" ca="1" si="169"/>
        <v>-26698150956963.074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-26698150956963.074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-111242295654.0128</v>
      </c>
      <c r="L4386" s="444">
        <f t="shared" ca="1" si="169"/>
        <v>-26809393252617.086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-26809393252617.086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-111705805219.23785</v>
      </c>
      <c r="L4387" s="444">
        <f t="shared" ca="1" si="169"/>
        <v>-26921099057836.324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-26921099057836.324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-112171246074.31801</v>
      </c>
      <c r="L4388" s="444">
        <f t="shared" ca="1" si="169"/>
        <v>-27033270303910.641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-27033270303910.641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-112638626266.29433</v>
      </c>
      <c r="L4389" s="444">
        <f t="shared" ca="1" si="169"/>
        <v>-27145908930176.934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-27145908930176.934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-113107953875.73723</v>
      </c>
      <c r="L4390" s="444">
        <f t="shared" ca="1" si="169"/>
        <v>-27259016884052.672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-27259016884052.672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-113579237016.88612</v>
      </c>
      <c r="L4391" s="444">
        <f t="shared" ca="1" si="169"/>
        <v>-27372596121069.559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-27372596121069.559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-114052483837.78983</v>
      </c>
      <c r="L4392" s="444">
        <f t="shared" ca="1" si="169"/>
        <v>-27486648604907.348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-27486648604907.348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-114527702520.44728</v>
      </c>
      <c r="L4393" s="444">
        <f t="shared" ca="1" si="169"/>
        <v>-27601176307427.797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-27601176307427.797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-115004901280.94914</v>
      </c>
      <c r="L4394" s="444">
        <f t="shared" ca="1" si="169"/>
        <v>-27716181208708.746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-27716181208708.746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-115484088369.6198</v>
      </c>
      <c r="L4395" s="444">
        <f t="shared" ca="1" si="169"/>
        <v>-27831665297078.367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-27831665297078.367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-115965272071.15987</v>
      </c>
      <c r="L4396" s="444">
        <f t="shared" ca="1" si="169"/>
        <v>-27947630569149.527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-27947630569149.527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-116448460704.78969</v>
      </c>
      <c r="L4397" s="444">
        <f t="shared" ca="1" si="169"/>
        <v>-28064079029854.316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-28064079029854.316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-116933662624.39299</v>
      </c>
      <c r="L4398" s="444">
        <f t="shared" ca="1" si="169"/>
        <v>-28181012692478.711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-28181012692478.711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-117420886218.6613</v>
      </c>
      <c r="L4399" s="444">
        <f t="shared" ca="1" si="169"/>
        <v>-28298433578697.371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-28298433578697.371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-117910139911.23904</v>
      </c>
      <c r="L4400" s="444">
        <f t="shared" ca="1" si="169"/>
        <v>-28416343718608.609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-28416343718608.609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-118401432160.8692</v>
      </c>
      <c r="L4401" s="444">
        <f t="shared" ca="1" si="169"/>
        <v>-28534745150769.48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-28534745150769.48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-118894771461.53951</v>
      </c>
      <c r="L4402" s="444">
        <f t="shared" ca="1" si="169"/>
        <v>-28653639922231.02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-28653639922231.02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-119390166342.62923</v>
      </c>
      <c r="L4403" s="444">
        <f t="shared" ca="1" si="169"/>
        <v>-28773030088573.648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-28773030088573.648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-119887625369.05687</v>
      </c>
      <c r="L4404" s="444">
        <f t="shared" ca="1" si="169"/>
        <v>-28892917713942.707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-28892917713942.707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-120387157141.42795</v>
      </c>
      <c r="L4405" s="444">
        <f t="shared" ca="1" si="169"/>
        <v>-29013304871084.137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-29013304871084.137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-120888770296.18388</v>
      </c>
      <c r="L4406" s="444">
        <f t="shared" ca="1" si="169"/>
        <v>-29134193641380.32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-29134193641380.32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-121392473505.75133</v>
      </c>
      <c r="L4407" s="444">
        <f t="shared" ca="1" si="169"/>
        <v>-29255586114886.07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-29255586114886.07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-121898275478.69196</v>
      </c>
      <c r="L4408" s="444">
        <f t="shared" ca="1" si="169"/>
        <v>-29377484390364.762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-29377484390364.762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-122406184959.85316</v>
      </c>
      <c r="L4409" s="444">
        <f t="shared" ca="1" si="169"/>
        <v>-29499890575324.613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-29499890575324.613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-122916210730.51923</v>
      </c>
      <c r="L4410" s="444">
        <f t="shared" ca="1" si="169"/>
        <v>-29622806786055.133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-29622806786055.133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-123428361608.56305</v>
      </c>
      <c r="L4411" s="444">
        <f t="shared" ca="1" si="169"/>
        <v>-29746235147663.695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-29746235147663.695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-123942646448.59872</v>
      </c>
      <c r="L4412" s="444">
        <f t="shared" ca="1" si="169"/>
        <v>-29870177794112.293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-29870177794112.293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-124459074142.13455</v>
      </c>
      <c r="L4413" s="444">
        <f t="shared" ca="1" si="169"/>
        <v>-29994636868254.426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-29994636868254.426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-124977653617.72678</v>
      </c>
      <c r="L4414" s="444">
        <f t="shared" ca="1" si="169"/>
        <v>-30119614521872.152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-30119614521872.152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-125498393841.13397</v>
      </c>
      <c r="L4415" s="444">
        <f t="shared" ca="1" si="169"/>
        <v>-30245112915713.285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-30245112915713.285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-126021303815.472</v>
      </c>
      <c r="L4416" s="444">
        <f t="shared" ca="1" si="169"/>
        <v>-30371134219528.758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-30371134219528.758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-126546392581.36983</v>
      </c>
      <c r="L4417" s="444">
        <f t="shared" ca="1" si="169"/>
        <v>-30497680612110.129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-30497680612110.129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-127073669217.12552</v>
      </c>
      <c r="L4418" s="444">
        <f t="shared" ca="1" si="169"/>
        <v>-30624754281327.254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-30624754281327.254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-127603142838.86356</v>
      </c>
      <c r="L4419" s="444">
        <f t="shared" ca="1" si="169"/>
        <v>-30752357424166.117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-30752357424166.117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-128134822600.69215</v>
      </c>
      <c r="L4420" s="444">
        <f t="shared" ca="1" si="169"/>
        <v>-30880492246766.809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-30880492246766.809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-128668717694.86169</v>
      </c>
      <c r="L4421" s="444">
        <f t="shared" ca="1" si="169"/>
        <v>-31009160964461.672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-31009160964461.672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-129204837351.92363</v>
      </c>
      <c r="L4422" s="444">
        <f t="shared" ca="1" si="169"/>
        <v>-31138365801813.594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-31138365801813.594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-129743190840.88997</v>
      </c>
      <c r="L4423" s="444">
        <f t="shared" ca="1" si="169"/>
        <v>-31268108992654.484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-31268108992654.484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-130283787469.39368</v>
      </c>
      <c r="L4424" s="444">
        <f t="shared" ca="1" si="169"/>
        <v>-31398392780123.879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-31398392780123.879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-130826636583.84949</v>
      </c>
      <c r="L4425" s="444">
        <f t="shared" ca="1" si="169"/>
        <v>-31529219416707.727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-31529219416707.727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-131371747569.61554</v>
      </c>
      <c r="L4426" s="444">
        <f t="shared" ca="1" si="169"/>
        <v>-31660591164277.344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-31660591164277.344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-131919129851.15559</v>
      </c>
      <c r="L4427" s="444">
        <f t="shared" ca="1" si="169"/>
        <v>-31792510294128.5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-31792510294128.5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-132468792892.20209</v>
      </c>
      <c r="L4428" s="444">
        <f t="shared" ca="1" si="169"/>
        <v>-31924979087020.703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-31924979087020.703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-133020746195.9196</v>
      </c>
      <c r="L4429" s="444">
        <f t="shared" ca="1" si="169"/>
        <v>-32057999833216.621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-32057999833216.621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-133574999305.06923</v>
      </c>
      <c r="L4430" s="444">
        <f t="shared" ca="1" si="169"/>
        <v>-32191574832521.691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-32191574832521.691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-134131561802.17371</v>
      </c>
      <c r="L4431" s="444">
        <f t="shared" ca="1" si="169"/>
        <v>-32325706394323.863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-32325706394323.863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-134690443309.68275</v>
      </c>
      <c r="L4432" s="444">
        <f t="shared" ca="1" si="169"/>
        <v>-32460396837633.547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-32460396837633.547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-135251653490.13976</v>
      </c>
      <c r="L4433" s="444">
        <f t="shared" ca="1" si="169"/>
        <v>-32595648491123.688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-32595648491123.688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-135815202046.34871</v>
      </c>
      <c r="L4434" s="444">
        <f t="shared" ca="1" si="169"/>
        <v>-32731463693170.035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-32731463693170.035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-136381098721.54182</v>
      </c>
      <c r="L4435" s="444">
        <f t="shared" ca="1" si="169"/>
        <v>-32867844791891.578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-32867844791891.578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-136949353299.54823</v>
      </c>
      <c r="L4436" s="444">
        <f t="shared" ca="1" si="169"/>
        <v>-33004794145191.125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-33004794145191.125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-137519975604.96301</v>
      </c>
      <c r="L4437" s="444">
        <f t="shared" ca="1" si="169"/>
        <v>-33142314120796.09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-33142314120796.09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-138092975503.31705</v>
      </c>
      <c r="L4438" s="444">
        <f t="shared" ca="1" si="169"/>
        <v>-33280407096299.406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-33280407096299.406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-138668362901.2475</v>
      </c>
      <c r="L4439" s="444">
        <f t="shared" ca="1" si="169"/>
        <v>-33419075459200.652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-33419075459200.652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-139246147746.66937</v>
      </c>
      <c r="L4440" s="444">
        <f t="shared" ca="1" si="169"/>
        <v>-33558321606947.32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-33558321606947.32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-139826340028.94717</v>
      </c>
      <c r="L4441" s="444">
        <f t="shared" ca="1" si="169"/>
        <v>-33698147946976.266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-33698147946976.266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-140408949779.06778</v>
      </c>
      <c r="L4442" s="444">
        <f t="shared" ca="1" si="169"/>
        <v>-33838556896755.332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-33838556896755.332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-140993987069.81387</v>
      </c>
      <c r="L4443" s="444">
        <f t="shared" ca="1" si="169"/>
        <v>-33979550883825.145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-33979550883825.145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-141581462015.93811</v>
      </c>
      <c r="L4444" s="444">
        <f t="shared" ca="1" si="169"/>
        <v>-34121132345841.082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-34121132345841.082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-142171384774.33783</v>
      </c>
      <c r="L4445" s="444">
        <f t="shared" ca="1" si="169"/>
        <v>-34263303730615.418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-34263303730615.418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-142763765544.2309</v>
      </c>
      <c r="L4446" s="444">
        <f t="shared" ca="1" si="169"/>
        <v>-34406067496159.648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-34406067496159.648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-143358614567.33188</v>
      </c>
      <c r="L4447" s="444">
        <f t="shared" ca="1" si="169"/>
        <v>-34549426110726.98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-34549426110726.98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-143955942128.02905</v>
      </c>
      <c r="L4448" s="444">
        <f t="shared" ca="1" si="169"/>
        <v>-34693382052855.008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-34693382052855.008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-144555758553.5625</v>
      </c>
      <c r="L4449" s="444">
        <f t="shared" ca="1" si="169"/>
        <v>-34837937811408.57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-34837937811408.57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-145158074214.20236</v>
      </c>
      <c r="L4450" s="444">
        <f t="shared" ca="1" si="169"/>
        <v>-34983095885622.773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-34983095885622.773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-145762899523.42822</v>
      </c>
      <c r="L4451" s="444">
        <f t="shared" ca="1" si="169"/>
        <v>-35128858785146.203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-35128858785146.203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-146370244938.10919</v>
      </c>
      <c r="L4452" s="444">
        <f t="shared" ca="1" si="169"/>
        <v>-35275229030084.313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-35275229030084.313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-146980120958.68463</v>
      </c>
      <c r="L4453" s="444">
        <f t="shared" ca="1" si="169"/>
        <v>-35422209151043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-35422209151043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-147592538129.34583</v>
      </c>
      <c r="L4454" s="444">
        <f t="shared" ca="1" si="169"/>
        <v>-35569801689172.344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-35569801689172.344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-148207507038.21811</v>
      </c>
      <c r="L4455" s="444">
        <f t="shared" ca="1" si="169"/>
        <v>-35718009196210.563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-35718009196210.563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-148825038317.54401</v>
      </c>
      <c r="L4456" s="444">
        <f t="shared" ca="1" si="169"/>
        <v>-35866834234528.109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-35866834234528.109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-149445142643.86713</v>
      </c>
      <c r="L4457" s="444">
        <f t="shared" ca="1" si="169"/>
        <v>-36016279377171.977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-36016279377171.977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-150067830738.21655</v>
      </c>
      <c r="L4458" s="444">
        <f t="shared" ca="1" si="169"/>
        <v>-36166347207910.195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-36166347207910.195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-150693113366.29248</v>
      </c>
      <c r="L4459" s="444">
        <f t="shared" ca="1" si="169"/>
        <v>-36317040321276.484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-36317040321276.484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-151321001338.65201</v>
      </c>
      <c r="L4460" s="444">
        <f t="shared" ca="1" si="169"/>
        <v>-36468361322615.133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-36468361322615.133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-151951505510.89639</v>
      </c>
      <c r="L4461" s="444">
        <f t="shared" ca="1" si="169"/>
        <v>-36620312828126.031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-36620312828126.031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-152584636783.85846</v>
      </c>
      <c r="L4462" s="444">
        <f t="shared" ca="1" si="169"/>
        <v>-36772897464909.891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-36772897464909.891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-153220406103.7912</v>
      </c>
      <c r="L4463" s="444">
        <f t="shared" ca="1" si="169"/>
        <v>-36926117871013.68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-36926117871013.68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-153858824462.55701</v>
      </c>
      <c r="L4464" s="444">
        <f t="shared" ca="1" si="169"/>
        <v>-37079976695476.234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-37079976695476.234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-154499902897.81763</v>
      </c>
      <c r="L4465" s="444">
        <f t="shared" ca="1" si="169"/>
        <v>-37234476598374.055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-37234476598374.055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-155143652493.22522</v>
      </c>
      <c r="L4466" s="444">
        <f t="shared" ca="1" si="169"/>
        <v>-37389620250867.281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-37389620250867.281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-155790084378.61368</v>
      </c>
      <c r="L4467" s="444">
        <f t="shared" ca="1" si="169"/>
        <v>-37545410335245.898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-37545410335245.898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-156439209730.19125</v>
      </c>
      <c r="L4468" s="444">
        <f t="shared" ca="1" si="169"/>
        <v>-37701849544976.086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-37701849544976.086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-157091039770.7337</v>
      </c>
      <c r="L4469" s="444">
        <f t="shared" ca="1" si="169"/>
        <v>-37858940584746.82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-37858940584746.82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-157745585769.77841</v>
      </c>
      <c r="L4470" s="444">
        <f t="shared" ca="1" si="169"/>
        <v>-38016686170516.602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-38016686170516.602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-158402859043.81918</v>
      </c>
      <c r="L4471" s="444">
        <f t="shared" ca="1" si="169"/>
        <v>-38175089029560.422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-38175089029560.422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-159062870956.50177</v>
      </c>
      <c r="L4472" s="444">
        <f t="shared" ca="1" si="169"/>
        <v>-38334151900516.922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-38334151900516.922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-159725632918.8205</v>
      </c>
      <c r="L4473" s="444">
        <f t="shared" ca="1" si="169"/>
        <v>-38493877533435.742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-38493877533435.742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-160391156389.31558</v>
      </c>
      <c r="L4474" s="444">
        <f t="shared" ca="1" si="169"/>
        <v>-38654268689825.055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-38654268689825.055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-161059452874.27106</v>
      </c>
      <c r="L4475" s="444">
        <f t="shared" ca="1" si="169"/>
        <v>-38815328142699.328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-38815328142699.328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-161730533927.91388</v>
      </c>
      <c r="L4476" s="444">
        <f t="shared" ca="1" si="169"/>
        <v>-38977058676627.242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-38977058676627.242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-162404411152.61349</v>
      </c>
      <c r="L4477" s="444">
        <f t="shared" ca="1" si="169"/>
        <v>-39139463087779.859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-39139463087779.859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-163081096199.08273</v>
      </c>
      <c r="L4478" s="444">
        <f t="shared" ca="1" si="169"/>
        <v>-39302544183978.945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-39302544183978.945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-163760600766.57895</v>
      </c>
      <c r="L4479" s="444">
        <f t="shared" ca="1" si="169"/>
        <v>-39466304784745.523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-39466304784745.523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-164442936603.10635</v>
      </c>
      <c r="L4480" s="444">
        <f t="shared" ca="1" si="169"/>
        <v>-39630747721348.633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-39630747721348.633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-165128115505.61929</v>
      </c>
      <c r="L4481" s="444">
        <f t="shared" ca="1" si="169"/>
        <v>-39795875836854.25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-39795875836854.25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-165816149320.22604</v>
      </c>
      <c r="L4482" s="444">
        <f t="shared" ca="1" si="169"/>
        <v>-39961691986174.477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-39961691986174.477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-166507049942.39365</v>
      </c>
      <c r="L4483" s="444">
        <f t="shared" ca="1" si="169"/>
        <v>-40128199036116.867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-40128199036116.867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-167200829317.15363</v>
      </c>
      <c r="L4484" s="444">
        <f t="shared" ca="1" si="169"/>
        <v>-40295399865434.023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-40295399865434.023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-167897499439.30844</v>
      </c>
      <c r="L4485" s="444">
        <f t="shared" ca="1" si="169"/>
        <v>-40463297364873.328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-40463297364873.328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-168597072353.63885</v>
      </c>
      <c r="L4486" s="444">
        <f t="shared" ca="1" si="169"/>
        <v>-40631894437226.969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-40631894437226.969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-169299560155.11237</v>
      </c>
      <c r="L4487" s="444">
        <f t="shared" ca="1" si="169"/>
        <v>-40801193997382.078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-40801193997382.078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-170004974989.09198</v>
      </c>
      <c r="L4488" s="444">
        <f t="shared" ca="1" si="169"/>
        <v>-40971198972371.172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-40971198972371.172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-170713329051.54654</v>
      </c>
      <c r="L4489" s="444">
        <f t="shared" ca="1" si="169"/>
        <v>-41141912301422.719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-41141912301422.719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-171424634589.26132</v>
      </c>
      <c r="L4490" s="444">
        <f t="shared" ca="1" si="169"/>
        <v>-41313336936011.977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-41313336936011.977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-172138903900.0499</v>
      </c>
      <c r="L4491" s="444">
        <f t="shared" ca="1" si="169"/>
        <v>-41485475839912.023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-41485475839912.023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-172856149332.96677</v>
      </c>
      <c r="L4492" s="444">
        <f t="shared" ca="1" si="169"/>
        <v>-41658331989244.992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-41658331989244.992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-173576383288.52081</v>
      </c>
      <c r="L4493" s="444">
        <f t="shared" ca="1" si="169"/>
        <v>-41831908372533.516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-41831908372533.516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-174299618218.88965</v>
      </c>
      <c r="L4494" s="444">
        <f t="shared" ca="1" si="169"/>
        <v>-42006207990752.406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-42006207990752.406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-175025866628.13501</v>
      </c>
      <c r="L4495" s="444">
        <f t="shared" ca="1" si="169"/>
        <v>-42181233857380.539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-42181233857380.539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-175755141072.41891</v>
      </c>
      <c r="L4496" s="444">
        <f t="shared" ca="1" si="169"/>
        <v>-42356988998452.961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-42356988998452.961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-176487454160.22067</v>
      </c>
      <c r="L4497" s="444">
        <f t="shared" ca="1" si="169"/>
        <v>-42533476452613.18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-42533476452613.18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-177222818552.5549</v>
      </c>
      <c r="L4498" s="444">
        <f t="shared" ca="1" si="169"/>
        <v>-42710699271165.734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-42710699271165.734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-177961246963.19055</v>
      </c>
      <c r="L4499" s="444">
        <f t="shared" ca="1" si="169"/>
        <v>-42888660518128.922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-42888660518128.922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-178702752158.87051</v>
      </c>
      <c r="L4500" s="444">
        <f t="shared" ca="1" si="169"/>
        <v>-43067363270287.789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-43067363270287.789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-179447346959.53244</v>
      </c>
      <c r="L4501" s="444">
        <f t="shared" ca="1" si="169"/>
        <v>-43246810617247.32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-43246810617247.32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-180195044238.53049</v>
      </c>
      <c r="L4502" s="444">
        <f t="shared" ca="1" si="169"/>
        <v>-43427005661485.852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-43427005661485.852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-180945856922.85773</v>
      </c>
      <c r="L4503" s="444">
        <f t="shared" ca="1" si="169"/>
        <v>-43607951518408.711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-43607951518408.711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-181699797993.36963</v>
      </c>
      <c r="L4504" s="444">
        <f t="shared" ca="1" si="169"/>
        <v>-43789651316402.078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-43789651316402.078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-182456880485.00867</v>
      </c>
      <c r="L4505" s="444">
        <f t="shared" ca="1" si="169"/>
        <v>-43972108196887.086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-43972108196887.086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-183217117487.02951</v>
      </c>
      <c r="L4506" s="444">
        <f t="shared" ca="1" si="169"/>
        <v>-44155325314374.117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-44155325314374.117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-183980522143.22549</v>
      </c>
      <c r="L4507" s="444">
        <f t="shared" ca="1" si="169"/>
        <v>-44339305836517.344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-44339305836517.344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-184747107652.15561</v>
      </c>
      <c r="L4508" s="444">
        <f t="shared" ca="1" si="169"/>
        <v>-44524052944169.5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-44524052944169.5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-185516887267.37292</v>
      </c>
      <c r="L4509" s="444">
        <f t="shared" ca="1" si="169"/>
        <v>-44709569831436.875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-44709569831436.875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-186289874297.65366</v>
      </c>
      <c r="L4510" s="444">
        <f t="shared" ca="1" si="169"/>
        <v>-44895859705734.531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-44895859705734.531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-187066082107.2272</v>
      </c>
      <c r="L4511" s="444">
        <f t="shared" ca="1" si="169"/>
        <v>-45082925787841.758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-45082925787841.758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-187845524116.00732</v>
      </c>
      <c r="L4512" s="444">
        <f t="shared" ca="1" si="169"/>
        <v>-45270771311957.766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-45270771311957.766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-188628213799.82404</v>
      </c>
      <c r="L4513" s="444">
        <f t="shared" ca="1" si="169"/>
        <v>-45459399525757.586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-45459399525757.586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-189414164690.65662</v>
      </c>
      <c r="L4514" s="444">
        <f t="shared" ca="1" si="169"/>
        <v>-45648813690448.242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-45648813690448.242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-190203390376.86768</v>
      </c>
      <c r="L4515" s="444">
        <f t="shared" ca="1" si="169"/>
        <v>-45839017080825.109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-45839017080825.109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-190995904503.43796</v>
      </c>
      <c r="L4516" s="444">
        <f t="shared" ca="1" si="169"/>
        <v>-46030012985328.547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-46030012985328.547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-191791720772.20227</v>
      </c>
      <c r="L4517" s="444">
        <f t="shared" ca="1" si="169"/>
        <v>-46221804706100.75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-46221804706100.75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-192590852942.08646</v>
      </c>
      <c r="L4518" s="444">
        <f t="shared" ca="1" si="169"/>
        <v>-46414395559042.836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-46414395559042.836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-193393314829.34515</v>
      </c>
      <c r="L4519" s="444">
        <f t="shared" ca="1" si="169"/>
        <v>-46607788873872.18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-46607788873872.18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-194199120307.80075</v>
      </c>
      <c r="L4520" s="444">
        <f t="shared" ca="1" si="169"/>
        <v>-46801987994179.977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-46801987994179.977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-195008283309.08322</v>
      </c>
      <c r="L4521" s="444">
        <f t="shared" ca="1" si="169"/>
        <v>-46996996277489.063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-46996996277489.063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-195820817822.87109</v>
      </c>
      <c r="L4522" s="444">
        <f t="shared" ca="1" si="169"/>
        <v>-47192817095311.938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-47192817095311.938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-196636737897.13306</v>
      </c>
      <c r="L4523" s="444">
        <f t="shared" ca="1" si="169"/>
        <v>-47389453833209.07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-47389453833209.07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-197456057638.37112</v>
      </c>
      <c r="L4524" s="444">
        <f t="shared" ca="1" si="169"/>
        <v>-47586909890847.445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-47586909890847.445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-198278791211.86435</v>
      </c>
      <c r="L4525" s="444">
        <f t="shared" ca="1" si="169"/>
        <v>-47785188682059.313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-47785188682059.313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-199104952841.91379</v>
      </c>
      <c r="L4526" s="444">
        <f t="shared" ca="1" si="169"/>
        <v>-47984293634901.227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-47984293634901.227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-199934556812.08844</v>
      </c>
      <c r="L4527" s="444">
        <f t="shared" ca="1" si="169"/>
        <v>-48184228191713.313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-48184228191713.313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-200767617465.47214</v>
      </c>
      <c r="L4528" s="444">
        <f t="shared" ca="1" si="169"/>
        <v>-48384995809178.781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-48384995809178.781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-201604149204.91159</v>
      </c>
      <c r="L4529" s="444">
        <f t="shared" ca="1" si="169"/>
        <v>-48586599958383.695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-48586599958383.695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-202444166493.26538</v>
      </c>
      <c r="L4530" s="444">
        <f t="shared" ca="1" si="169"/>
        <v>-48789044124876.961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-48789044124876.961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-203287683853.65399</v>
      </c>
      <c r="L4531" s="444">
        <f t="shared" ca="1" si="169"/>
        <v>-48992331808730.617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-48992331808730.617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-204134715869.71091</v>
      </c>
      <c r="L4532" s="444">
        <f t="shared" ca="1" si="169"/>
        <v>-49196466524600.328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-49196466524600.328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-204985277185.83469</v>
      </c>
      <c r="L4533" s="444">
        <f t="shared" ca="1" si="169"/>
        <v>-49401451801786.164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-49401451801786.164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-205839382507.44235</v>
      </c>
      <c r="L4534" s="444">
        <f t="shared" ca="1" si="169"/>
        <v>-49607291184293.609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-49607291184293.609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-206697046601.22336</v>
      </c>
      <c r="L4535" s="444">
        <f t="shared" ca="1" si="169"/>
        <v>-49813988230894.836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-49813988230894.836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-207558284295.39514</v>
      </c>
      <c r="L4536" s="444">
        <f t="shared" ca="1" si="169"/>
        <v>-50021546515190.234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-50021546515190.234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-208423110479.95932</v>
      </c>
      <c r="L4537" s="444">
        <f t="shared" ca="1" si="169"/>
        <v>-50229969625670.195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-50229969625670.195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-209291540106.95914</v>
      </c>
      <c r="L4538" s="444">
        <f t="shared" ca="1" si="169"/>
        <v>-50439261165777.156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-50439261165777.156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-210163588190.73816</v>
      </c>
      <c r="L4539" s="444">
        <f t="shared" ca="1" si="169"/>
        <v>-50649424753967.891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-50649424753967.891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-211039269808.19955</v>
      </c>
      <c r="L4540" s="444">
        <f t="shared" ca="1" si="169"/>
        <v>-50860464023776.094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-50860464023776.094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-211918600099.06705</v>
      </c>
      <c r="L4541" s="444">
        <f t="shared" ca="1" si="169"/>
        <v>-51072382623875.164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-51072382623875.164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-212801594266.14651</v>
      </c>
      <c r="L4542" s="444">
        <f t="shared" ca="1" si="169"/>
        <v>-51285184218141.313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-51285184218141.313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-213688267575.58881</v>
      </c>
      <c r="L4543" s="444">
        <f t="shared" ca="1" si="169"/>
        <v>-51498872485716.898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-51498872485716.898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-214578635357.15375</v>
      </c>
      <c r="L4544" s="444">
        <f t="shared" ca="1" si="169"/>
        <v>-51713451121074.055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-51713451121074.055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-215472713004.47522</v>
      </c>
      <c r="L4545" s="444">
        <f t="shared" ca="1" si="169"/>
        <v>-51928923834078.531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-51928923834078.531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-216370515975.32721</v>
      </c>
      <c r="L4546" s="444">
        <f t="shared" ca="1" si="169"/>
        <v>-52145294350053.859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-52145294350053.859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-217272059791.89108</v>
      </c>
      <c r="L4547" s="444">
        <f t="shared" ca="1" si="169"/>
        <v>-52362566409845.75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-52362566409845.75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-218177360041.02396</v>
      </c>
      <c r="L4548" s="444">
        <f t="shared" ca="1" si="169"/>
        <v>-52580743769886.773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-52580743769886.773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-219086432374.52823</v>
      </c>
      <c r="L4549" s="444">
        <f t="shared" ca="1" si="169"/>
        <v>-52799830202261.305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-52799830202261.305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-219999292509.42209</v>
      </c>
      <c r="L4550" s="444">
        <f t="shared" ca="1" si="169"/>
        <v>-53019829494770.727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-53019829494770.727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-220915956228.21136</v>
      </c>
      <c r="L4551" s="444">
        <f t="shared" ca="1" si="169"/>
        <v>-53240745450998.938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-53240745450998.938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-221836439379.16223</v>
      </c>
      <c r="L4552" s="444">
        <f t="shared" ca="1" si="169"/>
        <v>-53462581890378.102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-53462581890378.102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-222760757876.57541</v>
      </c>
      <c r="L4553" s="444">
        <f t="shared" ca="1" si="169"/>
        <v>-53685342648254.68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-53685342648254.68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-223688927701.06116</v>
      </c>
      <c r="L4554" s="444">
        <f t="shared" ca="1" si="169"/>
        <v>-53909031575955.742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-53909031575955.742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-224620964899.81558</v>
      </c>
      <c r="L4555" s="444">
        <f t="shared" ca="1" si="169"/>
        <v>-54133652540855.555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-54133652540855.555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-225556885586.89813</v>
      </c>
      <c r="L4556" s="444">
        <f t="shared" ca="1" si="169"/>
        <v>-54359209426442.453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-54359209426442.453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-226496705943.51022</v>
      </c>
      <c r="L4557" s="444">
        <f t="shared" ca="1" si="169"/>
        <v>-54585706132385.961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-54585706132385.961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-227440442218.27484</v>
      </c>
      <c r="L4558" s="444">
        <f t="shared" ca="1" si="169"/>
        <v>-54813146574604.234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-54813146574604.234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-228388110727.51764</v>
      </c>
      <c r="L4559" s="444">
        <f t="shared" ca="1" si="169"/>
        <v>-55041534685331.75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-55041534685331.75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-229339727855.54895</v>
      </c>
      <c r="L4560" s="444">
        <f t="shared" ca="1" si="169"/>
        <v>-55270874413187.297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-55270874413187.297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-230295310054.94705</v>
      </c>
      <c r="L4561" s="444">
        <f t="shared" ca="1" si="169"/>
        <v>-55501169723242.242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-55501169723242.242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-231254873846.84268</v>
      </c>
      <c r="L4562" s="444">
        <f t="shared" ca="1" si="169"/>
        <v>-55732424597089.086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-55732424597089.086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-232218435821.20456</v>
      </c>
      <c r="L4563" s="444">
        <f t="shared" ca="1" si="169"/>
        <v>-55964643032910.289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-55964643032910.289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-233186012637.12619</v>
      </c>
      <c r="L4564" s="444">
        <f t="shared" ca="1" si="169"/>
        <v>-56197829045547.414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-56197829045547.414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-234157621023.11423</v>
      </c>
      <c r="L4565" s="444">
        <f t="shared" ca="1" si="169"/>
        <v>-56431986666570.531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-56431986666570.531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-235133277777.37717</v>
      </c>
      <c r="L4566" s="444">
        <f t="shared" ca="1" si="169"/>
        <v>-56667119944347.906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-56667119944347.906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-236112999768.11627</v>
      </c>
      <c r="L4567" s="444">
        <f t="shared" ca="1" si="169"/>
        <v>-56903232944116.023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-56903232944116.023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-237096803933.8168</v>
      </c>
      <c r="L4568" s="444">
        <f t="shared" ca="1" si="169"/>
        <v>-57140329748049.844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-57140329748049.844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-238084707283.54102</v>
      </c>
      <c r="L4569" s="444">
        <f t="shared" ca="1" si="169"/>
        <v>-57378414455333.383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-57378414455333.383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-239076726897.22241</v>
      </c>
      <c r="L4570" s="444">
        <f t="shared" ca="1" si="169"/>
        <v>-57617491182230.602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-57617491182230.602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-240072879925.96085</v>
      </c>
      <c r="L4571" s="444">
        <f t="shared" ca="1" si="169"/>
        <v>-57857564062156.563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-57857564062156.563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-241073183592.31903</v>
      </c>
      <c r="L4572" s="444">
        <f t="shared" ca="1" si="169"/>
        <v>-58098637245748.883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-58098637245748.883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-242077655190.6203</v>
      </c>
      <c r="L4573" s="444">
        <f t="shared" ca="1" si="169"/>
        <v>-58340714900939.5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-58340714900939.5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-243086312087.24792</v>
      </c>
      <c r="L4574" s="444">
        <f t="shared" ca="1" si="169"/>
        <v>-58583801213026.75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-58583801213026.75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-244099171720.94476</v>
      </c>
      <c r="L4575" s="444">
        <f t="shared" ca="1" si="169"/>
        <v>-58827900384747.695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-58827900384747.695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-245116251603.11539</v>
      </c>
      <c r="L4576" s="444">
        <f t="shared" ca="1" si="169"/>
        <v>-59073016636350.813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-59073016636350.813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-246137569318.12839</v>
      </c>
      <c r="L4577" s="444">
        <f t="shared" ca="1" si="169"/>
        <v>-59319154205668.938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-59319154205668.938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-247163142523.62057</v>
      </c>
      <c r="L4578" s="444">
        <f t="shared" ca="1" si="169"/>
        <v>-59566317348192.555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-59566317348192.555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-248192988950.80231</v>
      </c>
      <c r="L4579" s="444">
        <f t="shared" ca="1" si="169"/>
        <v>-59814510337143.359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-59814510337143.359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-249227126404.76401</v>
      </c>
      <c r="L4580" s="444">
        <f t="shared" ca="1" si="169"/>
        <v>-60063737463548.125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-60063737463548.125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-250265572764.78384</v>
      </c>
      <c r="L4581" s="444">
        <f t="shared" ca="1" si="169"/>
        <v>-60314003036312.906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-60314003036312.906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-251308345984.63712</v>
      </c>
      <c r="L4582" s="444">
        <f t="shared" ca="1" si="169"/>
        <v>-60565311382297.547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-60565311382297.547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-252355464092.90643</v>
      </c>
      <c r="L4583" s="444">
        <f t="shared" ca="1" si="169"/>
        <v>-60817666846390.453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-60817666846390.453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-253406945193.29358</v>
      </c>
      <c r="L4584" s="444">
        <f t="shared" ca="1" si="169"/>
        <v>-61071073791583.75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-61071073791583.75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-254462807464.93231</v>
      </c>
      <c r="L4585" s="444">
        <f t="shared" ca="1" si="169"/>
        <v>-61325536599048.68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-61325536599048.68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-255523069162.70282</v>
      </c>
      <c r="L4586" s="444">
        <f t="shared" ca="1" si="169"/>
        <v>-61581059668211.383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-61581059668211.383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-256587748617.54742</v>
      </c>
      <c r="L4587" s="444">
        <f t="shared" ca="1" si="169"/>
        <v>-61837647416828.93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-61837647416828.93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-257656864236.78723</v>
      </c>
      <c r="L4588" s="444">
        <f t="shared" ca="1" si="169"/>
        <v>-62095304281065.719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-62095304281065.719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-258730434504.44049</v>
      </c>
      <c r="L4589" s="444">
        <f t="shared" ca="1" si="169"/>
        <v>-62354034715570.156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-62354034715570.156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-259808477981.54236</v>
      </c>
      <c r="L4590" s="444">
        <f t="shared" ca="1" si="169"/>
        <v>-62613843193551.695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-62613843193551.695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-260891013306.46539</v>
      </c>
      <c r="L4591" s="444">
        <f t="shared" ca="1" si="169"/>
        <v>-62874734206858.164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-62874734206858.164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-261978059195.24234</v>
      </c>
      <c r="L4592" s="444">
        <f t="shared" ca="1" si="169"/>
        <v>-63136712266053.406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-63136712266053.406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-263069634441.88919</v>
      </c>
      <c r="L4593" s="444">
        <f t="shared" ca="1" si="169"/>
        <v>-63399781900495.297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-63399781900495.297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-264165757918.73038</v>
      </c>
      <c r="L4594" s="444">
        <f t="shared" ca="1" si="169"/>
        <v>-63663947658414.023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-63663947658414.023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-265266448576.7251</v>
      </c>
      <c r="L4595" s="444">
        <f t="shared" ca="1" si="169"/>
        <v>-63929214106990.75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-63929214106990.75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-266371725445.79477</v>
      </c>
      <c r="L4596" s="444">
        <f t="shared" ca="1" si="169"/>
        <v>-64195585832436.547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-64195585832436.547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-267481607635.15231</v>
      </c>
      <c r="L4597" s="444">
        <f t="shared" ca="1" si="169"/>
        <v>-64463067440071.695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-64463067440071.695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-268596114333.63202</v>
      </c>
      <c r="L4598" s="444">
        <f t="shared" ref="L4598:L4852" ca="1" si="174">I4598-J4598+K4598</f>
        <v>-64731663554405.328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-64731663554405.328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-269715264810.02219</v>
      </c>
      <c r="L4599" s="444">
        <f t="shared" ca="1" si="174"/>
        <v>-65001378819215.352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-65001378819215.352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-270839078413.39731</v>
      </c>
      <c r="L4600" s="444">
        <f t="shared" ca="1" si="174"/>
        <v>-65272217897628.75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-65272217897628.75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-271967574573.45313</v>
      </c>
      <c r="L4601" s="444">
        <f t="shared" ca="1" si="174"/>
        <v>-65544185472202.203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-65544185472202.203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-273100772800.84247</v>
      </c>
      <c r="L4602" s="444">
        <f t="shared" ca="1" si="174"/>
        <v>-65817286245003.047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-65817286245003.047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-274238692687.51266</v>
      </c>
      <c r="L4603" s="444">
        <f t="shared" ca="1" si="174"/>
        <v>-66091524937690.563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-66091524937690.563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-275381353907.04395</v>
      </c>
      <c r="L4604" s="444">
        <f t="shared" ca="1" si="174"/>
        <v>-66366906291597.609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-66366906291597.609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-276528776214.99005</v>
      </c>
      <c r="L4605" s="444">
        <f t="shared" ca="1" si="174"/>
        <v>-66643435067812.602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-66643435067812.602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-277680979449.21918</v>
      </c>
      <c r="L4606" s="444">
        <f t="shared" ca="1" si="174"/>
        <v>-66921116047261.82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-66921116047261.82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-278837983530.25757</v>
      </c>
      <c r="L4607" s="444">
        <f t="shared" ca="1" si="174"/>
        <v>-67199954030792.078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-67199954030792.078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-279999808461.63367</v>
      </c>
      <c r="L4608" s="444">
        <f t="shared" ca="1" si="174"/>
        <v>-67479953839253.711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-67479953839253.711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-281166474330.22382</v>
      </c>
      <c r="L4609" s="444">
        <f t="shared" ca="1" si="174"/>
        <v>-67761120313583.938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-67761120313583.938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-282338001306.59973</v>
      </c>
      <c r="L4610" s="444">
        <f t="shared" ca="1" si="174"/>
        <v>-68043458314890.539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-68043458314890.539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-283514409645.37726</v>
      </c>
      <c r="L4611" s="444">
        <f t="shared" ca="1" si="174"/>
        <v>-68326972724535.914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-68326972724535.914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-284695719685.56635</v>
      </c>
      <c r="L4612" s="444">
        <f t="shared" ca="1" si="174"/>
        <v>-68611668444221.477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-68611668444221.477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-285881951850.92279</v>
      </c>
      <c r="L4613" s="444">
        <f t="shared" ca="1" si="174"/>
        <v>-68897550396072.398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-68897550396072.398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-287073126650.3017</v>
      </c>
      <c r="L4614" s="444">
        <f t="shared" ca="1" si="174"/>
        <v>-69184623522722.703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-69184623522722.703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-288269264678.01123</v>
      </c>
      <c r="L4615" s="444">
        <f t="shared" ca="1" si="174"/>
        <v>-69472892787400.711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-69472892787400.711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-289470386614.16962</v>
      </c>
      <c r="L4616" s="444">
        <f t="shared" ca="1" si="174"/>
        <v>-69762363174014.883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-69762363174014.883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-290676513225.06201</v>
      </c>
      <c r="L4617" s="444">
        <f t="shared" ca="1" si="174"/>
        <v>-70053039687239.945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-70053039687239.945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-291887665363.49976</v>
      </c>
      <c r="L4618" s="444">
        <f t="shared" ca="1" si="174"/>
        <v>-70344927352603.445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-70344927352603.445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-293103863969.18103</v>
      </c>
      <c r="L4619" s="444">
        <f t="shared" ca="1" si="174"/>
        <v>-70638031216572.625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-70638031216572.625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-294325130069.05261</v>
      </c>
      <c r="L4620" s="444">
        <f t="shared" ca="1" si="174"/>
        <v>-70932356346641.672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-70932356346641.672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-295551484777.67365</v>
      </c>
      <c r="L4621" s="444">
        <f t="shared" ca="1" si="174"/>
        <v>-71227907831419.344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-71227907831419.344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-296782949297.58057</v>
      </c>
      <c r="L4622" s="444">
        <f t="shared" ca="1" si="174"/>
        <v>-71524690780716.922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-71524690780716.922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-298019544919.65381</v>
      </c>
      <c r="L4623" s="444">
        <f t="shared" ca="1" si="174"/>
        <v>-71822710325636.578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-71822710325636.578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-299261293023.48572</v>
      </c>
      <c r="L4624" s="444">
        <f t="shared" ca="1" si="174"/>
        <v>-72121971618660.063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-72121971618660.063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-300508215077.75024</v>
      </c>
      <c r="L4625" s="444">
        <f t="shared" ca="1" si="174"/>
        <v>-72422479833737.813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-72422479833737.813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-301760332640.57422</v>
      </c>
      <c r="L4626" s="444">
        <f t="shared" ca="1" si="174"/>
        <v>-72724240166378.391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-72724240166378.391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-303017667359.90997</v>
      </c>
      <c r="L4627" s="444">
        <f t="shared" ca="1" si="174"/>
        <v>-73027257833738.297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-73027257833738.297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-304280240973.90955</v>
      </c>
      <c r="L4628" s="444">
        <f t="shared" ca="1" si="174"/>
        <v>-73331538074712.203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-73331538074712.203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-305548075311.30084</v>
      </c>
      <c r="L4629" s="444">
        <f t="shared" ca="1" si="174"/>
        <v>-73637086150023.5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-73637086150023.5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-306821192291.76459</v>
      </c>
      <c r="L4630" s="444">
        <f t="shared" ca="1" si="174"/>
        <v>-73943907342315.266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-73943907342315.266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-308099613926.3136</v>
      </c>
      <c r="L4631" s="444">
        <f t="shared" ca="1" si="174"/>
        <v>-74252006956241.578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-74252006956241.578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-309383362317.67322</v>
      </c>
      <c r="L4632" s="444">
        <f t="shared" ca="1" si="174"/>
        <v>-74561390318559.25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-74561390318559.25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-310672459660.66351</v>
      </c>
      <c r="L4633" s="444">
        <f t="shared" ca="1" si="174"/>
        <v>-74872062778219.906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-74872062778219.906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-311966928242.58295</v>
      </c>
      <c r="L4634" s="444">
        <f t="shared" ca="1" si="174"/>
        <v>-75184029706462.484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-75184029706462.484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-313266790443.59369</v>
      </c>
      <c r="L4635" s="444">
        <f t="shared" ca="1" si="174"/>
        <v>-75497296496906.078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-75497296496906.078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-314572068737.10864</v>
      </c>
      <c r="L4636" s="444">
        <f t="shared" ca="1" si="174"/>
        <v>-75811868565643.188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-75811868565643.188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-315882785690.17993</v>
      </c>
      <c r="L4637" s="444">
        <f t="shared" ca="1" si="174"/>
        <v>-76127751351333.375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-76127751351333.375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-317198963963.88904</v>
      </c>
      <c r="L4638" s="444">
        <f t="shared" ca="1" si="174"/>
        <v>-76444950315297.266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-76444950315297.266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-318520626313.73859</v>
      </c>
      <c r="L4639" s="444">
        <f t="shared" ca="1" si="174"/>
        <v>-76763470941611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-76763470941611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-319847795590.04584</v>
      </c>
      <c r="L4640" s="444">
        <f t="shared" ca="1" si="174"/>
        <v>-77083318737201.047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-77083318737201.047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-321180494738.33771</v>
      </c>
      <c r="L4641" s="444">
        <f t="shared" ca="1" si="174"/>
        <v>-77404499231939.391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-77404499231939.391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-322518746799.74744</v>
      </c>
      <c r="L4642" s="444">
        <f t="shared" ca="1" si="174"/>
        <v>-77727017978739.141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-77727017978739.141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-323862574911.41309</v>
      </c>
      <c r="L4643" s="444">
        <f t="shared" ca="1" si="174"/>
        <v>-78050880553650.547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-78050880553650.547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-325212002306.87726</v>
      </c>
      <c r="L4644" s="444">
        <f t="shared" ca="1" si="174"/>
        <v>-78376092555957.422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-78376092555957.422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-326567052316.48926</v>
      </c>
      <c r="L4645" s="444">
        <f t="shared" ca="1" si="174"/>
        <v>-78702659608273.906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-78702659608273.906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-327927748367.80792</v>
      </c>
      <c r="L4646" s="444">
        <f t="shared" ca="1" si="174"/>
        <v>-79030587356641.719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-79030587356641.719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-329294113986.00714</v>
      </c>
      <c r="L4647" s="444">
        <f t="shared" ca="1" si="174"/>
        <v>-79359881470627.719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-79359881470627.719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-330666172794.28217</v>
      </c>
      <c r="L4648" s="444">
        <f t="shared" ca="1" si="174"/>
        <v>-79690547643422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-79690547643422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-332043948514.2583</v>
      </c>
      <c r="L4649" s="444">
        <f t="shared" ca="1" si="174"/>
        <v>-80022591591936.266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-80022591591936.266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-333427464966.40112</v>
      </c>
      <c r="L4650" s="444">
        <f t="shared" ca="1" si="174"/>
        <v>-80356019056902.672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-80356019056902.672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-334816746070.4278</v>
      </c>
      <c r="L4651" s="444">
        <f t="shared" ca="1" si="174"/>
        <v>-80690835802973.094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-80690835802973.094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-336211815845.72119</v>
      </c>
      <c r="L4652" s="444">
        <f t="shared" ca="1" si="174"/>
        <v>-81027047618818.813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-81027047618818.813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-337612698411.74506</v>
      </c>
      <c r="L4653" s="444">
        <f t="shared" ca="1" si="174"/>
        <v>-81364660317230.563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-81364660317230.563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-339019417988.46069</v>
      </c>
      <c r="L4654" s="444">
        <f t="shared" ca="1" si="174"/>
        <v>-81703679735219.016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-81703679735219.016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-340431998896.74591</v>
      </c>
      <c r="L4655" s="444">
        <f t="shared" ca="1" si="174"/>
        <v>-82044111734115.766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-82044111734115.766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-341850465558.81567</v>
      </c>
      <c r="L4656" s="444">
        <f t="shared" ca="1" si="174"/>
        <v>-82385962199674.578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-82385962199674.578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-343274842498.64404</v>
      </c>
      <c r="L4657" s="444">
        <f t="shared" ca="1" si="174"/>
        <v>-82729237042173.219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-82729237042173.219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-344705154342.38843</v>
      </c>
      <c r="L4658" s="444">
        <f t="shared" ca="1" si="174"/>
        <v>-83073942196515.609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-83073942196515.609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-346141425818.81506</v>
      </c>
      <c r="L4659" s="444">
        <f t="shared" ca="1" si="174"/>
        <v>-83420083622334.422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-83420083622334.422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-347583681759.72675</v>
      </c>
      <c r="L4660" s="444">
        <f t="shared" ca="1" si="174"/>
        <v>-83767667304094.156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-83767667304094.156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-349031947100.39233</v>
      </c>
      <c r="L4661" s="444">
        <f t="shared" ca="1" si="174"/>
        <v>-84116699251194.547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-84116699251194.547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-350486246879.97729</v>
      </c>
      <c r="L4662" s="444">
        <f t="shared" ca="1" si="174"/>
        <v>-84467185498074.531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-84467185498074.531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-351946606241.97723</v>
      </c>
      <c r="L4663" s="444">
        <f t="shared" ca="1" si="174"/>
        <v>-84819132104316.516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-84819132104316.516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-353413050434.65216</v>
      </c>
      <c r="L4664" s="444">
        <f t="shared" ca="1" si="174"/>
        <v>-85172545154751.172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-85172545154751.172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-354885604811.4632</v>
      </c>
      <c r="L4665" s="444">
        <f t="shared" ca="1" si="174"/>
        <v>-85527430759562.641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-85527430759562.641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-356364294831.51099</v>
      </c>
      <c r="L4666" s="444">
        <f t="shared" ca="1" si="174"/>
        <v>-85883795054394.156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-85883795054394.156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-357849146059.97565</v>
      </c>
      <c r="L4667" s="444">
        <f t="shared" ca="1" si="174"/>
        <v>-86241644200454.125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-86241644200454.125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-359340184168.55884</v>
      </c>
      <c r="L4668" s="444">
        <f t="shared" ca="1" si="174"/>
        <v>-86600984384622.688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-86600984384622.688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-360837434935.92786</v>
      </c>
      <c r="L4669" s="444">
        <f t="shared" ca="1" si="174"/>
        <v>-86961821819558.609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-86961821819558.609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-362340924248.16089</v>
      </c>
      <c r="L4670" s="444">
        <f t="shared" ca="1" si="174"/>
        <v>-87324162743806.766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-87324162743806.766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-363850678099.19482</v>
      </c>
      <c r="L4671" s="444">
        <f t="shared" ca="1" si="174"/>
        <v>-87688013421905.953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-87688013421905.953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-365366722591.27478</v>
      </c>
      <c r="L4672" s="444">
        <f t="shared" ca="1" si="174"/>
        <v>-88053380144497.234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-88053380144497.234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-366889083935.40515</v>
      </c>
      <c r="L4673" s="444">
        <f t="shared" ca="1" si="174"/>
        <v>-88420269228432.641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-88420269228432.641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-368417788451.80267</v>
      </c>
      <c r="L4674" s="444">
        <f t="shared" ca="1" si="174"/>
        <v>-88788687016884.438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-88788687016884.438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-369952862570.35181</v>
      </c>
      <c r="L4675" s="444">
        <f t="shared" ca="1" si="174"/>
        <v>-89158639879454.797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-89158639879454.797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-371494332831.06165</v>
      </c>
      <c r="L4676" s="444">
        <f t="shared" ca="1" si="174"/>
        <v>-89530134212285.859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-89530134212285.859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-373042225884.52441</v>
      </c>
      <c r="L4677" s="444">
        <f t="shared" ca="1" si="174"/>
        <v>-89903176438170.391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-89903176438170.391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-374596568492.37665</v>
      </c>
      <c r="L4678" s="444">
        <f t="shared" ca="1" si="174"/>
        <v>-90277773006662.766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-90277773006662.766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-376157387527.76154</v>
      </c>
      <c r="L4679" s="444">
        <f t="shared" ca="1" si="174"/>
        <v>-90653930394190.531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-90653930394190.531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-377724709975.79388</v>
      </c>
      <c r="L4680" s="444">
        <f t="shared" ca="1" si="174"/>
        <v>-91031655104166.328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-91031655104166.328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-379298562934.02637</v>
      </c>
      <c r="L4681" s="444">
        <f t="shared" ca="1" si="174"/>
        <v>-91410953667100.359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-91410953667100.359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-380878973612.91815</v>
      </c>
      <c r="L4682" s="444">
        <f t="shared" ca="1" si="174"/>
        <v>-91791832640713.281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-91791832640713.281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-382465969336.30536</v>
      </c>
      <c r="L4683" s="444">
        <f t="shared" ca="1" si="174"/>
        <v>-92174298610049.594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-92174298610049.594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-384059577541.87329</v>
      </c>
      <c r="L4684" s="444">
        <f t="shared" ca="1" si="174"/>
        <v>-92558358187591.469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-92558358187591.469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-385659825781.6311</v>
      </c>
      <c r="L4685" s="444">
        <f t="shared" ca="1" si="174"/>
        <v>-92944018013373.094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-92944018013373.094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-387266741722.38788</v>
      </c>
      <c r="L4686" s="444">
        <f t="shared" ca="1" si="174"/>
        <v>-93331284755095.484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-93331284755095.484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-388880353146.2312</v>
      </c>
      <c r="L4687" s="444">
        <f t="shared" ca="1" si="174"/>
        <v>-93720165108241.719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-93720165108241.719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-390500687951.00714</v>
      </c>
      <c r="L4688" s="444">
        <f t="shared" ca="1" si="174"/>
        <v>-94110665796192.719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-94110665796192.719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-392127774150.80298</v>
      </c>
      <c r="L4689" s="444">
        <f t="shared" ca="1" si="174"/>
        <v>-94502793570343.516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-94502793570343.516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-393761639876.43134</v>
      </c>
      <c r="L4690" s="444">
        <f t="shared" ca="1" si="174"/>
        <v>-94896555210219.953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-94896555210219.953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-395402313375.91644</v>
      </c>
      <c r="L4691" s="444">
        <f t="shared" ca="1" si="174"/>
        <v>-95291957523595.875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-95291957523595.875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-397049823014.98279</v>
      </c>
      <c r="L4692" s="444">
        <f t="shared" ca="1" si="174"/>
        <v>-95689007346610.859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-95689007346610.859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-398704197277.54523</v>
      </c>
      <c r="L4693" s="444">
        <f t="shared" ca="1" si="174"/>
        <v>-96087711543888.406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-96087711543888.406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-400365464766.20166</v>
      </c>
      <c r="L4694" s="444">
        <f t="shared" ca="1" si="174"/>
        <v>-96488077008654.609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-96488077008654.609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-402033654202.72754</v>
      </c>
      <c r="L4695" s="444">
        <f t="shared" ca="1" si="174"/>
        <v>-96890110662857.344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-96890110662857.344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-403708794428.57227</v>
      </c>
      <c r="L4696" s="444">
        <f t="shared" ca="1" si="174"/>
        <v>-97293819457285.922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-97293819457285.922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-405390914405.35803</v>
      </c>
      <c r="L4697" s="444">
        <f t="shared" ca="1" si="174"/>
        <v>-97699210371691.281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-97699210371691.281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-407080043215.38031</v>
      </c>
      <c r="L4698" s="444">
        <f t="shared" ca="1" si="174"/>
        <v>-98106290414906.656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-98106290414906.656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-408776210062.11108</v>
      </c>
      <c r="L4699" s="444">
        <f t="shared" ca="1" si="174"/>
        <v>-98515066624968.766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-98515066624968.766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-410479444270.70319</v>
      </c>
      <c r="L4700" s="444">
        <f t="shared" ca="1" si="174"/>
        <v>-98925546069239.469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-98925546069239.469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-412189775288.4978</v>
      </c>
      <c r="L4701" s="444">
        <f t="shared" ca="1" si="174"/>
        <v>-99337735844527.969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-99337735844527.969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-413907232685.5332</v>
      </c>
      <c r="L4702" s="444">
        <f t="shared" ca="1" si="174"/>
        <v>-99751643077213.5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-99751643077213.5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-415631846155.05627</v>
      </c>
      <c r="L4703" s="444">
        <f t="shared" ca="1" si="174"/>
        <v>-100167274923368.56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-100167274923368.56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-417363645514.03564</v>
      </c>
      <c r="L4704" s="444">
        <f t="shared" ca="1" si="174"/>
        <v>-100584638568882.59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-100584638568882.59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-419102660703.67749</v>
      </c>
      <c r="L4705" s="444">
        <f t="shared" ca="1" si="174"/>
        <v>-101003741229586.27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-101003741229586.27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-420848921789.94275</v>
      </c>
      <c r="L4706" s="444">
        <f t="shared" ca="1" si="174"/>
        <v>-101424590151376.2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-101424590151376.2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-422602458964.0675</v>
      </c>
      <c r="L4707" s="444">
        <f t="shared" ca="1" si="174"/>
        <v>-101847192610340.27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-101847192610340.27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-424363302543.08441</v>
      </c>
      <c r="L4708" s="444">
        <f t="shared" ca="1" si="174"/>
        <v>-102271555912883.34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-102271555912883.34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-426131482970.34729</v>
      </c>
      <c r="L4709" s="444">
        <f t="shared" ca="1" si="174"/>
        <v>-102697687395853.69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-102697687395853.69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-427907030816.05701</v>
      </c>
      <c r="L4710" s="444">
        <f t="shared" ca="1" si="174"/>
        <v>-103125594426669.75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-103125594426669.75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-429689976777.79065</v>
      </c>
      <c r="L4711" s="444">
        <f t="shared" ca="1" si="174"/>
        <v>-103555284403447.55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-103555284403447.55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-431480351681.03143</v>
      </c>
      <c r="L4712" s="444">
        <f t="shared" ca="1" si="174"/>
        <v>-103986764755128.58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-103986764755128.58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-433278186479.70239</v>
      </c>
      <c r="L4713" s="444">
        <f t="shared" ca="1" si="174"/>
        <v>-104420042941608.28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-104420042941608.28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-435083512256.70117</v>
      </c>
      <c r="L4714" s="444">
        <f t="shared" ca="1" si="174"/>
        <v>-104855126453864.98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-104855126453864.98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-436896360224.43744</v>
      </c>
      <c r="L4715" s="444">
        <f t="shared" ca="1" si="174"/>
        <v>-105292022814089.42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-105292022814089.42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-438716761725.37256</v>
      </c>
      <c r="L4716" s="444">
        <f t="shared" ca="1" si="174"/>
        <v>-105730739575814.8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-105730739575814.8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-440544748232.56165</v>
      </c>
      <c r="L4717" s="444">
        <f t="shared" ca="1" si="174"/>
        <v>-106171284324047.36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-106171284324047.36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-442380351350.19733</v>
      </c>
      <c r="L4718" s="444">
        <f t="shared" ca="1" si="174"/>
        <v>-106613664675397.56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-106613664675397.56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-444223602814.15649</v>
      </c>
      <c r="L4719" s="444">
        <f t="shared" ca="1" si="174"/>
        <v>-107057888278211.72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-107057888278211.72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-446074534492.54883</v>
      </c>
      <c r="L4720" s="444">
        <f t="shared" ca="1" si="174"/>
        <v>-107503962812704.27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-107503962812704.27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-447933178386.26776</v>
      </c>
      <c r="L4721" s="444">
        <f t="shared" ca="1" si="174"/>
        <v>-107951895991090.53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-107951895991090.53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-449799566629.54388</v>
      </c>
      <c r="L4722" s="444">
        <f t="shared" ca="1" si="174"/>
        <v>-108401695557720.08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-108401695557720.08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-451673731490.50031</v>
      </c>
      <c r="L4723" s="444">
        <f t="shared" ca="1" si="174"/>
        <v>-108853369289210.58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-108853369289210.58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-453555705371.71075</v>
      </c>
      <c r="L4724" s="444">
        <f t="shared" ca="1" si="174"/>
        <v>-109306924994582.28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-109306924994582.28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-455445520810.75952</v>
      </c>
      <c r="L4725" s="444">
        <f t="shared" ca="1" si="174"/>
        <v>-109762370515393.05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-109762370515393.05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-457343210480.80438</v>
      </c>
      <c r="L4726" s="444">
        <f t="shared" ca="1" si="174"/>
        <v>-110219713725873.84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-110219713725873.84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-459248807191.14105</v>
      </c>
      <c r="L4727" s="444">
        <f t="shared" ca="1" si="174"/>
        <v>-110678962533064.98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-110678962533064.98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-461162343887.77075</v>
      </c>
      <c r="L4728" s="444">
        <f t="shared" ca="1" si="174"/>
        <v>-111140124876952.75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-111140124876952.75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-463083853653.96985</v>
      </c>
      <c r="L4729" s="444">
        <f t="shared" ca="1" si="174"/>
        <v>-111603208730606.72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-111603208730606.72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-465013369710.86133</v>
      </c>
      <c r="L4730" s="444">
        <f t="shared" ca="1" si="174"/>
        <v>-112068222100317.58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-112068222100317.58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-466950925417.98993</v>
      </c>
      <c r="L4731" s="444">
        <f t="shared" ca="1" si="174"/>
        <v>-112535173025735.56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-112535173025735.56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-468896554273.89819</v>
      </c>
      <c r="L4732" s="444">
        <f t="shared" ca="1" si="174"/>
        <v>-113004069580009.45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-113004069580009.45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-470850289916.70605</v>
      </c>
      <c r="L4733" s="444">
        <f t="shared" ca="1" si="174"/>
        <v>-113474919869926.16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-113474919869926.16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-472812166124.69232</v>
      </c>
      <c r="L4734" s="444">
        <f t="shared" ca="1" si="174"/>
        <v>-113947732036050.84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-113947732036050.84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-474782216816.87842</v>
      </c>
      <c r="L4735" s="444">
        <f t="shared" ca="1" si="174"/>
        <v>-114422514252867.72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-114422514252867.72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-476760476053.61548</v>
      </c>
      <c r="L4736" s="444">
        <f t="shared" ca="1" si="174"/>
        <v>-114899274728921.33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-114899274728921.33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-478746978037.17218</v>
      </c>
      <c r="L4737" s="444">
        <f t="shared" ca="1" si="174"/>
        <v>-115378021706958.5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-115378021706958.5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-480741757112.32709</v>
      </c>
      <c r="L4738" s="444">
        <f t="shared" ca="1" si="174"/>
        <v>-115858763464070.83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-115858763464070.83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-482744847766.96179</v>
      </c>
      <c r="L4739" s="444">
        <f t="shared" ca="1" si="174"/>
        <v>-116341508311837.8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-116341508311837.8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-484756284632.65753</v>
      </c>
      <c r="L4740" s="444">
        <f t="shared" ca="1" si="174"/>
        <v>-116826264596470.45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-116826264596470.45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-486776102485.29364</v>
      </c>
      <c r="L4741" s="444">
        <f t="shared" ca="1" si="174"/>
        <v>-117313040698955.75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-117313040698955.75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-488804336245.64899</v>
      </c>
      <c r="L4742" s="444">
        <f t="shared" ca="1" si="174"/>
        <v>-117801845035201.41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-117801845035201.41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-490841020980.00586</v>
      </c>
      <c r="L4743" s="444">
        <f t="shared" ca="1" si="174"/>
        <v>-118292686056181.41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-118292686056181.41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-492886191900.7558</v>
      </c>
      <c r="L4744" s="444">
        <f t="shared" ca="1" si="174"/>
        <v>-118785572248082.16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-118785572248082.16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-494939884367.00897</v>
      </c>
      <c r="L4745" s="444">
        <f t="shared" ca="1" si="174"/>
        <v>-119280512132449.17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-119280512132449.17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-497002133885.2049</v>
      </c>
      <c r="L4746" s="444">
        <f t="shared" ca="1" si="174"/>
        <v>-119777514266334.38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-119777514266334.38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-499072976109.72656</v>
      </c>
      <c r="L4747" s="444">
        <f t="shared" ca="1" si="174"/>
        <v>-120276587242444.09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-120276587242444.09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-501152446843.51703</v>
      </c>
      <c r="L4748" s="444">
        <f t="shared" ca="1" si="174"/>
        <v>-120777739689287.61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-120777739689287.61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-503240582038.69836</v>
      </c>
      <c r="L4749" s="444">
        <f t="shared" ca="1" si="174"/>
        <v>-121280980271326.31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-121280980271326.31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-505337417797.19293</v>
      </c>
      <c r="L4750" s="444">
        <f t="shared" ca="1" si="174"/>
        <v>-121786317689123.5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-121786317689123.5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-507442990371.3479</v>
      </c>
      <c r="L4751" s="444">
        <f t="shared" ca="1" si="174"/>
        <v>-122293760679494.84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-122293760679494.84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-509557336164.56183</v>
      </c>
      <c r="L4752" s="444">
        <f t="shared" ca="1" si="174"/>
        <v>-122803318015659.41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-122803318015659.41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-511680491731.91418</v>
      </c>
      <c r="L4753" s="444">
        <f t="shared" ca="1" si="174"/>
        <v>-123314998507391.33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-123314998507391.33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-513812493780.79718</v>
      </c>
      <c r="L4754" s="444">
        <f t="shared" ca="1" si="174"/>
        <v>-123828811001172.13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-123828811001172.13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-515953379171.55054</v>
      </c>
      <c r="L4755" s="444">
        <f t="shared" ca="1" si="174"/>
        <v>-124344764380343.67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-124344764380343.67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-518103184918.09857</v>
      </c>
      <c r="L4756" s="444">
        <f t="shared" ca="1" si="174"/>
        <v>-124862867565261.77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-124862867565261.77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-520261948188.5907</v>
      </c>
      <c r="L4757" s="444">
        <f t="shared" ca="1" si="174"/>
        <v>-125383129513450.36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-125383129513450.36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-522429706306.04315</v>
      </c>
      <c r="L4758" s="444">
        <f t="shared" ca="1" si="174"/>
        <v>-125905559219756.41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-125905559219756.41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-524606496748.98505</v>
      </c>
      <c r="L4759" s="444">
        <f t="shared" ca="1" si="174"/>
        <v>-126430165716505.39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-126430165716505.39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-526792357152.10577</v>
      </c>
      <c r="L4760" s="444">
        <f t="shared" ca="1" si="174"/>
        <v>-126956958073657.5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-126956958073657.5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-528987325306.90625</v>
      </c>
      <c r="L4761" s="444">
        <f t="shared" ca="1" si="174"/>
        <v>-127485945398964.41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-127485945398964.41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-531191439162.35168</v>
      </c>
      <c r="L4762" s="444">
        <f t="shared" ca="1" si="174"/>
        <v>-128017136838126.77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-128017136838126.77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-533404736825.5282</v>
      </c>
      <c r="L4763" s="444">
        <f t="shared" ca="1" si="174"/>
        <v>-128550541574952.3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-128550541574952.3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-535627256562.30115</v>
      </c>
      <c r="L4764" s="444">
        <f t="shared" ca="1" si="174"/>
        <v>-129086168831514.59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-129086168831514.59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-537859036797.97748</v>
      </c>
      <c r="L4765" s="444">
        <f t="shared" ca="1" si="174"/>
        <v>-129624027868312.58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-129624027868312.58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-540100116117.96906</v>
      </c>
      <c r="L4766" s="444">
        <f t="shared" ca="1" si="174"/>
        <v>-130164127984430.55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-130164127984430.55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-542350533268.46051</v>
      </c>
      <c r="L4767" s="444">
        <f t="shared" ca="1" si="174"/>
        <v>-130706478517699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-130706478517699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-544610327157.07916</v>
      </c>
      <c r="L4768" s="444">
        <f t="shared" ca="1" si="174"/>
        <v>-131251088844856.08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-131251088844856.08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-546879536853.56696</v>
      </c>
      <c r="L4769" s="444">
        <f t="shared" ca="1" si="174"/>
        <v>-131797968381709.64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-131797968381709.64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-549158201590.45685</v>
      </c>
      <c r="L4770" s="444">
        <f t="shared" ca="1" si="174"/>
        <v>-132347126583300.09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-132347126583300.09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-551446360763.75037</v>
      </c>
      <c r="L4771" s="444">
        <f t="shared" ca="1" si="174"/>
        <v>-132898572944063.84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-132898572944063.84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-553744053933.59937</v>
      </c>
      <c r="L4772" s="444">
        <f t="shared" ca="1" si="174"/>
        <v>-133452316997997.44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-133452316997997.44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-556051320824.98926</v>
      </c>
      <c r="L4773" s="444">
        <f t="shared" ca="1" si="174"/>
        <v>-134008368318822.42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-134008368318822.42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-558368201328.42676</v>
      </c>
      <c r="L4774" s="444">
        <f t="shared" ca="1" si="174"/>
        <v>-134566736520150.84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-134566736520150.84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-560694735500.62854</v>
      </c>
      <c r="L4775" s="444">
        <f t="shared" ca="1" si="174"/>
        <v>-135127431255651.47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-135127431255651.47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-563030963565.21448</v>
      </c>
      <c r="L4776" s="444">
        <f t="shared" ca="1" si="174"/>
        <v>-135690462219216.69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-135690462219216.69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-565376925913.40283</v>
      </c>
      <c r="L4777" s="444">
        <f t="shared" ca="1" si="174"/>
        <v>-136255839145130.09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-136255839145130.09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-567732663104.70874</v>
      </c>
      <c r="L4778" s="444">
        <f t="shared" ca="1" si="174"/>
        <v>-136823571808234.8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-136823571808234.8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-570098215867.64502</v>
      </c>
      <c r="L4779" s="444">
        <f t="shared" ca="1" si="174"/>
        <v>-137393670024102.44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-137393670024102.44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-572473625100.42688</v>
      </c>
      <c r="L4780" s="444">
        <f t="shared" ca="1" si="174"/>
        <v>-137966143649202.86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-137966143649202.86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-574858931871.67847</v>
      </c>
      <c r="L4781" s="444">
        <f t="shared" ca="1" si="174"/>
        <v>-138541002581074.53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-138541002581074.53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-577254177421.1438</v>
      </c>
      <c r="L4782" s="444">
        <f t="shared" ca="1" si="174"/>
        <v>-139118256758495.67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-139118256758495.67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-579659403160.39868</v>
      </c>
      <c r="L4783" s="444">
        <f t="shared" ca="1" si="174"/>
        <v>-139697916161656.08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-139697916161656.08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-582074650673.56702</v>
      </c>
      <c r="L4784" s="444">
        <f t="shared" ca="1" si="174"/>
        <v>-140279990812329.64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-140279990812329.64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-584499961718.04016</v>
      </c>
      <c r="L4785" s="444">
        <f t="shared" ca="1" si="174"/>
        <v>-140864490774047.69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-140864490774047.69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-586935378225.19873</v>
      </c>
      <c r="L4786" s="444">
        <f t="shared" ca="1" si="174"/>
        <v>-141451426152272.88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-141451426152272.88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-589380942301.13696</v>
      </c>
      <c r="L4787" s="444">
        <f t="shared" ca="1" si="174"/>
        <v>-142040807094574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-142040807094574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-591836696227.3916</v>
      </c>
      <c r="L4788" s="444">
        <f t="shared" ca="1" si="174"/>
        <v>-142632643790801.41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-142632643790801.41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-594302682461.67249</v>
      </c>
      <c r="L4789" s="444">
        <f t="shared" ca="1" si="174"/>
        <v>-143226946473263.09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-143226946473263.09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-596778943638.59619</v>
      </c>
      <c r="L4790" s="444">
        <f t="shared" ca="1" si="174"/>
        <v>-143823725416901.69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-143823725416901.69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-599265522570.42371</v>
      </c>
      <c r="L4791" s="444">
        <f t="shared" ca="1" si="174"/>
        <v>-144422990939472.13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-144422990939472.13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-601762462247.80054</v>
      </c>
      <c r="L4792" s="444">
        <f t="shared" ca="1" si="174"/>
        <v>-145024753401719.94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-145024753401719.94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-604269805840.49976</v>
      </c>
      <c r="L4793" s="444">
        <f t="shared" ca="1" si="174"/>
        <v>-145629023207560.44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-145629023207560.44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-606787596698.16846</v>
      </c>
      <c r="L4794" s="444">
        <f t="shared" ca="1" si="174"/>
        <v>-146235810804258.59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-146235810804258.59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-609315878351.07751</v>
      </c>
      <c r="L4795" s="444">
        <f t="shared" ca="1" si="174"/>
        <v>-146845126682609.66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-146845126682609.66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-611854694510.87354</v>
      </c>
      <c r="L4796" s="444">
        <f t="shared" ca="1" si="174"/>
        <v>-147456981377120.53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-147456981377120.53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-614404089071.33557</v>
      </c>
      <c r="L4797" s="444">
        <f t="shared" ca="1" si="174"/>
        <v>-148071385466191.88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-148071385466191.88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-616964106109.13281</v>
      </c>
      <c r="L4798" s="444">
        <f t="shared" ca="1" si="174"/>
        <v>-148688349572301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-148688349572301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-619534789884.58752</v>
      </c>
      <c r="L4799" s="444">
        <f t="shared" ca="1" si="174"/>
        <v>-149307884362185.59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-149307884362185.59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-622116184842.43994</v>
      </c>
      <c r="L4800" s="444">
        <f t="shared" ca="1" si="174"/>
        <v>-149930000547028.03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-149930000547028.03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-624708335612.61682</v>
      </c>
      <c r="L4801" s="444">
        <f t="shared" ca="1" si="174"/>
        <v>-150554708882640.66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-150554708882640.66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-627311287011.00269</v>
      </c>
      <c r="L4802" s="444">
        <f t="shared" ca="1" si="174"/>
        <v>-151182020169651.66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-151182020169651.66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-629925084040.21521</v>
      </c>
      <c r="L4803" s="444">
        <f t="shared" ca="1" si="174"/>
        <v>-151811945253691.88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-151811945253691.88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-632549771890.38281</v>
      </c>
      <c r="L4804" s="444">
        <f t="shared" ca="1" si="174"/>
        <v>-152444495025582.25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-152444495025582.25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-635185395939.92603</v>
      </c>
      <c r="L4805" s="444">
        <f t="shared" ca="1" si="174"/>
        <v>-153079680421522.19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-153079680421522.19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-637832001756.34241</v>
      </c>
      <c r="L4806" s="444">
        <f t="shared" ca="1" si="174"/>
        <v>-153717512423278.53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-153717512423278.53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-640489635096.9939</v>
      </c>
      <c r="L4807" s="444">
        <f t="shared" ca="1" si="174"/>
        <v>-154358002058375.53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-154358002058375.53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-643158341909.89807</v>
      </c>
      <c r="L4808" s="444">
        <f t="shared" ca="1" si="174"/>
        <v>-155001160400285.44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-155001160400285.44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-645838168334.52271</v>
      </c>
      <c r="L4809" s="444">
        <f t="shared" ca="1" si="174"/>
        <v>-155646998568619.97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-155646998568619.97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-648529160702.58325</v>
      </c>
      <c r="L4810" s="444">
        <f t="shared" ca="1" si="174"/>
        <v>-156295527729322.56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-156295527729322.56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-651231365538.84399</v>
      </c>
      <c r="L4811" s="444">
        <f t="shared" ca="1" si="174"/>
        <v>-156946759094861.41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-156946759094861.41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-653944829561.92249</v>
      </c>
      <c r="L4812" s="444">
        <f t="shared" ca="1" si="174"/>
        <v>-157600703924423.34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-157600703924423.34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-656669599685.09729</v>
      </c>
      <c r="L4813" s="444">
        <f t="shared" ca="1" si="174"/>
        <v>-158257373524108.44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-158257373524108.44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-659405723017.11853</v>
      </c>
      <c r="L4814" s="444">
        <f t="shared" ca="1" si="174"/>
        <v>-158916779247125.56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-158916779247125.56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-662153246863.02319</v>
      </c>
      <c r="L4815" s="444">
        <f t="shared" ca="1" si="174"/>
        <v>-159578932493988.59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-159578932493988.59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-664912218724.95251</v>
      </c>
      <c r="L4816" s="444">
        <f t="shared" ca="1" si="174"/>
        <v>-160243844712713.53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-160243844712713.53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-667682686302.97302</v>
      </c>
      <c r="L4817" s="444">
        <f t="shared" ca="1" si="174"/>
        <v>-160911527399016.5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-160911527399016.5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-670464697495.9021</v>
      </c>
      <c r="L4818" s="444">
        <f t="shared" ca="1" si="174"/>
        <v>-161581992096512.41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-161581992096512.41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-673258300402.13501</v>
      </c>
      <c r="L4819" s="444">
        <f t="shared" ca="1" si="174"/>
        <v>-162255250396914.53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-162255250396914.53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-676063543320.47717</v>
      </c>
      <c r="L4820" s="444">
        <f t="shared" ca="1" si="174"/>
        <v>-162931313940235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-162931313940235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-678880474750.97913</v>
      </c>
      <c r="L4821" s="444">
        <f t="shared" ca="1" si="174"/>
        <v>-163610194414985.97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-163610194414985.97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-681709143395.7749</v>
      </c>
      <c r="L4822" s="444">
        <f t="shared" ca="1" si="174"/>
        <v>-164291903558381.75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-164291903558381.75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-684549598159.92395</v>
      </c>
      <c r="L4823" s="444">
        <f t="shared" ca="1" si="174"/>
        <v>-164976453156541.69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-164976453156541.69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-687401888152.25708</v>
      </c>
      <c r="L4824" s="444">
        <f t="shared" ca="1" si="174"/>
        <v>-165663855044693.94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-165663855044693.94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-690266062686.22473</v>
      </c>
      <c r="L4825" s="444">
        <f t="shared" ca="1" si="174"/>
        <v>-166354121107380.16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-166354121107380.16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-693142171280.75061</v>
      </c>
      <c r="L4826" s="444">
        <f t="shared" ca="1" si="174"/>
        <v>-167047263278660.91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-167047263278660.91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-696030263661.08716</v>
      </c>
      <c r="L4827" s="444">
        <f t="shared" ca="1" si="174"/>
        <v>-167743293542322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-167743293542322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-698930389759.67505</v>
      </c>
      <c r="L4828" s="444">
        <f t="shared" ca="1" si="174"/>
        <v>-168442223932081.69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-168442223932081.69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-701842599717.00708</v>
      </c>
      <c r="L4829" s="444">
        <f t="shared" ca="1" si="174"/>
        <v>-169144066531798.69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-169144066531798.69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-704766943882.49451</v>
      </c>
      <c r="L4830" s="444">
        <f t="shared" ca="1" si="174"/>
        <v>-169848833475681.19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-169848833475681.19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-707703472815.33826</v>
      </c>
      <c r="L4831" s="444">
        <f t="shared" ca="1" si="174"/>
        <v>-170556536948496.53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-170556536948496.53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-710652237285.40222</v>
      </c>
      <c r="L4832" s="444">
        <f t="shared" ca="1" si="174"/>
        <v>-171267189185781.94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-171267189185781.94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-713613288274.09143</v>
      </c>
      <c r="L4833" s="444">
        <f t="shared" ca="1" si="174"/>
        <v>-171980802474056.03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-171980802474056.03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-716586676975.2334</v>
      </c>
      <c r="L4834" s="444">
        <f t="shared" ca="1" si="174"/>
        <v>-172697389151031.25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-172697389151031.25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-719572454795.9635</v>
      </c>
      <c r="L4835" s="444">
        <f t="shared" ca="1" si="174"/>
        <v>-173416961605827.22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-173416961605827.22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-722570673357.6134</v>
      </c>
      <c r="L4836" s="444">
        <f t="shared" ca="1" si="174"/>
        <v>-174139532279184.84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-174139532279184.84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-725581384496.60352</v>
      </c>
      <c r="L4837" s="444">
        <f t="shared" ca="1" si="174"/>
        <v>-174865113663681.44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-174865113663681.44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-728604640265.33936</v>
      </c>
      <c r="L4838" s="444">
        <f t="shared" ca="1" si="174"/>
        <v>-175593718303946.78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-175593718303946.78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-731640492933.11157</v>
      </c>
      <c r="L4839" s="444">
        <f t="shared" ca="1" si="174"/>
        <v>-176325358796879.91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-176325358796879.91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-734688994986.99963</v>
      </c>
      <c r="L4840" s="444">
        <f t="shared" ca="1" si="174"/>
        <v>-177060047791866.91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-177060047791866.91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-737750199132.77881</v>
      </c>
      <c r="L4841" s="444">
        <f t="shared" ca="1" si="174"/>
        <v>-177797797990999.69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-177797797990999.69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-740824158295.83203</v>
      </c>
      <c r="L4842" s="444">
        <f t="shared" ca="1" si="174"/>
        <v>-178538622149295.53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-178538622149295.53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-743910925622.0647</v>
      </c>
      <c r="L4843" s="444">
        <f t="shared" ca="1" si="174"/>
        <v>-179282533074917.59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-179282533074917.59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-747010554478.82324</v>
      </c>
      <c r="L4844" s="444">
        <f t="shared" ca="1" si="174"/>
        <v>-180029543629396.41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-180029543629396.41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-750123098455.81836</v>
      </c>
      <c r="L4845" s="444">
        <f t="shared" ca="1" si="174"/>
        <v>-180779666727852.22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-180779666727852.22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-753248611366.0509</v>
      </c>
      <c r="L4846" s="444">
        <f t="shared" ca="1" si="174"/>
        <v>-181532915339218.28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-181532915339218.28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-756387147246.7428</v>
      </c>
      <c r="L4847" s="444">
        <f t="shared" ca="1" si="174"/>
        <v>-182289302486465.03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-182289302486465.03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-759538760360.271</v>
      </c>
      <c r="L4848" s="444">
        <f t="shared" ca="1" si="174"/>
        <v>-183048841246825.31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-183048841246825.31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-762703505195.10547</v>
      </c>
      <c r="L4849" s="444">
        <f t="shared" ca="1" si="174"/>
        <v>-183811544752020.41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-183811544752020.41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-765881436466.75171</v>
      </c>
      <c r="L4850" s="444">
        <f t="shared" ca="1" si="174"/>
        <v>-184577426188487.16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-184577426188487.16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-769072609118.69653</v>
      </c>
      <c r="L4851" s="444">
        <f t="shared" ca="1" si="174"/>
        <v>-185346498797605.84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-185346498797605.84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-772277078323.35767</v>
      </c>
      <c r="L4852" s="444">
        <f t="shared" ca="1" si="174"/>
        <v>-186118775875929.19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-186118775875929.19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-775494899483.03833</v>
      </c>
      <c r="L4853" s="444">
        <f t="shared" ref="L4853:L5107" ca="1" si="179">I4853-J4853+K4853</f>
        <v>-186894270775412.22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-186894270775412.22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-778726128230.88428</v>
      </c>
      <c r="L4854" s="444">
        <f t="shared" ca="1" si="179"/>
        <v>-187672996903643.09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-187672996903643.09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-781970820431.84619</v>
      </c>
      <c r="L4855" s="444">
        <f t="shared" ca="1" si="179"/>
        <v>-188454967724074.94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-188454967724074.94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-785229032183.64551</v>
      </c>
      <c r="L4856" s="444">
        <f t="shared" ca="1" si="179"/>
        <v>-189240196756258.59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-189240196756258.59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-788500819817.74414</v>
      </c>
      <c r="L4857" s="444">
        <f t="shared" ca="1" si="179"/>
        <v>-190028697576076.34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-190028697576076.34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-791786239900.31812</v>
      </c>
      <c r="L4858" s="444">
        <f t="shared" ca="1" si="179"/>
        <v>-190820483815976.66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-190820483815976.66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-795085349233.23608</v>
      </c>
      <c r="L4859" s="444">
        <f t="shared" ca="1" si="179"/>
        <v>-191615569165209.91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-191615569165209.91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-798398204855.04126</v>
      </c>
      <c r="L4860" s="444">
        <f t="shared" ca="1" si="179"/>
        <v>-192413967370064.94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-192413967370064.94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-801724864041.93726</v>
      </c>
      <c r="L4861" s="444">
        <f t="shared" ca="1" si="179"/>
        <v>-193215692234106.88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-193215692234106.88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-805065384308.77869</v>
      </c>
      <c r="L4862" s="444">
        <f t="shared" ca="1" si="179"/>
        <v>-194020757618415.66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-194020757618415.66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-808419823410.06519</v>
      </c>
      <c r="L4863" s="444">
        <f t="shared" ca="1" si="179"/>
        <v>-194829177441825.72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-194829177441825.72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-811788239340.94043</v>
      </c>
      <c r="L4864" s="444">
        <f t="shared" ca="1" si="179"/>
        <v>-195640965681166.66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-195640965681166.66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-815170690338.19434</v>
      </c>
      <c r="L4865" s="444">
        <f t="shared" ca="1" si="179"/>
        <v>-196456136371504.84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-196456136371504.84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-818567234881.27014</v>
      </c>
      <c r="L4866" s="444">
        <f t="shared" ca="1" si="179"/>
        <v>-197274703606386.13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-197274703606386.13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-821977931693.27551</v>
      </c>
      <c r="L4867" s="444">
        <f t="shared" ca="1" si="179"/>
        <v>-198096681538079.41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-198096681538079.41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-825402839741.99756</v>
      </c>
      <c r="L4868" s="444">
        <f t="shared" ca="1" si="179"/>
        <v>-198922084377821.41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-198922084377821.41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-828842018240.92249</v>
      </c>
      <c r="L4869" s="444">
        <f t="shared" ca="1" si="179"/>
        <v>-199750926396062.34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-199750926396062.34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-832295526650.25977</v>
      </c>
      <c r="L4870" s="444">
        <f t="shared" ca="1" si="179"/>
        <v>-200583221922712.59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-200583221922712.59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-835763424677.96912</v>
      </c>
      <c r="L4871" s="444">
        <f t="shared" ca="1" si="179"/>
        <v>-201418985347390.56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-201418985347390.56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-839245772280.79395</v>
      </c>
      <c r="L4872" s="444">
        <f t="shared" ca="1" si="179"/>
        <v>-202258231119671.34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-202258231119671.34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-842742629665.29724</v>
      </c>
      <c r="L4873" s="444">
        <f t="shared" ca="1" si="179"/>
        <v>-203100973749336.66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-203100973749336.66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-846254057288.90271</v>
      </c>
      <c r="L4874" s="444">
        <f t="shared" ca="1" si="179"/>
        <v>-203947227806625.56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-203947227806625.56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-849780115860.93982</v>
      </c>
      <c r="L4875" s="444">
        <f t="shared" ca="1" si="179"/>
        <v>-204797007922486.5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-204797007922486.5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-853320866343.69373</v>
      </c>
      <c r="L4876" s="444">
        <f t="shared" ca="1" si="179"/>
        <v>-205650328788830.19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-205650328788830.19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-856876369953.45911</v>
      </c>
      <c r="L4877" s="444">
        <f t="shared" ca="1" si="179"/>
        <v>-206507205158783.66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-206507205158783.66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-860446688161.59851</v>
      </c>
      <c r="L4878" s="444">
        <f t="shared" ca="1" si="179"/>
        <v>-207367651846945.25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-207367651846945.25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-864031882695.60522</v>
      </c>
      <c r="L4879" s="444">
        <f t="shared" ca="1" si="179"/>
        <v>-208231683729640.84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-208231683729640.84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-867632015540.17017</v>
      </c>
      <c r="L4880" s="444">
        <f t="shared" ca="1" si="179"/>
        <v>-209099315745181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-209099315745181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-871247148938.25415</v>
      </c>
      <c r="L4881" s="444">
        <f t="shared" ca="1" si="179"/>
        <v>-209970562894119.25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-209970562894119.25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-874877345392.16357</v>
      </c>
      <c r="L4882" s="444">
        <f t="shared" ca="1" si="179"/>
        <v>-210845440239511.41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-210845440239511.41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-878522667664.63086</v>
      </c>
      <c r="L4883" s="444">
        <f t="shared" ca="1" si="179"/>
        <v>-211723962907176.03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-211723962907176.03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-882183178779.90015</v>
      </c>
      <c r="L4884" s="444">
        <f t="shared" ca="1" si="179"/>
        <v>-212606146085955.94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-212606146085955.94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-885858942024.81641</v>
      </c>
      <c r="L4885" s="444">
        <f t="shared" ca="1" si="179"/>
        <v>-213492005027980.75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-213492005027980.75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-889550020949.9198</v>
      </c>
      <c r="L4886" s="444">
        <f t="shared" ca="1" si="179"/>
        <v>-214381555048930.66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-214381555048930.66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-893256479370.54443</v>
      </c>
      <c r="L4887" s="444">
        <f t="shared" ca="1" si="179"/>
        <v>-215274811528301.19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-215274811528301.19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-896978381367.92163</v>
      </c>
      <c r="L4888" s="444">
        <f t="shared" ca="1" si="179"/>
        <v>-216171789909669.09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-216171789909669.09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-900715791290.28784</v>
      </c>
      <c r="L4889" s="444">
        <f t="shared" ca="1" si="179"/>
        <v>-217072505700959.38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-217072505700959.38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-904468773753.99744</v>
      </c>
      <c r="L4890" s="444">
        <f t="shared" ca="1" si="179"/>
        <v>-217976974474713.38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-217976974474713.38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-908237393644.63904</v>
      </c>
      <c r="L4891" s="444">
        <f t="shared" ca="1" si="179"/>
        <v>-218885211868358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-218885211868358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-912021716118.15833</v>
      </c>
      <c r="L4892" s="444">
        <f t="shared" ca="1" si="179"/>
        <v>-219797233584476.16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-219797233584476.16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-915821806601.98413</v>
      </c>
      <c r="L4893" s="444">
        <f t="shared" ca="1" si="179"/>
        <v>-220713055391078.13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-220713055391078.13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-919637730796.15881</v>
      </c>
      <c r="L4894" s="444">
        <f t="shared" ca="1" si="179"/>
        <v>-221632693121874.28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-221632693121874.28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-923469554674.47607</v>
      </c>
      <c r="L4895" s="444">
        <f t="shared" ca="1" si="179"/>
        <v>-222556162676548.75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-222556162676548.75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-927317344485.61975</v>
      </c>
      <c r="L4896" s="444">
        <f t="shared" ca="1" si="179"/>
        <v>-223483480021034.38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-223483480021034.38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-931181166754.30994</v>
      </c>
      <c r="L4897" s="444">
        <f t="shared" ca="1" si="179"/>
        <v>-224414661187788.69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-224414661187788.69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-935061088282.45288</v>
      </c>
      <c r="L4898" s="444">
        <f t="shared" ca="1" si="179"/>
        <v>-225349722276071.13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-225349722276071.13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-938957176150.29639</v>
      </c>
      <c r="L4899" s="444">
        <f t="shared" ca="1" si="179"/>
        <v>-226288679452221.41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-226288679452221.41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-942869497717.58923</v>
      </c>
      <c r="L4900" s="444">
        <f t="shared" ca="1" si="179"/>
        <v>-227231548949939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-227231548949939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-946798120624.74585</v>
      </c>
      <c r="L4901" s="444">
        <f t="shared" ca="1" si="179"/>
        <v>-228178347070563.75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-228178347070563.75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-950743112794.0155</v>
      </c>
      <c r="L4902" s="444">
        <f t="shared" ca="1" si="179"/>
        <v>-229129090183357.75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-229129090183357.75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-954704542430.65723</v>
      </c>
      <c r="L4903" s="444">
        <f t="shared" ca="1" si="179"/>
        <v>-230083794725788.41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-230083794725788.41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-958682478024.11829</v>
      </c>
      <c r="L4904" s="444">
        <f t="shared" ca="1" si="179"/>
        <v>-231042477203812.53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-231042477203812.53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-962676988349.21887</v>
      </c>
      <c r="L4905" s="444">
        <f t="shared" ca="1" si="179"/>
        <v>-232005154192161.75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-232005154192161.75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-966688142467.34058</v>
      </c>
      <c r="L4906" s="444">
        <f t="shared" ca="1" si="179"/>
        <v>-232971842334629.09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-232971842334629.09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-970716009727.62122</v>
      </c>
      <c r="L4907" s="444">
        <f t="shared" ca="1" si="179"/>
        <v>-233942558344356.72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-233942558344356.72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-974760659768.15283</v>
      </c>
      <c r="L4908" s="444">
        <f t="shared" ca="1" si="179"/>
        <v>-234917319004124.88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-234917319004124.88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-978822162517.18689</v>
      </c>
      <c r="L4909" s="444">
        <f t="shared" ca="1" si="179"/>
        <v>-235896141166642.06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-235896141166642.06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-982900588194.34204</v>
      </c>
      <c r="L4910" s="444">
        <f t="shared" ca="1" si="179"/>
        <v>-236879041754836.41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-236879041754836.41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-986996007311.81848</v>
      </c>
      <c r="L4911" s="444">
        <f t="shared" ca="1" si="179"/>
        <v>-237866037762148.22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-237866037762148.22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-991108490675.61755</v>
      </c>
      <c r="L4912" s="444">
        <f t="shared" ca="1" si="179"/>
        <v>-238857146252823.84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-238857146252823.84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-995238109386.76599</v>
      </c>
      <c r="L4913" s="444">
        <f t="shared" ca="1" si="179"/>
        <v>-239852384362210.63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-239852384362210.63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-999384934842.54407</v>
      </c>
      <c r="L4914" s="444">
        <f t="shared" ca="1" si="179"/>
        <v>-240851769297053.16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-240851769297053.16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-1003549038737.7216</v>
      </c>
      <c r="L4915" s="444">
        <f t="shared" ca="1" si="179"/>
        <v>-241855318335790.88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-241855318335790.88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-1007730493065.7953</v>
      </c>
      <c r="L4916" s="444">
        <f t="shared" ca="1" si="179"/>
        <v>-242863048828856.66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-242863048828856.66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-1011929370120.2361</v>
      </c>
      <c r="L4917" s="444">
        <f t="shared" ca="1" si="179"/>
        <v>-243874978198976.91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-243874978198976.91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-1016145742495.7371</v>
      </c>
      <c r="L4918" s="444">
        <f t="shared" ca="1" si="179"/>
        <v>-244891123941472.66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-244891123941472.66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-1020379683089.4694</v>
      </c>
      <c r="L4919" s="444">
        <f t="shared" ca="1" si="179"/>
        <v>-245911503624562.13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-245911503624562.13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-1024631265102.3422</v>
      </c>
      <c r="L4920" s="444">
        <f t="shared" ca="1" si="179"/>
        <v>-246936134889664.47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-246936134889664.47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-1028900562040.2686</v>
      </c>
      <c r="L4921" s="444">
        <f t="shared" ca="1" si="179"/>
        <v>-247965035451704.75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-247965035451704.75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-1033187647715.4364</v>
      </c>
      <c r="L4922" s="444">
        <f t="shared" ca="1" si="179"/>
        <v>-248998223099420.19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-248998223099420.19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-1037492596247.584</v>
      </c>
      <c r="L4923" s="444">
        <f t="shared" ca="1" si="179"/>
        <v>-250035715695667.78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-250035715695667.78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-1041815482065.2823</v>
      </c>
      <c r="L4924" s="444">
        <f t="shared" ca="1" si="179"/>
        <v>-251077531177733.06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-251077531177733.06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-1046156379907.2211</v>
      </c>
      <c r="L4925" s="444">
        <f t="shared" ca="1" si="179"/>
        <v>-252123687557640.28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-252123687557640.28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-1050515364823.5011</v>
      </c>
      <c r="L4926" s="444">
        <f t="shared" ca="1" si="179"/>
        <v>-253174202922463.78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-253174202922463.78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-1054892512176.9324</v>
      </c>
      <c r="L4927" s="444">
        <f t="shared" ca="1" si="179"/>
        <v>-254229095434640.72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-254229095434640.72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-1059287897644.3364</v>
      </c>
      <c r="L4928" s="444">
        <f t="shared" ca="1" si="179"/>
        <v>-255288383332285.06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-255288383332285.06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-1063701597217.8544</v>
      </c>
      <c r="L4929" s="444">
        <f t="shared" ca="1" si="179"/>
        <v>-256352084929502.91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-256352084929502.91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-1068133687206.2621</v>
      </c>
      <c r="L4930" s="444">
        <f t="shared" ca="1" si="179"/>
        <v>-257420218616709.16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-257420218616709.16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-1072584244236.288</v>
      </c>
      <c r="L4931" s="444">
        <f t="shared" ca="1" si="179"/>
        <v>-258492802860945.44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-258492802860945.44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-1077053345253.9395</v>
      </c>
      <c r="L4932" s="444">
        <f t="shared" ca="1" si="179"/>
        <v>-259569856206199.38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-259569856206199.38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-1081541067525.8308</v>
      </c>
      <c r="L4933" s="444">
        <f t="shared" ca="1" si="179"/>
        <v>-260651397273725.22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-260651397273725.22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-1086047488640.5217</v>
      </c>
      <c r="L4934" s="444">
        <f t="shared" ca="1" si="179"/>
        <v>-261737444762365.75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-261737444762365.75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-1090572686509.8572</v>
      </c>
      <c r="L4935" s="444">
        <f t="shared" ca="1" si="179"/>
        <v>-262828017448875.59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-262828017448875.59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-1095116739370.3149</v>
      </c>
      <c r="L4936" s="444">
        <f t="shared" ca="1" si="179"/>
        <v>-263923134188245.91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-263923134188245.91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-1099679725784.3579</v>
      </c>
      <c r="L4937" s="444">
        <f t="shared" ca="1" si="179"/>
        <v>-265022813914030.25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-265022813914030.25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-1104261724641.7927</v>
      </c>
      <c r="L4938" s="444">
        <f t="shared" ca="1" si="179"/>
        <v>-266127075638672.03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-266127075638672.03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-1108862815161.1335</v>
      </c>
      <c r="L4939" s="444">
        <f t="shared" ca="1" si="179"/>
        <v>-267235938453833.16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-267235938453833.16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-1113483076890.9714</v>
      </c>
      <c r="L4940" s="444">
        <f t="shared" ca="1" si="179"/>
        <v>-268349421530724.13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-268349421530724.13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-1118122589711.3506</v>
      </c>
      <c r="L4941" s="444">
        <f t="shared" ca="1" si="179"/>
        <v>-269467544120435.47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-269467544120435.47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-1122781433835.1477</v>
      </c>
      <c r="L4942" s="444">
        <f t="shared" ca="1" si="179"/>
        <v>-270590325554270.63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-270590325554270.63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-1127459689809.4607</v>
      </c>
      <c r="L4943" s="444">
        <f t="shared" ca="1" si="179"/>
        <v>-271717785244080.09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-271717785244080.09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-1132157438517.0005</v>
      </c>
      <c r="L4944" s="444">
        <f t="shared" ca="1" si="179"/>
        <v>-272849942682597.09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-272849942682597.09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-1136874761177.4878</v>
      </c>
      <c r="L4945" s="444">
        <f t="shared" ca="1" si="179"/>
        <v>-273986817443774.59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-273986817443774.59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-1141611739349.0605</v>
      </c>
      <c r="L4946" s="444">
        <f t="shared" ca="1" si="179"/>
        <v>-275128429183123.66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-275128429183123.66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-1146368454929.6816</v>
      </c>
      <c r="L4947" s="444">
        <f t="shared" ca="1" si="179"/>
        <v>-276274797638053.34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-276274797638053.34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-1151144990158.5554</v>
      </c>
      <c r="L4948" s="444">
        <f t="shared" ca="1" si="179"/>
        <v>-277425942628211.91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-277425942628211.91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-1155941427617.5498</v>
      </c>
      <c r="L4949" s="444">
        <f t="shared" ca="1" si="179"/>
        <v>-278581884055829.47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-278581884055829.47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-1160757850232.6228</v>
      </c>
      <c r="L4950" s="444">
        <f t="shared" ca="1" si="179"/>
        <v>-279742641906062.09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-279742641906062.09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-1165594341275.2588</v>
      </c>
      <c r="L4951" s="444">
        <f t="shared" ca="1" si="179"/>
        <v>-280908236247337.34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-280908236247337.34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-1170450984363.9055</v>
      </c>
      <c r="L4952" s="444">
        <f t="shared" ca="1" si="179"/>
        <v>-282078687231701.25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-282078687231701.25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-1175327863465.4219</v>
      </c>
      <c r="L4953" s="444">
        <f t="shared" ca="1" si="179"/>
        <v>-283254015095166.69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-283254015095166.69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-1180225062896.5278</v>
      </c>
      <c r="L4954" s="444">
        <f t="shared" ca="1" si="179"/>
        <v>-284434240158063.19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-284434240158063.19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-1185142667325.2632</v>
      </c>
      <c r="L4955" s="444">
        <f t="shared" ca="1" si="179"/>
        <v>-285619382825388.44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-285619382825388.44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-1190080761772.4519</v>
      </c>
      <c r="L4956" s="444">
        <f t="shared" ca="1" si="179"/>
        <v>-286809463587160.88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-286809463587160.88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-1195039431613.1704</v>
      </c>
      <c r="L4957" s="444">
        <f t="shared" ca="1" si="179"/>
        <v>-288004503018774.06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-288004503018774.06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-1200018762578.2253</v>
      </c>
      <c r="L4958" s="444">
        <f t="shared" ca="1" si="179"/>
        <v>-289204521781352.31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-289204521781352.31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-1205018840755.6345</v>
      </c>
      <c r="L4959" s="444">
        <f t="shared" ca="1" si="179"/>
        <v>-290409540622107.94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-290409540622107.94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-1210039752592.1165</v>
      </c>
      <c r="L4960" s="444">
        <f t="shared" ca="1" si="179"/>
        <v>-291619580374700.06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-291619580374700.06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-1215081584894.5835</v>
      </c>
      <c r="L4961" s="444">
        <f t="shared" ca="1" si="179"/>
        <v>-292834661959594.63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-292834661959594.63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-1220144424831.6443</v>
      </c>
      <c r="L4962" s="444">
        <f t="shared" ca="1" si="179"/>
        <v>-294054806384426.25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-294054806384426.25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-1225228359935.1094</v>
      </c>
      <c r="L4963" s="444">
        <f t="shared" ca="1" si="179"/>
        <v>-295280034744361.38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-295280034744361.38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-1230333478101.5056</v>
      </c>
      <c r="L4964" s="444">
        <f t="shared" ca="1" si="179"/>
        <v>-296510368222462.88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-296510368222462.88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-1235459867593.5952</v>
      </c>
      <c r="L4965" s="444">
        <f t="shared" ca="1" si="179"/>
        <v>-297745828090056.5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-297745828090056.5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-1240607617041.9021</v>
      </c>
      <c r="L4966" s="444">
        <f t="shared" ca="1" si="179"/>
        <v>-298986435707098.38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-298986435707098.38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-1245776815446.2432</v>
      </c>
      <c r="L4967" s="444">
        <f t="shared" ca="1" si="179"/>
        <v>-300232212522544.63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-300232212522544.63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-1250967552177.2693</v>
      </c>
      <c r="L4968" s="444">
        <f t="shared" ca="1" si="179"/>
        <v>-301483180074721.88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-301483180074721.88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-1256179916978.0078</v>
      </c>
      <c r="L4969" s="444">
        <f t="shared" ca="1" si="179"/>
        <v>-302739359991699.88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-302739359991699.88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-1261413999965.416</v>
      </c>
      <c r="L4970" s="444">
        <f t="shared" ca="1" si="179"/>
        <v>-304000773991665.31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-304000773991665.31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-1266669891631.9387</v>
      </c>
      <c r="L4971" s="444">
        <f t="shared" ca="1" si="179"/>
        <v>-305267443883297.25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-305267443883297.25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-1271947682847.0718</v>
      </c>
      <c r="L4972" s="444">
        <f t="shared" ca="1" si="179"/>
        <v>-306539391566144.31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-306539391566144.31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-1277247464858.9346</v>
      </c>
      <c r="L4973" s="444">
        <f t="shared" ca="1" si="179"/>
        <v>-307816639031003.25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-307816639031003.25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-1282569329295.8469</v>
      </c>
      <c r="L4974" s="444">
        <f t="shared" ca="1" si="179"/>
        <v>-309099208360299.13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-309099208360299.13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-1287913368167.9131</v>
      </c>
      <c r="L4975" s="444">
        <f t="shared" ca="1" si="179"/>
        <v>-310387121728467.06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-310387121728467.06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-1293279673868.6128</v>
      </c>
      <c r="L4976" s="444">
        <f t="shared" ca="1" si="179"/>
        <v>-311680401402335.69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-311680401402335.69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-1298668339176.3987</v>
      </c>
      <c r="L4977" s="444">
        <f t="shared" ca="1" si="179"/>
        <v>-312979069741512.06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-312979069741512.06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-1304079457256.3003</v>
      </c>
      <c r="L4978" s="444">
        <f t="shared" ca="1" si="179"/>
        <v>-314283149198768.38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-314283149198768.38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-1309513121661.5349</v>
      </c>
      <c r="L4979" s="444">
        <f t="shared" ca="1" si="179"/>
        <v>-315592662320429.94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-315592662320429.94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-1314969426335.1248</v>
      </c>
      <c r="L4980" s="444">
        <f t="shared" ca="1" si="179"/>
        <v>-316907631746765.06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-316907631746765.06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-1320448465611.521</v>
      </c>
      <c r="L4981" s="444">
        <f t="shared" ca="1" si="179"/>
        <v>-318228080212376.56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-318228080212376.56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-1325950334218.2356</v>
      </c>
      <c r="L4982" s="444">
        <f t="shared" ca="1" si="179"/>
        <v>-319554030546594.81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-319554030546594.81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-1331475127277.4783</v>
      </c>
      <c r="L4983" s="444">
        <f t="shared" ca="1" si="179"/>
        <v>-320885505673872.31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-320885505673872.31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-1337022940307.8013</v>
      </c>
      <c r="L4984" s="444">
        <f t="shared" ca="1" si="179"/>
        <v>-322222528614180.13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-322222528614180.13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-1342593869225.7505</v>
      </c>
      <c r="L4985" s="444">
        <f t="shared" ca="1" si="179"/>
        <v>-323565122483405.88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-323565122483405.88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-1348188010347.5244</v>
      </c>
      <c r="L4986" s="444">
        <f t="shared" ca="1" si="179"/>
        <v>-324913310493753.38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-324913310493753.38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-1353805460390.6392</v>
      </c>
      <c r="L4987" s="444">
        <f t="shared" ca="1" si="179"/>
        <v>-326267115954144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-326267115954144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-1359446316475.6001</v>
      </c>
      <c r="L4988" s="444">
        <f t="shared" ca="1" si="179"/>
        <v>-327626562270619.63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-327626562270619.63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-1365110676127.5818</v>
      </c>
      <c r="L4989" s="444">
        <f t="shared" ca="1" si="179"/>
        <v>-328991672946747.19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-328991672946747.19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-1370798637278.1133</v>
      </c>
      <c r="L4990" s="444">
        <f t="shared" ca="1" si="179"/>
        <v>-330362471584025.31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-330362471584025.31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-1376510298266.7722</v>
      </c>
      <c r="L4991" s="444">
        <f t="shared" ca="1" si="179"/>
        <v>-331738981882292.06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-331738981882292.06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-1382245757842.8835</v>
      </c>
      <c r="L4992" s="444">
        <f t="shared" ca="1" si="179"/>
        <v>-333121227640134.94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-333121227640134.94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-1388005115167.229</v>
      </c>
      <c r="L4993" s="444">
        <f t="shared" ca="1" si="179"/>
        <v>-334509232755302.19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-334509232755302.19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-1393788469813.759</v>
      </c>
      <c r="L4994" s="444">
        <f t="shared" ca="1" si="179"/>
        <v>-335903021225115.94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-335903021225115.94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-1399595921771.3164</v>
      </c>
      <c r="L4995" s="444">
        <f t="shared" ca="1" si="179"/>
        <v>-337302617146887.25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-337302617146887.25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-1405427571445.3635</v>
      </c>
      <c r="L4996" s="444">
        <f t="shared" ca="1" si="179"/>
        <v>-338708044718332.63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-338708044718332.63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-1411283519659.7192</v>
      </c>
      <c r="L4997" s="444">
        <f t="shared" ca="1" si="179"/>
        <v>-340119328237992.38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-340119328237992.38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-1417163867658.3015</v>
      </c>
      <c r="L4998" s="444">
        <f t="shared" ca="1" si="179"/>
        <v>-341536492105650.69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-341536492105650.69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-1423068717106.8779</v>
      </c>
      <c r="L4999" s="444">
        <f t="shared" ca="1" si="179"/>
        <v>-342959560822757.56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-342959560822757.56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-1428998170094.8232</v>
      </c>
      <c r="L5000" s="444">
        <f t="shared" ca="1" si="179"/>
        <v>-344388558992852.38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-344388558992852.38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-1434952329136.8848</v>
      </c>
      <c r="L5001" s="444">
        <f t="shared" ca="1" si="179"/>
        <v>-345823511321989.25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-345823511321989.25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-1440931297174.9551</v>
      </c>
      <c r="L5002" s="444">
        <f t="shared" ca="1" si="179"/>
        <v>-347264442619164.19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-347264442619164.19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-1446935177579.8508</v>
      </c>
      <c r="L5003" s="444">
        <f t="shared" ca="1" si="179"/>
        <v>-348711377796744.06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-348711377796744.06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-1452964074153.1003</v>
      </c>
      <c r="L5004" s="444">
        <f t="shared" ca="1" si="179"/>
        <v>-350164341870897.19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-350164341870897.19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-1459018091128.7383</v>
      </c>
      <c r="L5005" s="444">
        <f t="shared" ca="1" si="179"/>
        <v>-351623359962025.94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-351623359962025.94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-1465097333175.1082</v>
      </c>
      <c r="L5006" s="444">
        <f t="shared" ca="1" si="179"/>
        <v>-353088457295201.06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-353088457295201.06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-1471201905396.6711</v>
      </c>
      <c r="L5007" s="444">
        <f t="shared" ca="1" si="179"/>
        <v>-354559659200597.75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-354559659200597.75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-1477331913335.824</v>
      </c>
      <c r="L5008" s="444">
        <f t="shared" ca="1" si="179"/>
        <v>-356036991113933.56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-356036991113933.56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-1483487462974.7231</v>
      </c>
      <c r="L5009" s="444">
        <f t="shared" ca="1" si="179"/>
        <v>-357520478576908.31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-357520478576908.31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-1489668660737.1179</v>
      </c>
      <c r="L5010" s="444">
        <f t="shared" ca="1" si="179"/>
        <v>-359010147237645.44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-359010147237645.44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-1495875613490.1892</v>
      </c>
      <c r="L5011" s="444">
        <f t="shared" ca="1" si="179"/>
        <v>-360506022851135.63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-360506022851135.63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-1502108428546.3984</v>
      </c>
      <c r="L5012" s="444">
        <f t="shared" ca="1" si="179"/>
        <v>-362008131279682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-362008131279682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-1508367213665.3416</v>
      </c>
      <c r="L5013" s="444">
        <f t="shared" ca="1" si="179"/>
        <v>-363516498493347.31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-363516498493347.31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-1514652077055.6138</v>
      </c>
      <c r="L5014" s="444">
        <f t="shared" ca="1" si="179"/>
        <v>-365031150570402.94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-365031150570402.94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-1520963127376.679</v>
      </c>
      <c r="L5015" s="444">
        <f t="shared" ca="1" si="179"/>
        <v>-366552113697779.63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-366552113697779.63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-1527300473740.7485</v>
      </c>
      <c r="L5016" s="444">
        <f t="shared" ca="1" si="179"/>
        <v>-368079414171520.38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-368079414171520.38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-1533664225714.6682</v>
      </c>
      <c r="L5017" s="444">
        <f t="shared" ca="1" si="179"/>
        <v>-369613078397235.06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-369613078397235.06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-1540054493321.8127</v>
      </c>
      <c r="L5018" s="444">
        <f t="shared" ca="1" si="179"/>
        <v>-371153132890556.88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-371153132890556.88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-1546471387043.9871</v>
      </c>
      <c r="L5019" s="444">
        <f t="shared" ca="1" si="179"/>
        <v>-372699604277600.88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-372699604277600.88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-1552915017823.3369</v>
      </c>
      <c r="L5020" s="444">
        <f t="shared" ca="1" si="179"/>
        <v>-374252519295424.19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-374252519295424.19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-1559385497064.2673</v>
      </c>
      <c r="L5021" s="444">
        <f t="shared" ca="1" si="179"/>
        <v>-375811904792488.44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-375811904792488.44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-1565882936635.3684</v>
      </c>
      <c r="L5022" s="444">
        <f t="shared" ca="1" si="179"/>
        <v>-377377787729123.81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-377377787729123.81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-1572407448871.3491</v>
      </c>
      <c r="L5023" s="444">
        <f t="shared" ca="1" si="179"/>
        <v>-378950195177995.19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-378950195177995.19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-1578959146574.98</v>
      </c>
      <c r="L5024" s="444">
        <f t="shared" ca="1" si="179"/>
        <v>-380529154324570.19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-380529154324570.19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-1585538143019.0425</v>
      </c>
      <c r="L5025" s="444">
        <f t="shared" ca="1" si="179"/>
        <v>-382114692467589.25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-382114692467589.25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-1592144551948.2886</v>
      </c>
      <c r="L5026" s="444">
        <f t="shared" ca="1" si="179"/>
        <v>-383706837019537.56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-383706837019537.56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-1598778487581.4065</v>
      </c>
      <c r="L5027" s="444">
        <f t="shared" ca="1" si="179"/>
        <v>-385305615507119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-385305615507119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-1605440064612.9958</v>
      </c>
      <c r="L5028" s="444">
        <f t="shared" ca="1" si="179"/>
        <v>-386911055571732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-386911055571732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-1612129398215.55</v>
      </c>
      <c r="L5029" s="444">
        <f t="shared" ca="1" si="179"/>
        <v>-388523184969947.56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-388523184969947.56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-1618846604041.4482</v>
      </c>
      <c r="L5030" s="444">
        <f t="shared" ca="1" si="179"/>
        <v>-390142031573989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-390142031573989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-1625591798224.9541</v>
      </c>
      <c r="L5031" s="444">
        <f t="shared" ca="1" si="179"/>
        <v>-391767623372213.94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-391767623372213.94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-1632365097384.2246</v>
      </c>
      <c r="L5032" s="444">
        <f t="shared" ca="1" si="179"/>
        <v>-393399988469598.19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-393399988469598.19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-1639166618623.3257</v>
      </c>
      <c r="L5033" s="444">
        <f t="shared" ca="1" si="179"/>
        <v>-395039155088221.5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-395039155088221.5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-1645996479534.2563</v>
      </c>
      <c r="L5034" s="444">
        <f t="shared" ca="1" si="179"/>
        <v>-396685151567755.75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-396685151567755.75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-1652854798198.9822</v>
      </c>
      <c r="L5035" s="444">
        <f t="shared" ca="1" si="179"/>
        <v>-398338006365954.75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-398338006365954.75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-1659741693191.478</v>
      </c>
      <c r="L5036" s="444">
        <f t="shared" ca="1" si="179"/>
        <v>-399997748059146.25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-399997748059146.25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-1666657283579.7761</v>
      </c>
      <c r="L5037" s="444">
        <f t="shared" ca="1" si="179"/>
        <v>-401664405342726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-401664405342726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-1673601688928.0249</v>
      </c>
      <c r="L5038" s="444">
        <f t="shared" ca="1" si="179"/>
        <v>-403338007031654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-403338007031654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-1680575029298.5583</v>
      </c>
      <c r="L5039" s="444">
        <f t="shared" ca="1" si="179"/>
        <v>-405018582060952.56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-405018582060952.56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-1687577425253.969</v>
      </c>
      <c r="L5040" s="444">
        <f t="shared" ca="1" si="179"/>
        <v>-406706159486206.56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-406706159486206.56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-1694608997859.1941</v>
      </c>
      <c r="L5041" s="444">
        <f t="shared" ca="1" si="179"/>
        <v>-408400768484065.75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-408400768484065.75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-1701669868683.6072</v>
      </c>
      <c r="L5042" s="444">
        <f t="shared" ca="1" si="179"/>
        <v>-410102438352749.38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-410102438352749.38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-1708760159803.1223</v>
      </c>
      <c r="L5043" s="444">
        <f t="shared" ca="1" si="179"/>
        <v>-411811198512552.5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-411811198512552.5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-1715879993802.302</v>
      </c>
      <c r="L5044" s="444">
        <f t="shared" ca="1" si="179"/>
        <v>-413527078506354.81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-413527078506354.81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-1723029493776.4783</v>
      </c>
      <c r="L5045" s="444">
        <f t="shared" ca="1" si="179"/>
        <v>-415250108000131.31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-415250108000131.31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-1730208783333.8804</v>
      </c>
      <c r="L5046" s="444">
        <f t="shared" ca="1" si="179"/>
        <v>-416980316783465.19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-416980316783465.19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-1737417986597.7715</v>
      </c>
      <c r="L5047" s="444">
        <f t="shared" ca="1" si="179"/>
        <v>-418717734770062.94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-418717734770062.94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-1744657228208.5955</v>
      </c>
      <c r="L5048" s="444">
        <f t="shared" ca="1" si="179"/>
        <v>-420462391998271.56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-420462391998271.56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-1751926633326.1316</v>
      </c>
      <c r="L5049" s="444">
        <f t="shared" ca="1" si="179"/>
        <v>-422214318631597.69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-422214318631597.69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-1759226327631.657</v>
      </c>
      <c r="L5050" s="444">
        <f t="shared" ca="1" si="179"/>
        <v>-423973544959229.38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-423973544959229.38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-1766556437330.1223</v>
      </c>
      <c r="L5051" s="444">
        <f t="shared" ca="1" si="179"/>
        <v>-425740101396559.5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-425740101396559.5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-1773917089152.3313</v>
      </c>
      <c r="L5052" s="444">
        <f t="shared" ca="1" si="179"/>
        <v>-427514018485711.81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-427514018485711.81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-1781308410357.1326</v>
      </c>
      <c r="L5053" s="444">
        <f t="shared" ca="1" si="179"/>
        <v>-429295326896068.94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-429295326896068.94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-1788730528733.6206</v>
      </c>
      <c r="L5054" s="444">
        <f t="shared" ca="1" si="179"/>
        <v>-431084057424802.56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-431084057424802.56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-1796183572603.344</v>
      </c>
      <c r="L5055" s="444">
        <f t="shared" ca="1" si="179"/>
        <v>-432880240997405.94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-432880240997405.94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-1803667670822.5247</v>
      </c>
      <c r="L5056" s="444">
        <f t="shared" ca="1" si="179"/>
        <v>-434683908668228.44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-434683908668228.44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-1811182952784.2852</v>
      </c>
      <c r="L5057" s="444">
        <f t="shared" ca="1" si="179"/>
        <v>-436495091621012.75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-436495091621012.75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-1818729548420.8865</v>
      </c>
      <c r="L5058" s="444">
        <f t="shared" ca="1" si="179"/>
        <v>-438313821169433.63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-438313821169433.63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-1826307588205.9734</v>
      </c>
      <c r="L5059" s="444">
        <f t="shared" ca="1" si="179"/>
        <v>-440140128757639.63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-440140128757639.63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-1833917203156.8315</v>
      </c>
      <c r="L5060" s="444">
        <f t="shared" ca="1" si="179"/>
        <v>-441974045960796.44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-441974045960796.44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-1841558524836.6519</v>
      </c>
      <c r="L5061" s="444">
        <f t="shared" ca="1" si="179"/>
        <v>-443815604485633.06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-443815604485633.06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-1849231685356.8047</v>
      </c>
      <c r="L5062" s="444">
        <f t="shared" ca="1" si="179"/>
        <v>-445664836170989.88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-445664836170989.88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-1856936817379.1245</v>
      </c>
      <c r="L5063" s="444">
        <f t="shared" ca="1" si="179"/>
        <v>-447521772988369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-447521772988369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-1864674054118.2039</v>
      </c>
      <c r="L5064" s="444">
        <f t="shared" ca="1" si="179"/>
        <v>-449386447042487.19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-449386447042487.19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-1872443529343.6963</v>
      </c>
      <c r="L5065" s="444">
        <f t="shared" ca="1" si="179"/>
        <v>-451258890571830.88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-451258890571830.88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-1880245377382.6287</v>
      </c>
      <c r="L5066" s="444">
        <f t="shared" ca="1" si="179"/>
        <v>-453139135949213.5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-453139135949213.5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-1888079733121.7229</v>
      </c>
      <c r="L5067" s="444">
        <f t="shared" ca="1" si="179"/>
        <v>-455027215682335.25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-455027215682335.25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-1895946732009.73</v>
      </c>
      <c r="L5068" s="444">
        <f t="shared" ca="1" si="179"/>
        <v>-456923162414345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-456923162414345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-1903846510059.7708</v>
      </c>
      <c r="L5069" s="444">
        <f t="shared" ca="1" si="179"/>
        <v>-458827008924404.75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-458827008924404.75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-1911779203851.6865</v>
      </c>
      <c r="L5070" s="444">
        <f t="shared" ca="1" si="179"/>
        <v>-460738788128256.44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-460738788128256.44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-1919744950534.4016</v>
      </c>
      <c r="L5071" s="444">
        <f t="shared" ca="1" si="179"/>
        <v>-462658533078790.81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-462658533078790.81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-1927743887828.2949</v>
      </c>
      <c r="L5072" s="444">
        <f t="shared" ca="1" si="179"/>
        <v>-464586276966619.13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-464586276966619.13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-1935776154027.5796</v>
      </c>
      <c r="L5073" s="444">
        <f t="shared" ca="1" si="179"/>
        <v>-466522053120646.69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-466522053120646.69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-1943841888002.6946</v>
      </c>
      <c r="L5074" s="444">
        <f t="shared" ca="1" si="179"/>
        <v>-468465895008649.38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-468465895008649.38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-1951941229202.7058</v>
      </c>
      <c r="L5075" s="444">
        <f t="shared" ca="1" si="179"/>
        <v>-470417836237852.06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-470417836237852.06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-1960074317657.7168</v>
      </c>
      <c r="L5076" s="444">
        <f t="shared" ca="1" si="179"/>
        <v>-472377910555509.75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-472377910555509.75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-1968241293981.2908</v>
      </c>
      <c r="L5077" s="444">
        <f t="shared" ca="1" si="179"/>
        <v>-474346151849491.06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-474346151849491.06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-1976442299372.8792</v>
      </c>
      <c r="L5078" s="444">
        <f t="shared" ca="1" si="179"/>
        <v>-476322594148863.94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-476322594148863.94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-1984677475620.2664</v>
      </c>
      <c r="L5079" s="444">
        <f t="shared" ca="1" si="179"/>
        <v>-478307271624484.19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-478307271624484.19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-1992946965102.0176</v>
      </c>
      <c r="L5080" s="444">
        <f t="shared" ca="1" si="179"/>
        <v>-480300218589586.19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-480300218589586.19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-2001250910789.9424</v>
      </c>
      <c r="L5081" s="444">
        <f t="shared" ca="1" si="179"/>
        <v>-482301469500376.13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-482301469500376.13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-2009589456251.5671</v>
      </c>
      <c r="L5082" s="444">
        <f t="shared" ca="1" si="179"/>
        <v>-484311058956627.69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-484311058956627.69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-2017962745652.6152</v>
      </c>
      <c r="L5083" s="444">
        <f t="shared" ca="1" si="179"/>
        <v>-486329021702280.31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-486329021702280.31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-2026370923759.5015</v>
      </c>
      <c r="L5084" s="444">
        <f t="shared" ca="1" si="179"/>
        <v>-488355392626039.81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-488355392626039.81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-2034814135941.8325</v>
      </c>
      <c r="L5085" s="444">
        <f t="shared" ca="1" si="179"/>
        <v>-490390206761981.63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-490390206761981.63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-2043292528174.9236</v>
      </c>
      <c r="L5086" s="444">
        <f t="shared" ca="1" si="179"/>
        <v>-492433499290156.56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-492433499290156.56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-2051806247042.3191</v>
      </c>
      <c r="L5087" s="444">
        <f t="shared" ca="1" si="179"/>
        <v>-494485305537198.88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-494485305537198.88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-2060355439738.3286</v>
      </c>
      <c r="L5088" s="444">
        <f t="shared" ca="1" si="179"/>
        <v>-496545660976937.19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-496545660976937.19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-2068940254070.5715</v>
      </c>
      <c r="L5089" s="444">
        <f t="shared" ca="1" si="179"/>
        <v>-498614601231007.75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-498614601231007.75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-2077560838462.5325</v>
      </c>
      <c r="L5090" s="444">
        <f t="shared" ca="1" si="179"/>
        <v>-500692162069470.31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-500692162069470.31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-2086217341956.126</v>
      </c>
      <c r="L5091" s="444">
        <f t="shared" ca="1" si="179"/>
        <v>-502778379411426.44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-502778379411426.44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-2094909914214.2771</v>
      </c>
      <c r="L5092" s="444">
        <f t="shared" ca="1" si="179"/>
        <v>-504873289325640.69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-504873289325640.69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-2103638705523.5029</v>
      </c>
      <c r="L5093" s="444">
        <f t="shared" ca="1" si="179"/>
        <v>-506976928031164.19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-506976928031164.19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-2112403866796.5173</v>
      </c>
      <c r="L5094" s="444">
        <f t="shared" ca="1" si="179"/>
        <v>-509089331897960.69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-509089331897960.69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-2121205549574.8362</v>
      </c>
      <c r="L5095" s="444">
        <f t="shared" ca="1" si="179"/>
        <v>-511210537447535.5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-511210537447535.5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-2130043906031.3982</v>
      </c>
      <c r="L5096" s="444">
        <f t="shared" ca="1" si="179"/>
        <v>-513340581353566.88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-513340581353566.88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-2138919088973.1956</v>
      </c>
      <c r="L5097" s="444">
        <f t="shared" ca="1" si="179"/>
        <v>-515479500442540.06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-515479500442540.06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-2147831251843.917</v>
      </c>
      <c r="L5098" s="444">
        <f t="shared" ca="1" si="179"/>
        <v>-517627331694384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-517627331694384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-2156780548726.5996</v>
      </c>
      <c r="L5099" s="444">
        <f t="shared" ca="1" si="179"/>
        <v>-519784112243110.63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-519784112243110.63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-2165767134346.2944</v>
      </c>
      <c r="L5100" s="444">
        <f t="shared" ca="1" si="179"/>
        <v>-521949879377456.94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-521949879377456.94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-2174791164072.7373</v>
      </c>
      <c r="L5101" s="444">
        <f t="shared" ca="1" si="179"/>
        <v>-524124670541529.69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-524124670541529.69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-2183852793923.04</v>
      </c>
      <c r="L5102" s="444">
        <f t="shared" ca="1" si="179"/>
        <v>-526308523335452.75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-526308523335452.75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-2192952180564.3865</v>
      </c>
      <c r="L5103" s="444">
        <f t="shared" ca="1" si="179"/>
        <v>-528501475516017.13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-528501475516017.13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-2202089481316.7378</v>
      </c>
      <c r="L5104" s="444">
        <f t="shared" ca="1" si="179"/>
        <v>-530703564997333.88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-530703564997333.88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-2211264854155.5576</v>
      </c>
      <c r="L5105" s="444">
        <f t="shared" ca="1" si="179"/>
        <v>-532914829851489.44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-532914829851489.44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-2220478457714.5391</v>
      </c>
      <c r="L5106" s="444">
        <f t="shared" ca="1" si="179"/>
        <v>-535135308309204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-535135308309204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-2229730451288.3501</v>
      </c>
      <c r="L5107" s="444">
        <f t="shared" ca="1" si="179"/>
        <v>-537365038760492.38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-537365038760492.38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-2239020994835.3848</v>
      </c>
      <c r="L5108" s="444">
        <f t="shared" ref="L5108:L5362" ca="1" si="184">I5108-J5108+K5108</f>
        <v>-539604059755327.75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-539604059755327.75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-2248350248980.5322</v>
      </c>
      <c r="L5109" s="444">
        <f t="shared" ca="1" si="184"/>
        <v>-541852410004308.31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-541852410004308.31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-2257718375017.9512</v>
      </c>
      <c r="L5110" s="444">
        <f t="shared" ca="1" si="184"/>
        <v>-544110128379326.25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-544110128379326.25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-2267125534913.8594</v>
      </c>
      <c r="L5111" s="444">
        <f t="shared" ca="1" si="184"/>
        <v>-546377253914240.13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-546377253914240.13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-2276571891309.334</v>
      </c>
      <c r="L5112" s="444">
        <f t="shared" ca="1" si="184"/>
        <v>-548653825805549.44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-548653825805549.44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-2286057607523.1226</v>
      </c>
      <c r="L5113" s="444">
        <f t="shared" ca="1" si="184"/>
        <v>-550939883413072.56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-550939883413072.56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-2295582847554.4692</v>
      </c>
      <c r="L5114" s="444">
        <f t="shared" ca="1" si="184"/>
        <v>-553235466260627.06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-553235466260627.06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-2305147776085.9463</v>
      </c>
      <c r="L5115" s="444">
        <f t="shared" ca="1" si="184"/>
        <v>-555540614036713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-555540614036713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-2314752558486.3042</v>
      </c>
      <c r="L5116" s="444">
        <f t="shared" ca="1" si="184"/>
        <v>-557855366595199.31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-557855366595199.31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-2324397360813.3306</v>
      </c>
      <c r="L5117" s="444">
        <f t="shared" ca="1" si="184"/>
        <v>-560179763956012.63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-560179763956012.63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-2334082349816.7192</v>
      </c>
      <c r="L5118" s="444">
        <f t="shared" ca="1" si="184"/>
        <v>-562513846305829.38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-562513846305829.38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-2343807692940.9556</v>
      </c>
      <c r="L5119" s="444">
        <f t="shared" ca="1" si="184"/>
        <v>-564857653998770.38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-564857653998770.38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-2353573558328.21</v>
      </c>
      <c r="L5120" s="444">
        <f t="shared" ca="1" si="184"/>
        <v>-567211227557098.63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-567211227557098.63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-2363380114821.2441</v>
      </c>
      <c r="L5121" s="444">
        <f t="shared" ca="1" si="184"/>
        <v>-569574607671919.88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-569574607671919.88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-2373227531966.333</v>
      </c>
      <c r="L5122" s="444">
        <f t="shared" ca="1" si="184"/>
        <v>-571947835203886.25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-571947835203886.25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-2383115980016.1929</v>
      </c>
      <c r="L5123" s="444">
        <f t="shared" ca="1" si="184"/>
        <v>-574330951183902.5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-574330951183902.5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-2393045629932.9272</v>
      </c>
      <c r="L5124" s="444">
        <f t="shared" ca="1" si="184"/>
        <v>-576723996813835.38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-576723996813835.38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-2403016653390.9805</v>
      </c>
      <c r="L5125" s="444">
        <f t="shared" ca="1" si="184"/>
        <v>-579127013467226.38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-579127013467226.38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-2413029222780.1099</v>
      </c>
      <c r="L5126" s="444">
        <f t="shared" ca="1" si="184"/>
        <v>-581540042690006.5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-581540042690006.5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-2423083511208.3604</v>
      </c>
      <c r="L5127" s="444">
        <f t="shared" ca="1" si="184"/>
        <v>-583963126201214.88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-583963126201214.88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-2433179692505.062</v>
      </c>
      <c r="L5128" s="444">
        <f t="shared" ca="1" si="184"/>
        <v>-586396305893719.88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-586396305893719.88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-2443317941223.833</v>
      </c>
      <c r="L5129" s="444">
        <f t="shared" ca="1" si="184"/>
        <v>-588839623834943.75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-588839623834943.75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-2453498432645.5991</v>
      </c>
      <c r="L5130" s="444">
        <f t="shared" ca="1" si="184"/>
        <v>-591293122267589.38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-591293122267589.38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-2463721342781.6226</v>
      </c>
      <c r="L5131" s="444">
        <f t="shared" ca="1" si="184"/>
        <v>-593756843610371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-593756843610371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-2473986848376.5459</v>
      </c>
      <c r="L5132" s="444">
        <f t="shared" ca="1" si="184"/>
        <v>-596230830458747.5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-596230830458747.5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-2484295126911.4478</v>
      </c>
      <c r="L5133" s="444">
        <f t="shared" ca="1" si="184"/>
        <v>-598715125585659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-598715125585659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-2494646356606.9126</v>
      </c>
      <c r="L5134" s="444">
        <f t="shared" ca="1" si="184"/>
        <v>-601209771942265.88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-601209771942265.88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-2505040716426.1079</v>
      </c>
      <c r="L5135" s="444">
        <f t="shared" ca="1" si="184"/>
        <v>-603714812658692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-603714812658692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-2515478386077.8833</v>
      </c>
      <c r="L5136" s="444">
        <f t="shared" ca="1" si="184"/>
        <v>-606230291044769.88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-606230291044769.88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-2525959546019.8745</v>
      </c>
      <c r="L5137" s="444">
        <f t="shared" ca="1" si="184"/>
        <v>-608756250590789.75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-608756250590789.75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-2536484377461.624</v>
      </c>
      <c r="L5138" s="444">
        <f t="shared" ca="1" si="184"/>
        <v>-611292734968251.38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-611292734968251.38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-2547053062367.7139</v>
      </c>
      <c r="L5139" s="444">
        <f t="shared" ca="1" si="184"/>
        <v>-613839788030619.13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-613839788030619.13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-2557665783460.9131</v>
      </c>
      <c r="L5140" s="444">
        <f t="shared" ca="1" si="184"/>
        <v>-616397453814080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-616397453814080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-2568322724225.3335</v>
      </c>
      <c r="L5141" s="444">
        <f t="shared" ca="1" si="184"/>
        <v>-618965776538305.38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-618965776538305.38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-2579024068909.6055</v>
      </c>
      <c r="L5142" s="444">
        <f t="shared" ca="1" si="184"/>
        <v>-621544800607215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-621544800607215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-2589770002530.0625</v>
      </c>
      <c r="L5143" s="444">
        <f t="shared" ca="1" si="184"/>
        <v>-624134570609745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-624134570609745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-2600560710873.9375</v>
      </c>
      <c r="L5144" s="444">
        <f t="shared" ca="1" si="184"/>
        <v>-626735131320619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-626735131320619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-2611396380502.5791</v>
      </c>
      <c r="L5145" s="444">
        <f t="shared" ca="1" si="184"/>
        <v>-629346527701121.63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-629346527701121.63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-2622277198754.6733</v>
      </c>
      <c r="L5146" s="444">
        <f t="shared" ca="1" si="184"/>
        <v>-631968804899876.25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-631968804899876.25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-2633203353749.4844</v>
      </c>
      <c r="L5147" s="444">
        <f t="shared" ca="1" si="184"/>
        <v>-634602008253625.75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-634602008253625.75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-2644175034390.1074</v>
      </c>
      <c r="L5148" s="444">
        <f t="shared" ca="1" si="184"/>
        <v>-637246183288015.88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-637246183288015.88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-2655192430366.7329</v>
      </c>
      <c r="L5149" s="444">
        <f t="shared" ca="1" si="184"/>
        <v>-639901375718382.63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-639901375718382.63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-2666255732159.9277</v>
      </c>
      <c r="L5150" s="444">
        <f t="shared" ca="1" si="184"/>
        <v>-642567631450542.5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-642567631450542.5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-2677365131043.9272</v>
      </c>
      <c r="L5151" s="444">
        <f t="shared" ca="1" si="184"/>
        <v>-645244996581586.38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-645244996581586.38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-2688520819089.9434</v>
      </c>
      <c r="L5152" s="444">
        <f t="shared" ca="1" si="184"/>
        <v>-647933517400676.38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-647933517400676.38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-2699722989169.4849</v>
      </c>
      <c r="L5153" s="444">
        <f t="shared" ca="1" si="184"/>
        <v>-650633240389845.88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-650633240389845.88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-2710971834957.6909</v>
      </c>
      <c r="L5154" s="444">
        <f t="shared" ca="1" si="184"/>
        <v>-653344212224803.63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-653344212224803.63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-2722267550936.6816</v>
      </c>
      <c r="L5155" s="444">
        <f t="shared" ca="1" si="184"/>
        <v>-656066479775740.25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-656066479775740.25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-2733610332398.9175</v>
      </c>
      <c r="L5156" s="444">
        <f t="shared" ca="1" si="184"/>
        <v>-658800090108139.13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-658800090108139.13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-2745000375450.5796</v>
      </c>
      <c r="L5157" s="444">
        <f t="shared" ca="1" si="184"/>
        <v>-661545090483589.75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-661545090483589.75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-2756437877014.957</v>
      </c>
      <c r="L5158" s="444">
        <f t="shared" ca="1" si="184"/>
        <v>-664301528360604.75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-664301528360604.75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-2767923034835.853</v>
      </c>
      <c r="L5159" s="444">
        <f t="shared" ca="1" si="184"/>
        <v>-667069451395440.63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-667069451395440.63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-2779456047481.0024</v>
      </c>
      <c r="L5160" s="444">
        <f t="shared" ca="1" si="184"/>
        <v>-669848907442921.63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-669848907442921.63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-2791037114345.5068</v>
      </c>
      <c r="L5161" s="444">
        <f t="shared" ca="1" si="184"/>
        <v>-672639944557267.13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-672639944557267.13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-2802666435655.2798</v>
      </c>
      <c r="L5162" s="444">
        <f t="shared" ca="1" si="184"/>
        <v>-675442610992922.38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-675442610992922.38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-2814344212470.5098</v>
      </c>
      <c r="L5163" s="444">
        <f t="shared" ca="1" si="184"/>
        <v>-678256955205392.88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-678256955205392.88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-2826070646689.1367</v>
      </c>
      <c r="L5164" s="444">
        <f t="shared" ca="1" si="184"/>
        <v>-681083025852082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-681083025852082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-2837845941050.3418</v>
      </c>
      <c r="L5165" s="444">
        <f t="shared" ca="1" si="184"/>
        <v>-683920871793132.38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-683920871793132.38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-2849670299138.0518</v>
      </c>
      <c r="L5166" s="444">
        <f t="shared" ca="1" si="184"/>
        <v>-686770542092270.38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-686770542092270.38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-2861543925384.46</v>
      </c>
      <c r="L5167" s="444">
        <f t="shared" ca="1" si="184"/>
        <v>-689632086017654.88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-689632086017654.88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-2873467025073.562</v>
      </c>
      <c r="L5168" s="444">
        <f t="shared" ca="1" si="184"/>
        <v>-692505553042728.38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-692505553042728.38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-2885439804344.7017</v>
      </c>
      <c r="L5169" s="444">
        <f t="shared" ca="1" si="184"/>
        <v>-695390992847073.13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-695390992847073.13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-2897462470196.1382</v>
      </c>
      <c r="L5170" s="444">
        <f t="shared" ca="1" si="184"/>
        <v>-698288455317269.25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-698288455317269.25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-2909535230488.6221</v>
      </c>
      <c r="L5171" s="444">
        <f t="shared" ca="1" si="184"/>
        <v>-701197990547757.88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-701197990547757.88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-2921658293948.9912</v>
      </c>
      <c r="L5172" s="444">
        <f t="shared" ca="1" si="184"/>
        <v>-704119648841706.88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-704119648841706.88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-2933831870173.7788</v>
      </c>
      <c r="L5173" s="444">
        <f t="shared" ca="1" si="184"/>
        <v>-707053480711880.63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-707053480711880.63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-2946056169632.8359</v>
      </c>
      <c r="L5174" s="444">
        <f t="shared" ca="1" si="184"/>
        <v>-709999536881513.5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-709999536881513.5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-2958331403672.9727</v>
      </c>
      <c r="L5175" s="444">
        <f t="shared" ca="1" si="184"/>
        <v>-712957868285186.5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-712957868285186.5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-2970657784521.6104</v>
      </c>
      <c r="L5176" s="444">
        <f t="shared" ca="1" si="184"/>
        <v>-715928526069708.13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-715928526069708.13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-2983035525290.4507</v>
      </c>
      <c r="L5177" s="444">
        <f t="shared" ca="1" si="184"/>
        <v>-718911561594998.63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-718911561594998.63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-2995464839979.1611</v>
      </c>
      <c r="L5178" s="444">
        <f t="shared" ca="1" si="184"/>
        <v>-721907026434977.75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-721907026434977.75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-3007945943479.0737</v>
      </c>
      <c r="L5179" s="444">
        <f t="shared" ca="1" si="184"/>
        <v>-724914972378456.88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-724914972378456.88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-3020479051576.9038</v>
      </c>
      <c r="L5180" s="444">
        <f t="shared" ca="1" si="184"/>
        <v>-727935451430033.75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-727935451430033.75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-3033064380958.4741</v>
      </c>
      <c r="L5181" s="444">
        <f t="shared" ca="1" si="184"/>
        <v>-730968515810992.25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-730968515810992.25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-3045702149212.4678</v>
      </c>
      <c r="L5182" s="444">
        <f t="shared" ca="1" si="184"/>
        <v>-734014217960204.75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-734014217960204.75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-3058392574834.1865</v>
      </c>
      <c r="L5183" s="444">
        <f t="shared" ca="1" si="184"/>
        <v>-737072610535038.88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-737072610535038.88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-3071135877229.3286</v>
      </c>
      <c r="L5184" s="444">
        <f t="shared" ca="1" si="184"/>
        <v>-740143746412268.25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-740143746412268.25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-3083932276717.7842</v>
      </c>
      <c r="L5185" s="444">
        <f t="shared" ca="1" si="184"/>
        <v>-743227678688986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-743227678688986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-3096781994537.4414</v>
      </c>
      <c r="L5186" s="444">
        <f t="shared" ca="1" si="184"/>
        <v>-746324460683523.5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-746324460683523.5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-3109685252848.0146</v>
      </c>
      <c r="L5187" s="444">
        <f t="shared" ca="1" si="184"/>
        <v>-749434145936371.5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-749434145936371.5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-3122642274734.8813</v>
      </c>
      <c r="L5188" s="444">
        <f t="shared" ca="1" si="184"/>
        <v>-752556788211106.38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-752556788211106.38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-3135653284212.9434</v>
      </c>
      <c r="L5189" s="444">
        <f t="shared" ca="1" si="184"/>
        <v>-755692441495319.38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-755692441495319.38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-3148718506230.4976</v>
      </c>
      <c r="L5190" s="444">
        <f t="shared" ca="1" si="184"/>
        <v>-758841160001549.88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-758841160001549.88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-3161838166673.1245</v>
      </c>
      <c r="L5191" s="444">
        <f t="shared" ca="1" si="184"/>
        <v>-762002998168223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-762002998168223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-3175012492367.5957</v>
      </c>
      <c r="L5192" s="444">
        <f t="shared" ca="1" si="184"/>
        <v>-765178010660590.63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-765178010660590.63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-3188241711085.7944</v>
      </c>
      <c r="L5193" s="444">
        <f t="shared" ca="1" si="184"/>
        <v>-768366252371676.38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-768366252371676.38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-3201526051548.6514</v>
      </c>
      <c r="L5194" s="444">
        <f t="shared" ca="1" si="184"/>
        <v>-771567778423225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-771567778423225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-3214865743430.104</v>
      </c>
      <c r="L5195" s="444">
        <f t="shared" ca="1" si="184"/>
        <v>-774782644166655.13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-774782644166655.13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-3228261017361.063</v>
      </c>
      <c r="L5196" s="444">
        <f t="shared" ca="1" si="184"/>
        <v>-778010905184016.25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-778010905184016.25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-3241712104933.4009</v>
      </c>
      <c r="L5197" s="444">
        <f t="shared" ca="1" si="184"/>
        <v>-781252617288949.63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-781252617288949.63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-3255219238703.9565</v>
      </c>
      <c r="L5198" s="444">
        <f t="shared" ca="1" si="184"/>
        <v>-784507836527653.63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-784507836527653.63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-3268782652198.5566</v>
      </c>
      <c r="L5199" s="444">
        <f t="shared" ca="1" si="184"/>
        <v>-787776619179852.13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-787776619179852.13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-3282402579916.0503</v>
      </c>
      <c r="L5200" s="444">
        <f t="shared" ca="1" si="184"/>
        <v>-791059021759768.13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-791059021759768.13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-3296079257332.3672</v>
      </c>
      <c r="L5201" s="444">
        <f t="shared" ca="1" si="184"/>
        <v>-794355101017100.5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-794355101017100.5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-3309812920904.5854</v>
      </c>
      <c r="L5202" s="444">
        <f t="shared" ca="1" si="184"/>
        <v>-797664913938005.13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-797664913938005.13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-3323603808075.0215</v>
      </c>
      <c r="L5203" s="444">
        <f t="shared" ca="1" si="184"/>
        <v>-800988517746080.13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-800988517746080.13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-3337452157275.334</v>
      </c>
      <c r="L5204" s="444">
        <f t="shared" ca="1" si="184"/>
        <v>-804325969903355.5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-804325969903355.5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-3351358207930.6479</v>
      </c>
      <c r="L5205" s="444">
        <f t="shared" ca="1" si="184"/>
        <v>-807677328111286.13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-807677328111286.13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-3365322200463.6924</v>
      </c>
      <c r="L5206" s="444">
        <f t="shared" ca="1" si="184"/>
        <v>-811042650311749.88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-811042650311749.88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-3379344376298.958</v>
      </c>
      <c r="L5207" s="444">
        <f t="shared" ca="1" si="184"/>
        <v>-814421994688048.88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-814421994688048.88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-3393424977866.8701</v>
      </c>
      <c r="L5208" s="444">
        <f t="shared" ca="1" si="184"/>
        <v>-817815419665915.75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-817815419665915.75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-3407564248607.9824</v>
      </c>
      <c r="L5209" s="444">
        <f t="shared" ca="1" si="184"/>
        <v>-821222983914523.75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-821222983914523.75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-3421762432977.1821</v>
      </c>
      <c r="L5210" s="444">
        <f t="shared" ca="1" si="184"/>
        <v>-824644746347500.88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-824644746347500.88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-3436019776447.9204</v>
      </c>
      <c r="L5211" s="444">
        <f t="shared" ca="1" si="184"/>
        <v>-828080766123948.75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-828080766123948.75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-3450336525516.4531</v>
      </c>
      <c r="L5212" s="444">
        <f t="shared" ca="1" si="184"/>
        <v>-831531102649465.25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-831531102649465.25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-3464712927706.105</v>
      </c>
      <c r="L5213" s="444">
        <f t="shared" ca="1" si="184"/>
        <v>-834995815577171.38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-834995815577171.38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-3479149231571.5474</v>
      </c>
      <c r="L5214" s="444">
        <f t="shared" ca="1" si="184"/>
        <v>-838474964808742.88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-838474964808742.88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-3493645686703.0952</v>
      </c>
      <c r="L5215" s="444">
        <f t="shared" ca="1" si="184"/>
        <v>-841968610495446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-841968610495446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-3508202543731.0249</v>
      </c>
      <c r="L5216" s="444">
        <f t="shared" ca="1" si="184"/>
        <v>-845476813039177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-845476813039177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-3522820054329.9043</v>
      </c>
      <c r="L5217" s="444">
        <f t="shared" ca="1" si="184"/>
        <v>-848999633093506.88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-848999633093506.88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-3537498471222.9453</v>
      </c>
      <c r="L5218" s="444">
        <f t="shared" ca="1" si="184"/>
        <v>-852537131564729.88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-852537131564729.88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-3552238048186.3745</v>
      </c>
      <c r="L5219" s="444">
        <f t="shared" ca="1" si="184"/>
        <v>-856089369612916.25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-856089369612916.25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-3567039040053.8179</v>
      </c>
      <c r="L5220" s="444">
        <f t="shared" ca="1" si="184"/>
        <v>-859656408652970.13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-859656408652970.13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-3581901702720.709</v>
      </c>
      <c r="L5221" s="444">
        <f t="shared" ca="1" si="184"/>
        <v>-863238310355690.88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-863238310355690.88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-3596826293148.7119</v>
      </c>
      <c r="L5222" s="444">
        <f t="shared" ca="1" si="184"/>
        <v>-866835136648839.63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-866835136648839.63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-3611813069370.165</v>
      </c>
      <c r="L5223" s="444">
        <f t="shared" ca="1" si="184"/>
        <v>-870446949718209.75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-870446949718209.75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-3626862290492.5405</v>
      </c>
      <c r="L5224" s="444">
        <f t="shared" ca="1" si="184"/>
        <v>-874073812008702.25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-874073812008702.25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-3641974216702.9258</v>
      </c>
      <c r="L5225" s="444">
        <f t="shared" ca="1" si="184"/>
        <v>-877715786225405.13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-877715786225405.13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-3657149109272.522</v>
      </c>
      <c r="L5226" s="444">
        <f t="shared" ca="1" si="184"/>
        <v>-881372935334677.63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-881372935334677.63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-3672387230561.1567</v>
      </c>
      <c r="L5227" s="444">
        <f t="shared" ca="1" si="184"/>
        <v>-885045322565238.75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-885045322565238.75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-3687688844021.8286</v>
      </c>
      <c r="L5228" s="444">
        <f t="shared" ca="1" si="184"/>
        <v>-888733011409260.63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-888733011409260.63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-3703054214205.2524</v>
      </c>
      <c r="L5229" s="444">
        <f t="shared" ca="1" si="184"/>
        <v>-892436065623465.88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-892436065623465.88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-3718483606764.4414</v>
      </c>
      <c r="L5230" s="444">
        <f t="shared" ca="1" si="184"/>
        <v>-896154549230230.38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-896154549230230.38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-3733977288459.293</v>
      </c>
      <c r="L5231" s="444">
        <f t="shared" ca="1" si="184"/>
        <v>-899888526518689.63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-899888526518689.63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-3749535527161.2061</v>
      </c>
      <c r="L5232" s="444">
        <f t="shared" ca="1" si="184"/>
        <v>-903638062045850.88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-903638062045850.88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-3765158591857.7124</v>
      </c>
      <c r="L5233" s="444">
        <f t="shared" ca="1" si="184"/>
        <v>-907403220637708.63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-907403220637708.63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-3780846752657.1191</v>
      </c>
      <c r="L5234" s="444">
        <f t="shared" ca="1" si="184"/>
        <v>-911184067390365.75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-911184067390365.75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-3796600280793.1899</v>
      </c>
      <c r="L5235" s="444">
        <f t="shared" ca="1" si="184"/>
        <v>-914980667671159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-914980667671159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-3812419448629.8286</v>
      </c>
      <c r="L5236" s="444">
        <f t="shared" ca="1" si="184"/>
        <v>-918793087119788.88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-918793087119788.88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-3828304529665.7871</v>
      </c>
      <c r="L5237" s="444">
        <f t="shared" ca="1" si="184"/>
        <v>-922621391649454.63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-922621391649454.63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-3844255798539.394</v>
      </c>
      <c r="L5238" s="444">
        <f t="shared" ca="1" si="184"/>
        <v>-926465647447994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-926465647447994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-3860273531033.3081</v>
      </c>
      <c r="L5239" s="444">
        <f t="shared" ca="1" si="184"/>
        <v>-930325920979027.25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-930325920979027.25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-3876358004079.2803</v>
      </c>
      <c r="L5240" s="444">
        <f t="shared" ca="1" si="184"/>
        <v>-934202278983106.5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-934202278983106.5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-3892509495762.9438</v>
      </c>
      <c r="L5241" s="444">
        <f t="shared" ca="1" si="184"/>
        <v>-938094788478869.5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-938094788478869.5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-3908728285328.6235</v>
      </c>
      <c r="L5242" s="444">
        <f t="shared" ca="1" si="184"/>
        <v>-942003516764198.13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-942003516764198.13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-3925014653184.1587</v>
      </c>
      <c r="L5243" s="444">
        <f t="shared" ca="1" si="184"/>
        <v>-945928531417382.25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-945928531417382.25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-3941368880905.7588</v>
      </c>
      <c r="L5244" s="444">
        <f t="shared" ca="1" si="184"/>
        <v>-949869900298288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-949869900298288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-3957791251242.8672</v>
      </c>
      <c r="L5245" s="444">
        <f t="shared" ca="1" si="184"/>
        <v>-953827691549530.88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-953827691549530.88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-3974282048123.0449</v>
      </c>
      <c r="L5246" s="444">
        <f t="shared" ca="1" si="184"/>
        <v>-957801973597653.88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-957801973597653.88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-3990841556656.8911</v>
      </c>
      <c r="L5247" s="444">
        <f t="shared" ca="1" si="184"/>
        <v>-961792815154310.75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-961792815154310.75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-4007470063142.9609</v>
      </c>
      <c r="L5248" s="444">
        <f t="shared" ca="1" si="184"/>
        <v>-965800285217453.75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-965800285217453.75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-4024167855072.7241</v>
      </c>
      <c r="L5249" s="444">
        <f t="shared" ca="1" si="184"/>
        <v>-969824453072526.5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-969824453072526.5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-4040935221135.5264</v>
      </c>
      <c r="L5250" s="444">
        <f t="shared" ca="1" si="184"/>
        <v>-973865388293662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-973865388293662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-4057772451223.5913</v>
      </c>
      <c r="L5251" s="444">
        <f t="shared" ca="1" si="184"/>
        <v>-977923160744885.63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-977923160744885.63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-4074679836437.0239</v>
      </c>
      <c r="L5252" s="444">
        <f t="shared" ca="1" si="184"/>
        <v>-981997840581322.63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-981997840581322.63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-4091657669088.8438</v>
      </c>
      <c r="L5253" s="444">
        <f t="shared" ca="1" si="184"/>
        <v>-986089498250411.5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-986089498250411.5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-4108706242710.0483</v>
      </c>
      <c r="L5254" s="444">
        <f t="shared" ca="1" si="184"/>
        <v>-990198204493121.5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-990198204493121.5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-4125825852054.6729</v>
      </c>
      <c r="L5255" s="444">
        <f t="shared" ca="1" si="184"/>
        <v>-994324030345176.13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-994324030345176.13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-4143016793104.9004</v>
      </c>
      <c r="L5256" s="444">
        <f t="shared" ca="1" si="184"/>
        <v>-998467047138281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-998467047138281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-4160279363076.1704</v>
      </c>
      <c r="L5257" s="444">
        <f t="shared" ca="1" si="184"/>
        <v>-1002627326501357.1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-1002627326501357.1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-4177613860422.3213</v>
      </c>
      <c r="L5258" s="444">
        <f t="shared" ca="1" si="184"/>
        <v>-1006804940361779.5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-1006804940361779.5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-4195020584840.7476</v>
      </c>
      <c r="L5259" s="444">
        <f t="shared" ca="1" si="184"/>
        <v>-1010999960946620.3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-1010999960946620.3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-4212499837277.584</v>
      </c>
      <c r="L5260" s="444">
        <f t="shared" ca="1" si="184"/>
        <v>-1015212460783897.9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-1015212460783897.9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-4230051919932.9077</v>
      </c>
      <c r="L5261" s="444">
        <f t="shared" ca="1" si="184"/>
        <v>-1019442512703830.8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-1019442512703830.8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-4247677136265.9619</v>
      </c>
      <c r="L5262" s="444">
        <f t="shared" ca="1" si="184"/>
        <v>-1023690189840096.8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-1023690189840096.8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-4265375791000.4023</v>
      </c>
      <c r="L5263" s="444">
        <f t="shared" ca="1" si="184"/>
        <v>-1027955565631097.1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-1027955565631097.1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-4283148190129.5708</v>
      </c>
      <c r="L5264" s="444">
        <f t="shared" ca="1" si="184"/>
        <v>-1032238713821226.8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-1032238713821226.8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-4300994640921.7778</v>
      </c>
      <c r="L5265" s="444">
        <f t="shared" ca="1" si="184"/>
        <v>-1036539708462148.5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-1036539708462148.5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-4318915451925.6182</v>
      </c>
      <c r="L5266" s="444">
        <f t="shared" ca="1" si="184"/>
        <v>-1040858623914074.1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-1040858623914074.1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-4336910932975.3081</v>
      </c>
      <c r="L5267" s="444">
        <f t="shared" ca="1" si="184"/>
        <v>-1045195534847049.4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-1045195534847049.4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-4354981395196.0386</v>
      </c>
      <c r="L5268" s="444">
        <f t="shared" ca="1" si="184"/>
        <v>-1049550516242245.4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-1049550516242245.4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-4373127151009.3555</v>
      </c>
      <c r="L5269" s="444">
        <f t="shared" ca="1" si="184"/>
        <v>-1053923643393254.8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-1053923643393254.8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-4391348514138.5615</v>
      </c>
      <c r="L5270" s="444">
        <f t="shared" ca="1" si="184"/>
        <v>-1058314991907393.3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-1058314991907393.3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-4409645799614.1387</v>
      </c>
      <c r="L5271" s="444">
        <f t="shared" ca="1" si="184"/>
        <v>-1062724637707007.4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-1062724637707007.4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-4428019323779.1973</v>
      </c>
      <c r="L5272" s="444">
        <f t="shared" ca="1" si="184"/>
        <v>-1067152657030786.6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-1067152657030786.6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-4446469404294.9434</v>
      </c>
      <c r="L5273" s="444">
        <f t="shared" ca="1" si="184"/>
        <v>-1071599126435081.6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-1071599126435081.6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-4464996360146.1738</v>
      </c>
      <c r="L5274" s="444">
        <f t="shared" ca="1" si="184"/>
        <v>-1076064122795227.8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-1076064122795227.8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-4483600511646.7822</v>
      </c>
      <c r="L5275" s="444">
        <f t="shared" ca="1" si="184"/>
        <v>-1080547723306874.5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-1080547723306874.5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-4502282180445.3105</v>
      </c>
      <c r="L5276" s="444">
        <f t="shared" ca="1" si="184"/>
        <v>-1085050005487319.8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-1085050005487319.8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-4521041689530.499</v>
      </c>
      <c r="L5277" s="444">
        <f t="shared" ca="1" si="184"/>
        <v>-1089571047176850.3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-1089571047176850.3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-4539879363236.876</v>
      </c>
      <c r="L5278" s="444">
        <f t="shared" ca="1" si="184"/>
        <v>-1094110926540087.1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-1094110926540087.1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-4558795527250.3623</v>
      </c>
      <c r="L5279" s="444">
        <f t="shared" ca="1" si="184"/>
        <v>-1098669722067337.5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-1098669722067337.5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-4577790508613.9063</v>
      </c>
      <c r="L5280" s="444">
        <f t="shared" ca="1" si="184"/>
        <v>-1103247512575951.4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-1103247512575951.4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-4596864635733.1309</v>
      </c>
      <c r="L5281" s="444">
        <f t="shared" ca="1" si="184"/>
        <v>-1107844377211684.5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-1107844377211684.5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-4616018238382.0186</v>
      </c>
      <c r="L5282" s="444">
        <f t="shared" ca="1" si="184"/>
        <v>-1112460395450066.5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-1112460395450066.5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-4635251647708.6113</v>
      </c>
      <c r="L5283" s="444">
        <f t="shared" ca="1" si="184"/>
        <v>-1117095647097775.1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-1117095647097775.1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-4654565196240.7295</v>
      </c>
      <c r="L5284" s="444">
        <f t="shared" ca="1" si="184"/>
        <v>-1121750212294015.9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-1121750212294015.9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-4673959217891.7324</v>
      </c>
      <c r="L5285" s="444">
        <f t="shared" ca="1" si="184"/>
        <v>-1126424171511907.5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-1126424171511907.5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-4693434047966.2813</v>
      </c>
      <c r="L5286" s="444">
        <f t="shared" ca="1" si="184"/>
        <v>-1131117605559873.8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-1131117605559873.8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-4712990023166.1406</v>
      </c>
      <c r="L5287" s="444">
        <f t="shared" ca="1" si="184"/>
        <v>-1135830595583040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-1135830595583040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-4732627481596</v>
      </c>
      <c r="L5288" s="444">
        <f t="shared" ca="1" si="184"/>
        <v>-1140563223064636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-1140563223064636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-4752346762769.3164</v>
      </c>
      <c r="L5289" s="444">
        <f t="shared" ca="1" si="184"/>
        <v>-1145315569827405.3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-1145315569827405.3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-4772148207614.1885</v>
      </c>
      <c r="L5290" s="444">
        <f t="shared" ca="1" si="184"/>
        <v>-1150087718035019.5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-1150087718035019.5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-4792032158479.248</v>
      </c>
      <c r="L5291" s="444">
        <f t="shared" ca="1" si="184"/>
        <v>-1154879750193498.8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-1154879750193498.8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-4811998959139.5781</v>
      </c>
      <c r="L5292" s="444">
        <f t="shared" ca="1" si="184"/>
        <v>-1159691749152638.3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-1159691749152638.3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-4832048954802.6592</v>
      </c>
      <c r="L5293" s="444">
        <f t="shared" ca="1" si="184"/>
        <v>-1164523798107441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-1164523798107441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-4852182492114.3379</v>
      </c>
      <c r="L5294" s="444">
        <f t="shared" ca="1" si="184"/>
        <v>-1169375980599555.3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-1169375980599555.3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-4872399919164.8135</v>
      </c>
      <c r="L5295" s="444">
        <f t="shared" ca="1" si="184"/>
        <v>-1174248380518720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-1174248380518720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-4892701585494.667</v>
      </c>
      <c r="L5296" s="444">
        <f t="shared" ca="1" si="184"/>
        <v>-1179141082104214.8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-1179141082104214.8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-4913087842100.8945</v>
      </c>
      <c r="L5297" s="444">
        <f t="shared" ca="1" si="184"/>
        <v>-1184054169946315.8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-1184054169946315.8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-4933559041442.9824</v>
      </c>
      <c r="L5298" s="444">
        <f t="shared" ca="1" si="184"/>
        <v>-1188987728987758.8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-1188987728987758.8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-4954115537448.9951</v>
      </c>
      <c r="L5299" s="444">
        <f t="shared" ca="1" si="184"/>
        <v>-1193941844525207.8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-1193941844525207.8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-4974757685521.6992</v>
      </c>
      <c r="L5300" s="444">
        <f t="shared" ca="1" si="184"/>
        <v>-1198916602210729.5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-1198916602210729.5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-4995485842544.7061</v>
      </c>
      <c r="L5301" s="444">
        <f t="shared" ca="1" si="184"/>
        <v>-1203912088053274.3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-1203912088053274.3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-5016300366888.6426</v>
      </c>
      <c r="L5302" s="444">
        <f t="shared" ca="1" si="184"/>
        <v>-1208928388420163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-1208928388420163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-5037201618417.3457</v>
      </c>
      <c r="L5303" s="444">
        <f t="shared" ca="1" si="184"/>
        <v>-1213965590038580.3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-1213965590038580.3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-5058189958494.084</v>
      </c>
      <c r="L5304" s="444">
        <f t="shared" ca="1" si="184"/>
        <v>-1219023779997074.3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-1219023779997074.3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-5079265749987.8096</v>
      </c>
      <c r="L5305" s="444">
        <f t="shared" ca="1" si="184"/>
        <v>-1224103045747062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-1224103045747062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-5100429357279.4248</v>
      </c>
      <c r="L5306" s="444">
        <f t="shared" ca="1" si="184"/>
        <v>-1229203475104341.5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-1229203475104341.5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-5121681146268.0898</v>
      </c>
      <c r="L5307" s="444">
        <f t="shared" ca="1" si="184"/>
        <v>-1234325156250609.5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-1234325156250609.5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-5143021484377.5391</v>
      </c>
      <c r="L5308" s="444">
        <f t="shared" ca="1" si="184"/>
        <v>-1239468177734987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-1239468177734987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-5164450740562.4453</v>
      </c>
      <c r="L5309" s="444">
        <f t="shared" ca="1" si="184"/>
        <v>-1244632628475549.5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-1244632628475549.5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-5185969285314.7891</v>
      </c>
      <c r="L5310" s="444">
        <f t="shared" ca="1" si="184"/>
        <v>-1249818597760864.3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-1249818597760864.3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-5207577490670.2676</v>
      </c>
      <c r="L5311" s="444">
        <f t="shared" ca="1" si="184"/>
        <v>-1255026175251534.5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-1255026175251534.5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-5229275730214.7266</v>
      </c>
      <c r="L5312" s="444">
        <f t="shared" ca="1" si="184"/>
        <v>-1260255450981749.3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-1260255450981749.3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-5251064379090.6221</v>
      </c>
      <c r="L5313" s="444">
        <f t="shared" ca="1" si="184"/>
        <v>-1265506515360839.8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-1265506515360839.8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-5272943814003.499</v>
      </c>
      <c r="L5314" s="444">
        <f t="shared" ca="1" si="184"/>
        <v>-1270779459174843.3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-1270779459174843.3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-5294914413228.5137</v>
      </c>
      <c r="L5315" s="444">
        <f t="shared" ca="1" si="184"/>
        <v>-1276074373588071.8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-1276074373588071.8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-5316976556616.9658</v>
      </c>
      <c r="L5316" s="444">
        <f t="shared" ca="1" si="184"/>
        <v>-1281391350144688.8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-1281391350144688.8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-5339130625602.8701</v>
      </c>
      <c r="L5317" s="444">
        <f t="shared" ca="1" si="184"/>
        <v>-1286730480770291.5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-1286730480770291.5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-5361377003209.5479</v>
      </c>
      <c r="L5318" s="444">
        <f t="shared" ca="1" si="184"/>
        <v>-1292091857773501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-1292091857773501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-5383716074056.2539</v>
      </c>
      <c r="L5319" s="444">
        <f t="shared" ca="1" si="184"/>
        <v>-1297475573847557.3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-1297475573847557.3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-5406148224364.8223</v>
      </c>
      <c r="L5320" s="444">
        <f t="shared" ca="1" si="184"/>
        <v>-1302881722071922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-1302881722071922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-5428673841966.3418</v>
      </c>
      <c r="L5321" s="444">
        <f t="shared" ca="1" si="184"/>
        <v>-1308310395913888.3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-1308310395913888.3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-5451293316307.8672</v>
      </c>
      <c r="L5322" s="444">
        <f t="shared" ca="1" si="184"/>
        <v>-1313761689230196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-1313761689230196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-5474007038459.1504</v>
      </c>
      <c r="L5323" s="444">
        <f t="shared" ca="1" si="184"/>
        <v>-1319235696268655.3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-1319235696268655.3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-5496815401119.3965</v>
      </c>
      <c r="L5324" s="444">
        <f t="shared" ca="1" si="184"/>
        <v>-1324732511669774.8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-1324732511669774.8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-5519718798624.0615</v>
      </c>
      <c r="L5325" s="444">
        <f t="shared" ca="1" si="184"/>
        <v>-1330252230468398.8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-1330252230468398.8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-5542717626951.6611</v>
      </c>
      <c r="L5326" s="444">
        <f t="shared" ca="1" si="184"/>
        <v>-1335794948095350.5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-1335794948095350.5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-5565812283730.627</v>
      </c>
      <c r="L5327" s="444">
        <f t="shared" ca="1" si="184"/>
        <v>-1341360760379081.3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-1341360760379081.3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-5589003168246.1719</v>
      </c>
      <c r="L5328" s="444">
        <f t="shared" ca="1" si="184"/>
        <v>-1346949763547327.5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-1346949763547327.5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-5612290681447.1982</v>
      </c>
      <c r="L5329" s="444">
        <f t="shared" ca="1" si="184"/>
        <v>-1352562054228774.8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-1352562054228774.8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-5635675225953.2285</v>
      </c>
      <c r="L5330" s="444">
        <f t="shared" ca="1" si="184"/>
        <v>-1358197729454728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-1358197729454728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-5659157206061.3662</v>
      </c>
      <c r="L5331" s="444">
        <f t="shared" ca="1" si="184"/>
        <v>-1363856886660789.3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-1363856886660789.3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-5682737027753.2881</v>
      </c>
      <c r="L5332" s="444">
        <f t="shared" ca="1" si="184"/>
        <v>-1369539623688542.5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-1369539623688542.5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-5706415098702.2607</v>
      </c>
      <c r="L5333" s="444">
        <f t="shared" ca="1" si="184"/>
        <v>-1375246038787244.8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-1375246038787244.8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-5730191828280.1865</v>
      </c>
      <c r="L5334" s="444">
        <f t="shared" ca="1" si="184"/>
        <v>-1380976230615525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-1380976230615525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-5754067627564.6875</v>
      </c>
      <c r="L5335" s="444">
        <f t="shared" ca="1" si="184"/>
        <v>-1386730298243089.8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-1386730298243089.8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-5778042909346.207</v>
      </c>
      <c r="L5336" s="444">
        <f t="shared" ca="1" si="184"/>
        <v>-1392508341152436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-1392508341152436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-5802118088135.1504</v>
      </c>
      <c r="L5337" s="444">
        <f t="shared" ca="1" si="184"/>
        <v>-1398310459240571.3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-1398310459240571.3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-5826293580169.0469</v>
      </c>
      <c r="L5338" s="444">
        <f t="shared" ca="1" si="184"/>
        <v>-1404136752820740.3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-1404136752820740.3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-5850569803419.751</v>
      </c>
      <c r="L5339" s="444">
        <f t="shared" ca="1" si="184"/>
        <v>-1409987322624160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-1409987322624160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-5874947177600.667</v>
      </c>
      <c r="L5340" s="444">
        <f t="shared" ca="1" si="184"/>
        <v>-1415862269801760.8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-1415862269801760.8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-5899426124174.0029</v>
      </c>
      <c r="L5341" s="444">
        <f t="shared" ca="1" si="184"/>
        <v>-1421761695925934.8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-1421761695925934.8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-5924007066358.0615</v>
      </c>
      <c r="L5342" s="444">
        <f t="shared" ca="1" si="184"/>
        <v>-1427685702992292.8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-1427685702992292.8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-5948690429134.5527</v>
      </c>
      <c r="L5343" s="444">
        <f t="shared" ca="1" si="184"/>
        <v>-1433634393421427.3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-1433634393421427.3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-5973476639255.9473</v>
      </c>
      <c r="L5344" s="444">
        <f t="shared" ca="1" si="184"/>
        <v>-1439607870060683.3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-1439607870060683.3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-5998366125252.8467</v>
      </c>
      <c r="L5345" s="444">
        <f t="shared" ca="1" si="184"/>
        <v>-1445606236185936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-1445606236185936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-6023359317441.4004</v>
      </c>
      <c r="L5346" s="444">
        <f t="shared" ca="1" si="184"/>
        <v>-1451629595503377.5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-1451629595503377.5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-6048456647930.7393</v>
      </c>
      <c r="L5347" s="444">
        <f t="shared" ca="1" si="184"/>
        <v>-1457678052151308.3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-1457678052151308.3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-6073658550630.4512</v>
      </c>
      <c r="L5348" s="444">
        <f t="shared" ca="1" si="184"/>
        <v>-1463751710701938.8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-1463751710701938.8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-6098965461258.0781</v>
      </c>
      <c r="L5349" s="444">
        <f t="shared" ca="1" si="184"/>
        <v>-1469850676163196.8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-1469850676163196.8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-6124377817346.6533</v>
      </c>
      <c r="L5350" s="444">
        <f t="shared" ca="1" si="184"/>
        <v>-1475975053980543.5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-1475975053980543.5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-6149896058252.2646</v>
      </c>
      <c r="L5351" s="444">
        <f t="shared" ca="1" si="184"/>
        <v>-1482124950038795.8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-1482124950038795.8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-6175520625161.6484</v>
      </c>
      <c r="L5352" s="444">
        <f t="shared" ca="1" si="184"/>
        <v>-1488300470663957.5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-1488300470663957.5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-6201251961099.8232</v>
      </c>
      <c r="L5353" s="444">
        <f t="shared" ca="1" si="184"/>
        <v>-1494501722625057.3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-1494501722625057.3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-6227090510937.7383</v>
      </c>
      <c r="L5354" s="444">
        <f t="shared" ca="1" si="184"/>
        <v>-1500728813135995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-1500728813135995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-6253036721399.9795</v>
      </c>
      <c r="L5355" s="444">
        <f t="shared" ca="1" si="184"/>
        <v>-1506981849857395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-1506981849857395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-6279091041072.4795</v>
      </c>
      <c r="L5356" s="444">
        <f t="shared" ca="1" si="184"/>
        <v>-1513260940898467.5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-1513260940898467.5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-6305253920410.2813</v>
      </c>
      <c r="L5357" s="444">
        <f t="shared" ca="1" si="184"/>
        <v>-1519566194818877.8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-1519566194818877.8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-6331525811745.3242</v>
      </c>
      <c r="L5358" s="444">
        <f t="shared" ca="1" si="184"/>
        <v>-1525897720630623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-1525897720630623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-6357907169294.2627</v>
      </c>
      <c r="L5359" s="444">
        <f t="shared" ca="1" si="184"/>
        <v>-1532255627799917.3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-1532255627799917.3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-6384398449166.3223</v>
      </c>
      <c r="L5360" s="444">
        <f t="shared" ca="1" si="184"/>
        <v>-1538640026249083.5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-1538640026249083.5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-6411000109371.1816</v>
      </c>
      <c r="L5361" s="444">
        <f t="shared" ca="1" si="184"/>
        <v>-1545051026358454.8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-1545051026358454.8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-6437712609826.8945</v>
      </c>
      <c r="L5362" s="444">
        <f t="shared" ca="1" si="184"/>
        <v>-1551488738968281.8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-1551488738968281.8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-6464536412367.8408</v>
      </c>
      <c r="L5363" s="444">
        <f t="shared" ref="L5363:L5617" ca="1" si="189">I5363-J5363+K5363</f>
        <v>-1557953275380649.5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-1557953275380649.5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-6491471980752.7061</v>
      </c>
      <c r="L5364" s="444">
        <f t="shared" ca="1" si="189"/>
        <v>-1564444747361402.3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-1564444747361402.3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-6518519780672.5098</v>
      </c>
      <c r="L5365" s="444">
        <f t="shared" ca="1" si="189"/>
        <v>-1570963267142074.8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-1570963267142074.8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-6545680279758.6445</v>
      </c>
      <c r="L5366" s="444">
        <f t="shared" ca="1" si="189"/>
        <v>-1577508947421833.5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-1577508947421833.5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-6572953947590.9727</v>
      </c>
      <c r="L5367" s="444">
        <f t="shared" ca="1" si="189"/>
        <v>-1584081901369424.5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-1584081901369424.5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-6600341255705.9355</v>
      </c>
      <c r="L5368" s="444">
        <f t="shared" ca="1" si="189"/>
        <v>-1590682242625130.5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-1590682242625130.5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-6627842677604.71</v>
      </c>
      <c r="L5369" s="444">
        <f t="shared" ca="1" si="189"/>
        <v>-1597310085302735.3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-1597310085302735.3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-6655458688761.3965</v>
      </c>
      <c r="L5370" s="444">
        <f t="shared" ca="1" si="189"/>
        <v>-1603965543991496.8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-1603965543991496.8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-6683189766631.2363</v>
      </c>
      <c r="L5371" s="444">
        <f t="shared" ca="1" si="189"/>
        <v>-1610648733758128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-1610648733758128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-6711036390658.8662</v>
      </c>
      <c r="L5372" s="444">
        <f t="shared" ca="1" si="189"/>
        <v>-1617359770148786.8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-1617359770148786.8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-6738999042286.6113</v>
      </c>
      <c r="L5373" s="444">
        <f t="shared" ca="1" si="189"/>
        <v>-1624098769191073.3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-1624098769191073.3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-6767078204962.8047</v>
      </c>
      <c r="L5374" s="444">
        <f t="shared" ca="1" si="189"/>
        <v>-1630865847396036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-1630865847396036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-6795274364150.1504</v>
      </c>
      <c r="L5375" s="444">
        <f t="shared" ca="1" si="189"/>
        <v>-1637661121760186.3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-1637661121760186.3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-6823588007334.1094</v>
      </c>
      <c r="L5376" s="444">
        <f t="shared" ca="1" si="189"/>
        <v>-1644484709767520.3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-1644484709767520.3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-6852019624031.334</v>
      </c>
      <c r="L5377" s="444">
        <f t="shared" ca="1" si="189"/>
        <v>-1651336729391551.5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-1651336729391551.5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-6880569705798.1309</v>
      </c>
      <c r="L5378" s="444">
        <f t="shared" ca="1" si="189"/>
        <v>-1658217299097349.8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-1658217299097349.8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-6909238746238.957</v>
      </c>
      <c r="L5379" s="444">
        <f t="shared" ca="1" si="189"/>
        <v>-1665126537843588.8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-1665126537843588.8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-6938027241014.9531</v>
      </c>
      <c r="L5380" s="444">
        <f t="shared" ca="1" si="189"/>
        <v>-1672064565084603.8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-1672064565084603.8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-6966935687852.5156</v>
      </c>
      <c r="L5381" s="444">
        <f t="shared" ca="1" si="189"/>
        <v>-1679031500772456.3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-1679031500772456.3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-6995964586551.9014</v>
      </c>
      <c r="L5382" s="444">
        <f t="shared" ca="1" si="189"/>
        <v>-1686027465359008.3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-1686027465359008.3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-7025114438995.8672</v>
      </c>
      <c r="L5383" s="444">
        <f t="shared" ca="1" si="189"/>
        <v>-1693052579798004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-1693052579798004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-7054385749158.3496</v>
      </c>
      <c r="L5384" s="444">
        <f t="shared" ca="1" si="189"/>
        <v>-1700106965547162.3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-1700106965547162.3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-7083779023113.1758</v>
      </c>
      <c r="L5385" s="444">
        <f t="shared" ca="1" si="189"/>
        <v>-1707190744570275.5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-1707190744570275.5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-7113294769042.8145</v>
      </c>
      <c r="L5386" s="444">
        <f t="shared" ca="1" si="189"/>
        <v>-1714304039339318.3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-1714304039339318.3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-7142933497247.1592</v>
      </c>
      <c r="L5387" s="444">
        <f t="shared" ca="1" si="189"/>
        <v>-1721446972836565.5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-1721446972836565.5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-7172695720152.3564</v>
      </c>
      <c r="L5388" s="444">
        <f t="shared" ca="1" si="189"/>
        <v>-1728619668556717.8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-1728619668556717.8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-7202581952319.6572</v>
      </c>
      <c r="L5389" s="444">
        <f t="shared" ca="1" si="189"/>
        <v>-1735822250509037.5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-1735822250509037.5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-7232592710454.3232</v>
      </c>
      <c r="L5390" s="444">
        <f t="shared" ca="1" si="189"/>
        <v>-1743054843219491.8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-1743054843219491.8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-7262728513414.5488</v>
      </c>
      <c r="L5391" s="444">
        <f t="shared" ca="1" si="189"/>
        <v>-1750317571732906.3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-1750317571732906.3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-7292989882220.4424</v>
      </c>
      <c r="L5392" s="444">
        <f t="shared" ca="1" si="189"/>
        <v>-1757610561615126.8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-1757610561615126.8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-7323377340063.0273</v>
      </c>
      <c r="L5393" s="444">
        <f t="shared" ca="1" si="189"/>
        <v>-1764933938955189.8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-1764933938955189.8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-7353891412313.29</v>
      </c>
      <c r="L5394" s="444">
        <f t="shared" ca="1" si="189"/>
        <v>-1772287830367503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-1772287830367503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-7384532626531.2627</v>
      </c>
      <c r="L5395" s="444">
        <f t="shared" ca="1" si="189"/>
        <v>-1779672362994034.3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-1779672362994034.3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-7415301512475.1416</v>
      </c>
      <c r="L5396" s="444">
        <f t="shared" ca="1" si="189"/>
        <v>-1787087664506509.5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-1787087664506509.5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-7446198602110.4561</v>
      </c>
      <c r="L5397" s="444">
        <f t="shared" ca="1" si="189"/>
        <v>-1794533863108620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-1794533863108620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-7477224429619.251</v>
      </c>
      <c r="L5398" s="444">
        <f t="shared" ca="1" si="189"/>
        <v>-1802011087538239.3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-1802011087538239.3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-7508379531409.3301</v>
      </c>
      <c r="L5399" s="444">
        <f t="shared" ca="1" si="189"/>
        <v>-1809519467069648.5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-1809519467069648.5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-7539664446123.5342</v>
      </c>
      <c r="L5400" s="444">
        <f t="shared" ca="1" si="189"/>
        <v>-1817059131515772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-1817059131515772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-7571079714649.0508</v>
      </c>
      <c r="L5401" s="444">
        <f t="shared" ca="1" si="189"/>
        <v>-1824630211230421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-1824630211230421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-7602625880126.7539</v>
      </c>
      <c r="L5402" s="444">
        <f t="shared" ca="1" si="189"/>
        <v>-1832232837110547.8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-1832232837110547.8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-7634303487960.6152</v>
      </c>
      <c r="L5403" s="444">
        <f t="shared" ca="1" si="189"/>
        <v>-1839867140598508.3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-1839867140598508.3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-7666113085827.1182</v>
      </c>
      <c r="L5404" s="444">
        <f t="shared" ca="1" si="189"/>
        <v>-1847533253684335.3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-1847533253684335.3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-7698055223684.7314</v>
      </c>
      <c r="L5405" s="444">
        <f t="shared" ca="1" si="189"/>
        <v>-1855231308908020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-1855231308908020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-7730130453783.417</v>
      </c>
      <c r="L5406" s="444">
        <f t="shared" ca="1" si="189"/>
        <v>-1862961439361803.5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-1862961439361803.5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-7762339330674.1807</v>
      </c>
      <c r="L5407" s="444">
        <f t="shared" ca="1" si="189"/>
        <v>-1870723778692477.8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-1870723778692477.8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-7794682411218.6572</v>
      </c>
      <c r="L5408" s="444">
        <f t="shared" ca="1" si="189"/>
        <v>-1878518461103696.5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-1878518461103696.5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-7827160254598.7354</v>
      </c>
      <c r="L5409" s="444">
        <f t="shared" ca="1" si="189"/>
        <v>-1886345621358295.3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-1886345621358295.3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-7859773422326.2305</v>
      </c>
      <c r="L5410" s="444">
        <f t="shared" ca="1" si="189"/>
        <v>-1894205394780621.5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-1894205394780621.5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-7892522478252.5889</v>
      </c>
      <c r="L5411" s="444">
        <f t="shared" ca="1" si="189"/>
        <v>-1902097917258874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-1902097917258874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-7925407988578.6406</v>
      </c>
      <c r="L5412" s="444">
        <f t="shared" ca="1" si="189"/>
        <v>-1910023325247452.8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-1910023325247452.8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-7958430521864.3867</v>
      </c>
      <c r="L5413" s="444">
        <f t="shared" ca="1" si="189"/>
        <v>-1917981755769317.3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-1917981755769317.3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-7991590649038.8213</v>
      </c>
      <c r="L5414" s="444">
        <f t="shared" ca="1" si="189"/>
        <v>-1925973346418356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-1925973346418356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-8024888943409.8164</v>
      </c>
      <c r="L5415" s="444">
        <f t="shared" ca="1" si="189"/>
        <v>-1933998235361765.8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-1933998235361765.8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-8058325980674.0234</v>
      </c>
      <c r="L5416" s="444">
        <f t="shared" ca="1" si="189"/>
        <v>-1942056561342439.8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-1942056561342439.8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-8091902338926.832</v>
      </c>
      <c r="L5417" s="444">
        <f t="shared" ca="1" si="189"/>
        <v>-1950148463681366.5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-1950148463681366.5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-8125618598672.3604</v>
      </c>
      <c r="L5418" s="444">
        <f t="shared" ca="1" si="189"/>
        <v>-1958274082280038.8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-1958274082280038.8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-8159475342833.4951</v>
      </c>
      <c r="L5419" s="444">
        <f t="shared" ca="1" si="189"/>
        <v>-1966433557622872.3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-1966433557622872.3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-8193473156761.9678</v>
      </c>
      <c r="L5420" s="444">
        <f t="shared" ca="1" si="189"/>
        <v>-1974627030779634.3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-1974627030779634.3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-8227612628248.4756</v>
      </c>
      <c r="L5421" s="444">
        <f t="shared" ca="1" si="189"/>
        <v>-1982854643407882.8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-1982854643407882.8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-8261894347532.8447</v>
      </c>
      <c r="L5422" s="444">
        <f t="shared" ca="1" si="189"/>
        <v>-1991116537755415.5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-1991116537755415.5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-8296318907314.2324</v>
      </c>
      <c r="L5423" s="444">
        <f t="shared" ca="1" si="189"/>
        <v>-1999412856662729.8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-1999412856662729.8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-8330886902761.374</v>
      </c>
      <c r="L5424" s="444">
        <f t="shared" ca="1" si="189"/>
        <v>-2007743743565491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-2007743743565491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-8365598931522.8799</v>
      </c>
      <c r="L5425" s="444">
        <f t="shared" ca="1" si="189"/>
        <v>-2016109342497014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-2016109342497014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-8400455593737.5586</v>
      </c>
      <c r="L5426" s="444">
        <f t="shared" ca="1" si="189"/>
        <v>-2024509798090751.5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-2024509798090751.5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-8435457492044.7979</v>
      </c>
      <c r="L5427" s="444">
        <f t="shared" ca="1" si="189"/>
        <v>-2032945255582796.3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-2032945255582796.3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-8470605231594.9854</v>
      </c>
      <c r="L5428" s="444">
        <f t="shared" ca="1" si="189"/>
        <v>-2041415860814391.3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-2041415860814391.3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-8505899420059.9619</v>
      </c>
      <c r="L5429" s="444">
        <f t="shared" ca="1" si="189"/>
        <v>-2049921760234451.3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-2049921760234451.3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-8541340667643.5469</v>
      </c>
      <c r="L5430" s="444">
        <f t="shared" ca="1" si="189"/>
        <v>-2058463100902094.8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-2058463100902094.8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-8576929587092.0625</v>
      </c>
      <c r="L5431" s="444">
        <f t="shared" ca="1" si="189"/>
        <v>-2067040030489186.8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-2067040030489186.8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-8612666793704.9443</v>
      </c>
      <c r="L5432" s="444">
        <f t="shared" ca="1" si="189"/>
        <v>-2075652697282891.8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-2075652697282891.8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-8648552905345.3818</v>
      </c>
      <c r="L5433" s="444">
        <f t="shared" ca="1" si="189"/>
        <v>-2084301250188237.3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-2084301250188237.3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-8684588542450.9883</v>
      </c>
      <c r="L5434" s="444">
        <f t="shared" ca="1" si="189"/>
        <v>-2092985838730688.3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-2092985838730688.3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-8720774328044.5342</v>
      </c>
      <c r="L5435" s="444">
        <f t="shared" ca="1" si="189"/>
        <v>-2101706613058732.8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-2101706613058732.8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-8757110887744.7197</v>
      </c>
      <c r="L5436" s="444">
        <f t="shared" ca="1" si="189"/>
        <v>-2110463723946477.5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-2110463723946477.5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-8793598849776.9893</v>
      </c>
      <c r="L5437" s="444">
        <f t="shared" ca="1" si="189"/>
        <v>-2119257322796254.5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-2119257322796254.5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-8830238844984.3945</v>
      </c>
      <c r="L5438" s="444">
        <f t="shared" ca="1" si="189"/>
        <v>-2128087561641239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-2128087561641239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-8867031506838.4961</v>
      </c>
      <c r="L5439" s="444">
        <f t="shared" ca="1" si="189"/>
        <v>-2136954593148077.5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-2136954593148077.5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-8903977471450.3223</v>
      </c>
      <c r="L5440" s="444">
        <f t="shared" ca="1" si="189"/>
        <v>-2145858570619527.8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-2145858570619527.8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-8941077377581.3652</v>
      </c>
      <c r="L5441" s="444">
        <f t="shared" ca="1" si="189"/>
        <v>-2154799647997109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-2154799647997109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-8978331866654.6211</v>
      </c>
      <c r="L5442" s="444">
        <f t="shared" ca="1" si="189"/>
        <v>-2163777979863763.5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-2163777979863763.5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-9015741582765.6816</v>
      </c>
      <c r="L5443" s="444">
        <f t="shared" ca="1" si="189"/>
        <v>-2172793721446529.3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-2172793721446529.3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-9053307172693.8711</v>
      </c>
      <c r="L5444" s="444">
        <f t="shared" ca="1" si="189"/>
        <v>-2181847028619223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-2181847028619223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-9091029285913.4297</v>
      </c>
      <c r="L5445" s="444">
        <f t="shared" ca="1" si="189"/>
        <v>-2190938057905136.5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-2190938057905136.5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-9128908574604.7344</v>
      </c>
      <c r="L5446" s="444">
        <f t="shared" ca="1" si="189"/>
        <v>-2200066966479741.3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-2200066966479741.3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-9166945693665.5879</v>
      </c>
      <c r="L5447" s="444">
        <f t="shared" ca="1" si="189"/>
        <v>-2209233912173406.8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-2209233912173406.8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-9205141300722.5273</v>
      </c>
      <c r="L5448" s="444">
        <f t="shared" ca="1" si="189"/>
        <v>-2218439053474129.3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-2218439053474129.3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-9243496056142.2051</v>
      </c>
      <c r="L5449" s="444">
        <f t="shared" ca="1" si="189"/>
        <v>-2227682549530271.5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-2227682549530271.5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-9282010623042.7969</v>
      </c>
      <c r="L5450" s="444">
        <f t="shared" ca="1" si="189"/>
        <v>-2236964560153314.3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-2236964560153314.3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-9320685667305.4766</v>
      </c>
      <c r="L5451" s="444">
        <f t="shared" ca="1" si="189"/>
        <v>-2246285245820619.8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-2246285245820619.8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-9359521857585.9141</v>
      </c>
      <c r="L5452" s="444">
        <f t="shared" ca="1" si="189"/>
        <v>-2255644767678205.5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-2255644767678205.5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-9398519865325.8555</v>
      </c>
      <c r="L5453" s="444">
        <f t="shared" ca="1" si="189"/>
        <v>-2265043287543531.5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-2265043287543531.5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-9437680364764.7148</v>
      </c>
      <c r="L5454" s="444">
        <f t="shared" ca="1" si="189"/>
        <v>-2274480967908296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-2274480967908296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-9477004032951.2324</v>
      </c>
      <c r="L5455" s="444">
        <f t="shared" ca="1" si="189"/>
        <v>-2283957971941247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-2283957971941247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-9516491549755.1953</v>
      </c>
      <c r="L5456" s="444">
        <f t="shared" ca="1" si="189"/>
        <v>-2293474463491002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-2293474463491002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-9556143597879.1758</v>
      </c>
      <c r="L5457" s="444">
        <f t="shared" ca="1" si="189"/>
        <v>-2303030607088881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-2303030607088881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-9595960862870.3379</v>
      </c>
      <c r="L5458" s="444">
        <f t="shared" ca="1" si="189"/>
        <v>-2312626567951751.5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-2312626567951751.5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-9635944033132.2969</v>
      </c>
      <c r="L5459" s="444">
        <f t="shared" ca="1" si="189"/>
        <v>-2322262511984884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-2322262511984884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-9676093799937.0156</v>
      </c>
      <c r="L5460" s="444">
        <f t="shared" ca="1" si="189"/>
        <v>-2331938605784821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-2331938605784821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-9716410857436.7539</v>
      </c>
      <c r="L5461" s="444">
        <f t="shared" ca="1" si="189"/>
        <v>-2341655016642258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-2341655016642258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-9756895902676.0742</v>
      </c>
      <c r="L5462" s="444">
        <f t="shared" ca="1" si="189"/>
        <v>-2351411912544934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-2351411912544934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-9797549635603.8906</v>
      </c>
      <c r="L5463" s="444">
        <f t="shared" ca="1" si="189"/>
        <v>-2361209462180538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-2361209462180538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-9838372759085.5742</v>
      </c>
      <c r="L5464" s="444">
        <f t="shared" ca="1" si="189"/>
        <v>-2371047834939623.5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-2371047834939623.5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-9879365978915.0977</v>
      </c>
      <c r="L5465" s="444">
        <f t="shared" ca="1" si="189"/>
        <v>-2380927200918538.5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-2380927200918538.5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-9920530003827.2441</v>
      </c>
      <c r="L5466" s="444">
        <f t="shared" ca="1" si="189"/>
        <v>-2390847730922365.5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-2390847730922365.5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-9961865545509.8555</v>
      </c>
      <c r="L5467" s="444">
        <f t="shared" ca="1" si="189"/>
        <v>-2400809596467875.5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-2400809596467875.5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-10003373318616.148</v>
      </c>
      <c r="L5468" s="444">
        <f t="shared" ca="1" si="189"/>
        <v>-2410812969786491.5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-2410812969786491.5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-10045054040777.047</v>
      </c>
      <c r="L5469" s="444">
        <f t="shared" ca="1" si="189"/>
        <v>-2420858023827268.5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-2420858023827268.5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-10086908432613.619</v>
      </c>
      <c r="L5470" s="444">
        <f t="shared" ca="1" si="189"/>
        <v>-2430944932259882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-2430944932259882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-10128937217749.508</v>
      </c>
      <c r="L5471" s="444">
        <f t="shared" ca="1" si="189"/>
        <v>-2441073869477631.5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-2441073869477631.5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-10171141122823.465</v>
      </c>
      <c r="L5472" s="444">
        <f t="shared" ca="1" si="189"/>
        <v>-2451245010600455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-2451245010600455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-10213520877501.896</v>
      </c>
      <c r="L5473" s="444">
        <f t="shared" ca="1" si="189"/>
        <v>-2461458531477957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-2461458531477957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-10256077214491.488</v>
      </c>
      <c r="L5474" s="444">
        <f t="shared" ca="1" si="189"/>
        <v>-2471714608692448.5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-2471714608692448.5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-10298810869551.869</v>
      </c>
      <c r="L5475" s="444">
        <f t="shared" ca="1" si="189"/>
        <v>-2482013419562000.5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-2482013419562000.5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-10341722581508.336</v>
      </c>
      <c r="L5476" s="444">
        <f t="shared" ca="1" si="189"/>
        <v>-2492355142143509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-2492355142143509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-10384813092264.621</v>
      </c>
      <c r="L5477" s="444">
        <f t="shared" ca="1" si="189"/>
        <v>-2502739955235773.5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-2502739955235773.5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-10428083146815.723</v>
      </c>
      <c r="L5478" s="444">
        <f t="shared" ca="1" si="189"/>
        <v>-2513168038382589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-2513168038382589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-10471533493260.787</v>
      </c>
      <c r="L5479" s="444">
        <f t="shared" ca="1" si="189"/>
        <v>-2523639571875850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-2523639571875850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-10515164882816.041</v>
      </c>
      <c r="L5480" s="444">
        <f t="shared" ca="1" si="189"/>
        <v>-2534154736758666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-2534154736758666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-10558978069827.775</v>
      </c>
      <c r="L5481" s="444">
        <f t="shared" ca="1" si="189"/>
        <v>-2544713714828494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-2544713714828494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-10602973811785.391</v>
      </c>
      <c r="L5482" s="444">
        <f t="shared" ca="1" si="189"/>
        <v>-2555316688640279.5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-2555316688640279.5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-10647152869334.498</v>
      </c>
      <c r="L5483" s="444">
        <f t="shared" ca="1" si="189"/>
        <v>-2565963841509614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-2565963841509614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-10691516006290.059</v>
      </c>
      <c r="L5484" s="444">
        <f t="shared" ca="1" si="189"/>
        <v>-2576655357515904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-2576655357515904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-10736063989649.6</v>
      </c>
      <c r="L5485" s="444">
        <f t="shared" ca="1" si="189"/>
        <v>-2587391421505553.5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-2587391421505553.5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-10780797589606.473</v>
      </c>
      <c r="L5486" s="444">
        <f t="shared" ca="1" si="189"/>
        <v>-2598172219095160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-2598172219095160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-10825717579563.166</v>
      </c>
      <c r="L5487" s="444">
        <f t="shared" ca="1" si="189"/>
        <v>-2608997936674723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-2608997936674723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-10870824736144.68</v>
      </c>
      <c r="L5488" s="444">
        <f t="shared" ca="1" si="189"/>
        <v>-2619868761410867.5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-2619868761410867.5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-10916119839211.947</v>
      </c>
      <c r="L5489" s="444">
        <f t="shared" ca="1" si="189"/>
        <v>-2630784881250079.5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-2630784881250079.5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-10961603671875.332</v>
      </c>
      <c r="L5490" s="444">
        <f t="shared" ca="1" si="189"/>
        <v>-2641746484921955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-2641746484921955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-11007277020508.146</v>
      </c>
      <c r="L5491" s="444">
        <f t="shared" ca="1" si="189"/>
        <v>-2652753761942463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-2652753761942463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-11053140674760.262</v>
      </c>
      <c r="L5492" s="444">
        <f t="shared" ca="1" si="189"/>
        <v>-2663806902617223.5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-2663806902617223.5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-11099195427571.764</v>
      </c>
      <c r="L5493" s="444">
        <f t="shared" ca="1" si="189"/>
        <v>-2674906098044795.5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-2674906098044795.5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-11145442075186.648</v>
      </c>
      <c r="L5494" s="444">
        <f t="shared" ca="1" si="189"/>
        <v>-2686051540119982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-2686051540119982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-11191881417166.592</v>
      </c>
      <c r="L5495" s="444">
        <f t="shared" ca="1" si="189"/>
        <v>-2697243421537148.5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-2697243421537148.5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-11238514256404.785</v>
      </c>
      <c r="L5496" s="444">
        <f t="shared" ca="1" si="189"/>
        <v>-2708481935793553.5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-2708481935793553.5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-11285341399139.807</v>
      </c>
      <c r="L5497" s="444">
        <f t="shared" ca="1" si="189"/>
        <v>-2719767277192693.5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-2719767277192693.5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-11332363654969.557</v>
      </c>
      <c r="L5498" s="444">
        <f t="shared" ca="1" si="189"/>
        <v>-2731099640847663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-2731099640847663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-11379581836865.262</v>
      </c>
      <c r="L5499" s="444">
        <f t="shared" ca="1" si="189"/>
        <v>-2742479222684528.5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-2742479222684528.5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-11426996761185.535</v>
      </c>
      <c r="L5500" s="444">
        <f t="shared" ca="1" si="189"/>
        <v>-2753906219445714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-2753906219445714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-11474609247690.475</v>
      </c>
      <c r="L5501" s="444">
        <f t="shared" ca="1" si="189"/>
        <v>-2765380828693404.5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-2765380828693404.5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-11522420119555.852</v>
      </c>
      <c r="L5502" s="444">
        <f t="shared" ca="1" si="189"/>
        <v>-2776903248812960.5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-2776903248812960.5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-11570430203387.336</v>
      </c>
      <c r="L5503" s="444">
        <f t="shared" ca="1" si="189"/>
        <v>-2788473679016348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-2788473679016348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-11618640329234.783</v>
      </c>
      <c r="L5504" s="444">
        <f t="shared" ca="1" si="189"/>
        <v>-2800092319345583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-2800092319345583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-11667051330606.596</v>
      </c>
      <c r="L5505" s="444">
        <f t="shared" ca="1" si="189"/>
        <v>-2811759370676189.5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-2811759370676189.5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-11715664044484.123</v>
      </c>
      <c r="L5506" s="444">
        <f t="shared" ca="1" si="189"/>
        <v>-2823475034720673.5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-2823475034720673.5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-11764479311336.139</v>
      </c>
      <c r="L5507" s="444">
        <f t="shared" ca="1" si="189"/>
        <v>-2835239514032009.5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-2835239514032009.5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-11813497975133.373</v>
      </c>
      <c r="L5508" s="444">
        <f t="shared" ca="1" si="189"/>
        <v>-2847053012007143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-2847053012007143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-11862720883363.096</v>
      </c>
      <c r="L5509" s="444">
        <f t="shared" ca="1" si="189"/>
        <v>-2858915732890506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-2858915732890506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-11912148887043.775</v>
      </c>
      <c r="L5510" s="444">
        <f t="shared" ca="1" si="189"/>
        <v>-2870827881777550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-2870827881777550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-11961782840739.791</v>
      </c>
      <c r="L5511" s="444">
        <f t="shared" ca="1" si="189"/>
        <v>-2882789664618290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-2882789664618290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-12011623602576.209</v>
      </c>
      <c r="L5512" s="444">
        <f t="shared" ca="1" si="189"/>
        <v>-2894801288220866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-2894801288220866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-12061672034253.607</v>
      </c>
      <c r="L5513" s="444">
        <f t="shared" ca="1" si="189"/>
        <v>-2906862960255119.5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-2906862960255119.5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-12111929001062.998</v>
      </c>
      <c r="L5514" s="444">
        <f t="shared" ca="1" si="189"/>
        <v>-2918974889256182.5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-2918974889256182.5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-12162395371900.76</v>
      </c>
      <c r="L5515" s="444">
        <f t="shared" ca="1" si="189"/>
        <v>-2931137284628083.5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-2931137284628083.5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-12213072019283.682</v>
      </c>
      <c r="L5516" s="444">
        <f t="shared" ca="1" si="189"/>
        <v>-2943350356647367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-2943350356647367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-12263959819364.029</v>
      </c>
      <c r="L5517" s="444">
        <f t="shared" ca="1" si="189"/>
        <v>-2955614316466731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-2955614316466731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-12315059651944.713</v>
      </c>
      <c r="L5518" s="444">
        <f t="shared" ca="1" si="189"/>
        <v>-2967929376118675.5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-2967929376118675.5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-12366372400494.48</v>
      </c>
      <c r="L5519" s="444">
        <f t="shared" ca="1" si="189"/>
        <v>-2980295748519170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-2980295748519170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-12417898952163.209</v>
      </c>
      <c r="L5520" s="444">
        <f t="shared" ca="1" si="189"/>
        <v>-2992713647471333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-2992713647471333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-12469640197797.221</v>
      </c>
      <c r="L5521" s="444">
        <f t="shared" ca="1" si="189"/>
        <v>-3005183287669130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-3005183287669130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-12521597031954.709</v>
      </c>
      <c r="L5522" s="444">
        <f t="shared" ca="1" si="189"/>
        <v>-3017704884701084.5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-3017704884701084.5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-12573770352921.186</v>
      </c>
      <c r="L5523" s="444">
        <f t="shared" ca="1" si="189"/>
        <v>-3030278655054005.5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-3030278655054005.5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-12626161062725.023</v>
      </c>
      <c r="L5524" s="444">
        <f t="shared" ca="1" si="189"/>
        <v>-3042904816116730.5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-3042904816116730.5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-12678770067153.043</v>
      </c>
      <c r="L5525" s="444">
        <f t="shared" ca="1" si="189"/>
        <v>-3055583586183883.5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-3055583586183883.5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-12731598275766.182</v>
      </c>
      <c r="L5526" s="444">
        <f t="shared" ca="1" si="189"/>
        <v>-3068315184459649.5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-3068315184459649.5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-12784646601915.207</v>
      </c>
      <c r="L5527" s="444">
        <f t="shared" ca="1" si="189"/>
        <v>-3081099831061564.5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-3081099831061564.5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-12837915962756.52</v>
      </c>
      <c r="L5528" s="444">
        <f t="shared" ca="1" si="189"/>
        <v>-3093937747024321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-3093937747024321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-12891407279268.004</v>
      </c>
      <c r="L5529" s="444">
        <f t="shared" ca="1" si="189"/>
        <v>-3106829154303589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-3106829154303589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-12945121476264.953</v>
      </c>
      <c r="L5530" s="444">
        <f t="shared" ca="1" si="189"/>
        <v>-3119774275779854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-3119774275779854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-12999059482416.059</v>
      </c>
      <c r="L5531" s="444">
        <f t="shared" ca="1" si="189"/>
        <v>-3132773335262270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-3132773335262270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-13053222230259.459</v>
      </c>
      <c r="L5532" s="444">
        <f t="shared" ca="1" si="189"/>
        <v>-3145826557492529.5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-3145826557492529.5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-13107610656218.873</v>
      </c>
      <c r="L5533" s="444">
        <f t="shared" ca="1" si="189"/>
        <v>-3158934168148748.5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-3158934168148748.5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-13162225700619.785</v>
      </c>
      <c r="L5534" s="444">
        <f t="shared" ca="1" si="189"/>
        <v>-3172096393849368.5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-3172096393849368.5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-13217068307705.701</v>
      </c>
      <c r="L5535" s="444">
        <f t="shared" ca="1" si="189"/>
        <v>-3185313462157074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-3185313462157074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-13272139425654.475</v>
      </c>
      <c r="L5536" s="444">
        <f t="shared" ca="1" si="189"/>
        <v>-3198585601582728.5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-3198585601582728.5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-13327440006594.701</v>
      </c>
      <c r="L5537" s="444">
        <f t="shared" ca="1" si="189"/>
        <v>-3211913041589323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-3211913041589323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-13382971006622.18</v>
      </c>
      <c r="L5538" s="444">
        <f t="shared" ca="1" si="189"/>
        <v>-3225296012595945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-3225296012595945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-13438733385816.438</v>
      </c>
      <c r="L5539" s="444">
        <f t="shared" ca="1" si="189"/>
        <v>-3238734745981761.5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-3238734745981761.5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-13494728108257.34</v>
      </c>
      <c r="L5540" s="444">
        <f t="shared" ca="1" si="189"/>
        <v>-3252229474090019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-3252229474090019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-13550956142041.746</v>
      </c>
      <c r="L5541" s="444">
        <f t="shared" ca="1" si="189"/>
        <v>-3265780430232060.5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-3265780430232060.5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-13607418459300.252</v>
      </c>
      <c r="L5542" s="444">
        <f t="shared" ca="1" si="189"/>
        <v>-3279387848691361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-3279387848691361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-13664116036214.004</v>
      </c>
      <c r="L5543" s="444">
        <f t="shared" ca="1" si="189"/>
        <v>-3293051964727575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-3293051964727575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-13721049853031.563</v>
      </c>
      <c r="L5544" s="444">
        <f t="shared" ca="1" si="189"/>
        <v>-3306773014580606.5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-3306773014580606.5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-13778220894085.859</v>
      </c>
      <c r="L5545" s="444">
        <f t="shared" ca="1" si="189"/>
        <v>-3320551235474692.5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-3320551235474692.5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-13835630147811.219</v>
      </c>
      <c r="L5546" s="444">
        <f t="shared" ca="1" si="189"/>
        <v>-3334386865622503.5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-3334386865622503.5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-13893278606760.432</v>
      </c>
      <c r="L5547" s="444">
        <f t="shared" ca="1" si="189"/>
        <v>-3348280144229264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-3348280144229264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-13951167267621.934</v>
      </c>
      <c r="L5548" s="444">
        <f t="shared" ca="1" si="189"/>
        <v>-3362231311496886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-3362231311496886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-14009297131237.025</v>
      </c>
      <c r="L5549" s="444">
        <f t="shared" ca="1" si="189"/>
        <v>-3376240608628123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-3376240608628123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-14067669202617.18</v>
      </c>
      <c r="L5550" s="444">
        <f t="shared" ca="1" si="189"/>
        <v>-3390308277830740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-3390308277830740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-14126284490961.416</v>
      </c>
      <c r="L5551" s="444">
        <f t="shared" ca="1" si="189"/>
        <v>-3404434562321701.5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-3404434562321701.5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-14185144009673.756</v>
      </c>
      <c r="L5552" s="444">
        <f t="shared" ca="1" si="189"/>
        <v>-3418619706331375.5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-3418619706331375.5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-14244248776380.73</v>
      </c>
      <c r="L5553" s="444">
        <f t="shared" ca="1" si="189"/>
        <v>-3432863955107756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-3432863955107756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-14303599812948.982</v>
      </c>
      <c r="L5554" s="444">
        <f t="shared" ca="1" si="189"/>
        <v>-3447167554920705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-3447167554920705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-14363198145502.938</v>
      </c>
      <c r="L5555" s="444">
        <f t="shared" ca="1" si="189"/>
        <v>-3461530753066208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-3461530753066208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-14423044804442.533</v>
      </c>
      <c r="L5556" s="444">
        <f t="shared" ca="1" si="189"/>
        <v>-3475953797870650.5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-3475953797870650.5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-14483140824461.043</v>
      </c>
      <c r="L5557" s="444">
        <f t="shared" ca="1" si="189"/>
        <v>-3490436938695111.5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-3490436938695111.5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-14543487244562.965</v>
      </c>
      <c r="L5558" s="444">
        <f t="shared" ca="1" si="189"/>
        <v>-3504980425939674.5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-3504980425939674.5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-14604085108081.977</v>
      </c>
      <c r="L5559" s="444">
        <f t="shared" ca="1" si="189"/>
        <v>-3519584511047756.5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-3519584511047756.5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-14664935462698.984</v>
      </c>
      <c r="L5560" s="444">
        <f t="shared" ca="1" si="189"/>
        <v>-3534249446510455.5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-3534249446510455.5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-14726039360460.23</v>
      </c>
      <c r="L5561" s="444">
        <f t="shared" ca="1" si="189"/>
        <v>-3548975485870915.5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-3548975485870915.5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-14787397857795.48</v>
      </c>
      <c r="L5562" s="444">
        <f t="shared" ca="1" si="189"/>
        <v>-3563762883728711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-3563762883728711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-14849012015536.295</v>
      </c>
      <c r="L5563" s="444">
        <f t="shared" ca="1" si="189"/>
        <v>-3578611895744247.5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-3578611895744247.5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-14910882898934.361</v>
      </c>
      <c r="L5564" s="444">
        <f t="shared" ca="1" si="189"/>
        <v>-3593522778643182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-3593522778643182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-14973011577679.924</v>
      </c>
      <c r="L5565" s="444">
        <f t="shared" ca="1" si="189"/>
        <v>-3608495790220862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-3608495790220862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-15035399125920.258</v>
      </c>
      <c r="L5566" s="444">
        <f t="shared" ca="1" si="189"/>
        <v>-3623531189346782.5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-3623531189346782.5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-15098046622278.26</v>
      </c>
      <c r="L5567" s="444">
        <f t="shared" ca="1" si="189"/>
        <v>-3638629235969061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-3638629235969061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-15160955149871.088</v>
      </c>
      <c r="L5568" s="444">
        <f t="shared" ca="1" si="189"/>
        <v>-3653790191118932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-3653790191118932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-15224125796328.883</v>
      </c>
      <c r="L5569" s="444">
        <f t="shared" ca="1" si="189"/>
        <v>-3669014316915261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-3669014316915261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-15287559653813.59</v>
      </c>
      <c r="L5570" s="444">
        <f t="shared" ca="1" si="189"/>
        <v>-3684301876569074.5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-3684301876569074.5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-15351257819037.811</v>
      </c>
      <c r="L5571" s="444">
        <f t="shared" ca="1" si="189"/>
        <v>-3699653134388112.5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-3699653134388112.5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-15415221393283.803</v>
      </c>
      <c r="L5572" s="444">
        <f t="shared" ca="1" si="189"/>
        <v>-3715068355781396.5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-3715068355781396.5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-15479451482422.482</v>
      </c>
      <c r="L5573" s="444">
        <f t="shared" ca="1" si="189"/>
        <v>-3730547807263819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-3730547807263819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-15543949196932.58</v>
      </c>
      <c r="L5574" s="444">
        <f t="shared" ca="1" si="189"/>
        <v>-3746091756460751.5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-3746091756460751.5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-15608715651919.795</v>
      </c>
      <c r="L5575" s="444">
        <f t="shared" ca="1" si="189"/>
        <v>-3761700472112671.5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-3761700472112671.5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-15673751967136.131</v>
      </c>
      <c r="L5576" s="444">
        <f t="shared" ca="1" si="189"/>
        <v>-3777374224079807.5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-3777374224079807.5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-15739059266999.197</v>
      </c>
      <c r="L5577" s="444">
        <f t="shared" ca="1" si="189"/>
        <v>-3793113283346806.5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-3793113283346806.5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-15804638680611.691</v>
      </c>
      <c r="L5578" s="444">
        <f t="shared" ca="1" si="189"/>
        <v>-3808917922027418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-3808917922027418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-15870491341780.908</v>
      </c>
      <c r="L5579" s="444">
        <f t="shared" ca="1" si="189"/>
        <v>-3824788413369199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-3824788413369199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-15936618389038.328</v>
      </c>
      <c r="L5580" s="444">
        <f t="shared" ca="1" si="189"/>
        <v>-3840725031758237.5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-3840725031758237.5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-16003020965659.322</v>
      </c>
      <c r="L5581" s="444">
        <f t="shared" ca="1" si="189"/>
        <v>-3856728052723897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-3856728052723897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-16069700219682.906</v>
      </c>
      <c r="L5582" s="444">
        <f t="shared" ca="1" si="189"/>
        <v>-3872797752943580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-3872797752943580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-16136657303931.584</v>
      </c>
      <c r="L5583" s="444">
        <f t="shared" ca="1" si="189"/>
        <v>-3888934410247511.5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-3888934410247511.5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-16203893376031.297</v>
      </c>
      <c r="L5584" s="444">
        <f t="shared" ca="1" si="189"/>
        <v>-3905138303623543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-3905138303623543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-16271409598431.43</v>
      </c>
      <c r="L5585" s="444">
        <f t="shared" ca="1" si="189"/>
        <v>-3921409713221974.5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-3921409713221974.5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-16339207138424.891</v>
      </c>
      <c r="L5586" s="444">
        <f t="shared" ca="1" si="189"/>
        <v>-3937748920360399.5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-3937748920360399.5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-16407287168168.33</v>
      </c>
      <c r="L5587" s="444">
        <f t="shared" ca="1" si="189"/>
        <v>-3954156207528568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-3954156207528568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-16475650864702.367</v>
      </c>
      <c r="L5588" s="444">
        <f t="shared" ca="1" si="189"/>
        <v>-3970631858393270.5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-3970631858393270.5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-16544299409971.959</v>
      </c>
      <c r="L5589" s="444">
        <f t="shared" ca="1" si="189"/>
        <v>-3987176157803242.5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-3987176157803242.5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-16613233990846.842</v>
      </c>
      <c r="L5590" s="444">
        <f t="shared" ca="1" si="189"/>
        <v>-4003789391794089.5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-4003789391794089.5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-16682455799142.039</v>
      </c>
      <c r="L5591" s="444">
        <f t="shared" ca="1" si="189"/>
        <v>-4020471847593231.5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-4020471847593231.5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-16751966031638.463</v>
      </c>
      <c r="L5592" s="444">
        <f t="shared" ca="1" si="189"/>
        <v>-4037223813624870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-4037223813624870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-16821765890103.625</v>
      </c>
      <c r="L5593" s="444">
        <f t="shared" ca="1" si="189"/>
        <v>-4054045579514973.5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-4054045579514973.5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-16891856581312.387</v>
      </c>
      <c r="L5594" s="444">
        <f t="shared" ca="1" si="189"/>
        <v>-4070937436096286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-4070937436096286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-16962239317067.857</v>
      </c>
      <c r="L5595" s="444">
        <f t="shared" ca="1" si="189"/>
        <v>-4087899675413354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-4087899675413354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-17032915314222.309</v>
      </c>
      <c r="L5596" s="444">
        <f t="shared" ca="1" si="189"/>
        <v>-4104932590727576.5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-4104932590727576.5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-17103885794698.234</v>
      </c>
      <c r="L5597" s="444">
        <f t="shared" ca="1" si="189"/>
        <v>-4122036476522274.5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-4122036476522274.5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-17175151985509.475</v>
      </c>
      <c r="L5598" s="444">
        <f t="shared" ca="1" si="189"/>
        <v>-4139211628507784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-4139211628507784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-17246715118782.434</v>
      </c>
      <c r="L5599" s="444">
        <f t="shared" ca="1" si="189"/>
        <v>-4156458343626566.5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-4156458343626566.5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-17318576431777.359</v>
      </c>
      <c r="L5600" s="444">
        <f t="shared" ca="1" si="189"/>
        <v>-4173776920058344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-4173776920058344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-17390737166909.768</v>
      </c>
      <c r="L5601" s="444">
        <f t="shared" ca="1" si="189"/>
        <v>-4191167657225254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-4191167657225254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-17463198571771.893</v>
      </c>
      <c r="L5602" s="444">
        <f t="shared" ca="1" si="189"/>
        <v>-4208630855797026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-4208630855797026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-17535961899154.275</v>
      </c>
      <c r="L5603" s="444">
        <f t="shared" ca="1" si="189"/>
        <v>-4226166817696180.5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-4226166817696180.5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-17609028407067.418</v>
      </c>
      <c r="L5604" s="444">
        <f t="shared" ca="1" si="189"/>
        <v>-4243775846103248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-4243775846103248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-17682399358763.531</v>
      </c>
      <c r="L5605" s="444">
        <f t="shared" ca="1" si="189"/>
        <v>-4261458245462011.5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-4261458245462011.5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-17756076022758.383</v>
      </c>
      <c r="L5606" s="444">
        <f t="shared" ca="1" si="189"/>
        <v>-4279214321484770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-4279214321484770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-17830059672853.211</v>
      </c>
      <c r="L5607" s="444">
        <f t="shared" ca="1" si="189"/>
        <v>-4297044381157623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-4297044381157623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-17904351588156.762</v>
      </c>
      <c r="L5608" s="444">
        <f t="shared" ca="1" si="189"/>
        <v>-4314948732745780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-4314948732745780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-17978953053107.418</v>
      </c>
      <c r="L5609" s="444">
        <f t="shared" ca="1" si="189"/>
        <v>-4332927685798887.5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-4332927685798887.5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-18053865357495.363</v>
      </c>
      <c r="L5610" s="444">
        <f t="shared" ca="1" si="189"/>
        <v>-4350981551156383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-4350981551156383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-18129089796484.93</v>
      </c>
      <c r="L5611" s="444">
        <f t="shared" ca="1" si="189"/>
        <v>-4369110640952868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-4369110640952868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-18204627670636.949</v>
      </c>
      <c r="L5612" s="444">
        <f t="shared" ca="1" si="189"/>
        <v>-4387315268623505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-4387315268623505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-18280480285931.27</v>
      </c>
      <c r="L5613" s="444">
        <f t="shared" ca="1" si="189"/>
        <v>-4405595748909436.5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-4405595748909436.5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-18356648953789.32</v>
      </c>
      <c r="L5614" s="444">
        <f t="shared" ca="1" si="189"/>
        <v>-4423952397863226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-4423952397863226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-18433134991096.773</v>
      </c>
      <c r="L5615" s="444">
        <f t="shared" ca="1" si="189"/>
        <v>-4442385532854323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-4442385532854323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-18509939720226.348</v>
      </c>
      <c r="L5616" s="444">
        <f t="shared" ca="1" si="189"/>
        <v>-4460895472574549.5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-4460895472574549.5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-18587064469060.621</v>
      </c>
      <c r="L5617" s="444">
        <f t="shared" ca="1" si="189"/>
        <v>-4479482537043610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-4479482537043610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-18664510571015.043</v>
      </c>
      <c r="L5618" s="444">
        <f t="shared" ref="L5618:L5872" ca="1" si="194">I5618-J5618+K5618</f>
        <v>-4498147047614625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-4498147047614625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-18742279365060.938</v>
      </c>
      <c r="L5619" s="444">
        <f t="shared" ca="1" si="194"/>
        <v>-4516889326979686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-4516889326979686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-18820372195748.691</v>
      </c>
      <c r="L5620" s="444">
        <f t="shared" ca="1" si="194"/>
        <v>-4535709699175435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-4535709699175435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-18898790413230.98</v>
      </c>
      <c r="L5621" s="444">
        <f t="shared" ca="1" si="194"/>
        <v>-4554608489588666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-4554608489588666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-18977535373286.109</v>
      </c>
      <c r="L5622" s="444">
        <f t="shared" ca="1" si="194"/>
        <v>-4573586024961952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-4573586024961952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-19056608437341.465</v>
      </c>
      <c r="L5623" s="444">
        <f t="shared" ca="1" si="194"/>
        <v>-4592642633399293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-4592642633399293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-19136010972497.055</v>
      </c>
      <c r="L5624" s="444">
        <f t="shared" ca="1" si="194"/>
        <v>-4611778644371790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-4611778644371790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-19215744351549.125</v>
      </c>
      <c r="L5625" s="444">
        <f t="shared" ca="1" si="194"/>
        <v>-4630994388723339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-4630994388723339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-19295809953013.914</v>
      </c>
      <c r="L5626" s="444">
        <f t="shared" ca="1" si="194"/>
        <v>-4650290198676353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-4650290198676353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-19376209161151.469</v>
      </c>
      <c r="L5627" s="444">
        <f t="shared" ca="1" si="194"/>
        <v>-4669666407837504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-4669666407837504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-19456943365989.602</v>
      </c>
      <c r="L5628" s="444">
        <f t="shared" ca="1" si="194"/>
        <v>-4689123351203494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-4689123351203494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-19538013963347.891</v>
      </c>
      <c r="L5629" s="444">
        <f t="shared" ca="1" si="194"/>
        <v>-4708661365166842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-4708661365166842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-19619422354861.84</v>
      </c>
      <c r="L5630" s="444">
        <f t="shared" ca="1" si="194"/>
        <v>-4728280787521704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-4728280787521704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-19701169948007.102</v>
      </c>
      <c r="L5631" s="444">
        <f t="shared" ca="1" si="194"/>
        <v>-4747981957469711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-4747981957469711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-19783258156123.797</v>
      </c>
      <c r="L5632" s="444">
        <f t="shared" ca="1" si="194"/>
        <v>-4767765215625835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-4767765215625835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-19865688398440.98</v>
      </c>
      <c r="L5633" s="444">
        <f t="shared" ca="1" si="194"/>
        <v>-4787630904024276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-4787630904024276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-19948462100101.148</v>
      </c>
      <c r="L5634" s="444">
        <f t="shared" ca="1" si="194"/>
        <v>-4807579366124377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-4807579366124377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-20031580692184.902</v>
      </c>
      <c r="L5635" s="444">
        <f t="shared" ca="1" si="194"/>
        <v>-4827610946816562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-4827610946816562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-20115045611735.676</v>
      </c>
      <c r="L5636" s="444">
        <f t="shared" ca="1" si="194"/>
        <v>-4847725992428298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-4847725992428298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-20198858301784.574</v>
      </c>
      <c r="L5637" s="444">
        <f t="shared" ca="1" si="194"/>
        <v>-4867924850730083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-4867924850730083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-20283020211375.344</v>
      </c>
      <c r="L5638" s="444">
        <f t="shared" ca="1" si="194"/>
        <v>-4888207870941458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-4888207870941458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-20367532795589.406</v>
      </c>
      <c r="L5639" s="444">
        <f t="shared" ca="1" si="194"/>
        <v>-4908575403737047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-4908575403737047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-20452397515571.027</v>
      </c>
      <c r="L5640" s="444">
        <f t="shared" ca="1" si="194"/>
        <v>-4929027801252618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-4929027801252618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-20537615838552.574</v>
      </c>
      <c r="L5641" s="444">
        <f t="shared" ca="1" si="194"/>
        <v>-4949565417091171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-4949565417091171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-20623189237879.879</v>
      </c>
      <c r="L5642" s="444">
        <f t="shared" ca="1" si="194"/>
        <v>-4970188606329051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-4970188606329051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-20709119193037.711</v>
      </c>
      <c r="L5643" s="444">
        <f t="shared" ca="1" si="194"/>
        <v>-4990897725522089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-4990897725522089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-20795407189675.371</v>
      </c>
      <c r="L5644" s="444">
        <f t="shared" ca="1" si="194"/>
        <v>-5011693132711764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-5011693132711764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-20882054719632.352</v>
      </c>
      <c r="L5645" s="444">
        <f t="shared" ca="1" si="194"/>
        <v>-5032575187431396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-5032575187431396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-20969063280964.148</v>
      </c>
      <c r="L5646" s="444">
        <f t="shared" ca="1" si="194"/>
        <v>-5053544250712360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-5053544250712360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-21056434377968.168</v>
      </c>
      <c r="L5647" s="444">
        <f t="shared" ca="1" si="194"/>
        <v>-5074600685090328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-5074600685090328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-21144169521209.699</v>
      </c>
      <c r="L5648" s="444">
        <f t="shared" ca="1" si="194"/>
        <v>-5095744854611538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-5095744854611538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-21232270227548.074</v>
      </c>
      <c r="L5649" s="444">
        <f t="shared" ca="1" si="194"/>
        <v>-5116977124839086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-5116977124839086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-21320738020162.859</v>
      </c>
      <c r="L5650" s="444">
        <f t="shared" ca="1" si="194"/>
        <v>-5138297862859249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-5138297862859249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-21409574428580.203</v>
      </c>
      <c r="L5651" s="444">
        <f t="shared" ca="1" si="194"/>
        <v>-5159707437287829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-5159707437287829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-21498780988699.289</v>
      </c>
      <c r="L5652" s="444">
        <f t="shared" ca="1" si="194"/>
        <v>-5181206218276528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-5181206218276528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-21588359242818.867</v>
      </c>
      <c r="L5653" s="444">
        <f t="shared" ca="1" si="194"/>
        <v>-5202794577519347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-5202794577519347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-21678310739663.945</v>
      </c>
      <c r="L5654" s="444">
        <f t="shared" ca="1" si="194"/>
        <v>-5224472888259011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-5224472888259011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-21768637034412.547</v>
      </c>
      <c r="L5655" s="444">
        <f t="shared" ca="1" si="194"/>
        <v>-5246241525293424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-5246241525293424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-21859339688722.602</v>
      </c>
      <c r="L5656" s="444">
        <f t="shared" ca="1" si="194"/>
        <v>-5268100864982147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-5268100864982147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-21950420270758.945</v>
      </c>
      <c r="L5657" s="444">
        <f t="shared" ca="1" si="194"/>
        <v>-5290051285252906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-5290051285252906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-22041880355220.441</v>
      </c>
      <c r="L5658" s="444">
        <f t="shared" ca="1" si="194"/>
        <v>-5312093165608126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-5312093165608126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-22133721523367.191</v>
      </c>
      <c r="L5659" s="444">
        <f t="shared" ca="1" si="194"/>
        <v>-5334226887131493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-5334226887131493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-22225945363047.887</v>
      </c>
      <c r="L5660" s="444">
        <f t="shared" ca="1" si="194"/>
        <v>-5356452832494541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-5356452832494541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-22318553468727.254</v>
      </c>
      <c r="L5661" s="444">
        <f t="shared" ca="1" si="194"/>
        <v>-5378771385963268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-5378771385963268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-22411547441513.617</v>
      </c>
      <c r="L5662" s="444">
        <f t="shared" ca="1" si="194"/>
        <v>-5401182933404782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-5401182933404782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-22504928889186.59</v>
      </c>
      <c r="L5663" s="444">
        <f t="shared" ca="1" si="194"/>
        <v>-5423687862293969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-5423687862293969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-22598699426224.871</v>
      </c>
      <c r="L5664" s="444">
        <f t="shared" ca="1" si="194"/>
        <v>-5446286561720194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-5446286561720194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-22692860673834.141</v>
      </c>
      <c r="L5665" s="444">
        <f t="shared" ca="1" si="194"/>
        <v>-5468979422394028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-5468979422394028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-22787414259975.117</v>
      </c>
      <c r="L5666" s="444">
        <f t="shared" ca="1" si="194"/>
        <v>-5491766836654003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-5491766836654003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-22882361819391.68</v>
      </c>
      <c r="L5667" s="444">
        <f t="shared" ca="1" si="194"/>
        <v>-5514649198473395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-5514649198473395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-22977704993639.145</v>
      </c>
      <c r="L5668" s="444">
        <f t="shared" ca="1" si="194"/>
        <v>-5537626903467034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-5537626903467034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-23073445431112.641</v>
      </c>
      <c r="L5669" s="444">
        <f t="shared" ca="1" si="194"/>
        <v>-5560700348898147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-5560700348898147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-23169584787075.613</v>
      </c>
      <c r="L5670" s="444">
        <f t="shared" ca="1" si="194"/>
        <v>-5583869933685223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-5583869933685223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-23266124723688.43</v>
      </c>
      <c r="L5671" s="444">
        <f t="shared" ca="1" si="194"/>
        <v>-5607136058408911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-5607136058408911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-23363066910037.129</v>
      </c>
      <c r="L5672" s="444">
        <f t="shared" ca="1" si="194"/>
        <v>-5630499125318948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-5630499125318948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-23460413022162.281</v>
      </c>
      <c r="L5673" s="444">
        <f t="shared" ca="1" si="194"/>
        <v>-5653959538341110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-5653959538341110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-23558164743087.957</v>
      </c>
      <c r="L5674" s="444">
        <f t="shared" ca="1" si="194"/>
        <v>-5677517703084198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-5677517703084198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-23656323762850.824</v>
      </c>
      <c r="L5675" s="444">
        <f t="shared" ca="1" si="194"/>
        <v>-5701174026847049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-5701174026847049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-23754891778529.371</v>
      </c>
      <c r="L5676" s="444">
        <f t="shared" ca="1" si="194"/>
        <v>-5724928918625578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-5724928918625578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-23853870494273.242</v>
      </c>
      <c r="L5677" s="444">
        <f t="shared" ca="1" si="194"/>
        <v>-5748782789119851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-5748782789119851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-23953261621332.711</v>
      </c>
      <c r="L5678" s="444">
        <f t="shared" ca="1" si="194"/>
        <v>-5772736050741184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-5772736050741184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-24053066878088.266</v>
      </c>
      <c r="L5679" s="444">
        <f t="shared" ca="1" si="194"/>
        <v>-5796789117619272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-5796789117619272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-24153287990080.301</v>
      </c>
      <c r="L5680" s="444">
        <f t="shared" ca="1" si="194"/>
        <v>-5820942405609352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-5820942405609352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-24253926690038.965</v>
      </c>
      <c r="L5681" s="444">
        <f t="shared" ca="1" si="194"/>
        <v>-5845196332299391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-5845196332299391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-24354984717914.129</v>
      </c>
      <c r="L5682" s="444">
        <f t="shared" ca="1" si="194"/>
        <v>-5869551317017305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-5869551317017305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-24456463820905.438</v>
      </c>
      <c r="L5683" s="444">
        <f t="shared" ca="1" si="194"/>
        <v>-5894007780838210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-5894007780838210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-24558365753492.543</v>
      </c>
      <c r="L5684" s="444">
        <f t="shared" ca="1" si="194"/>
        <v>-5918566146591703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-5918566146591703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-24660692277465.43</v>
      </c>
      <c r="L5685" s="444">
        <f t="shared" ca="1" si="194"/>
        <v>-5943226838869168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-5943226838869168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-24763445161954.867</v>
      </c>
      <c r="L5686" s="444">
        <f t="shared" ca="1" si="194"/>
        <v>-5967990284031123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-5967990284031123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-24866626183463.012</v>
      </c>
      <c r="L5687" s="444">
        <f t="shared" ca="1" si="194"/>
        <v>-5992856910214586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-5992856910214586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-24970237125894.109</v>
      </c>
      <c r="L5688" s="444">
        <f t="shared" ca="1" si="194"/>
        <v>-6017827147340480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-6017827147340480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-25074279780585.332</v>
      </c>
      <c r="L5689" s="444">
        <f t="shared" ca="1" si="194"/>
        <v>-6042901427121065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-6042901427121065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-25178755946337.77</v>
      </c>
      <c r="L5690" s="444">
        <f t="shared" ca="1" si="194"/>
        <v>-6068080183067403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-6068080183067403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-25283667429447.512</v>
      </c>
      <c r="L5691" s="444">
        <f t="shared" ca="1" si="194"/>
        <v>-6093363850496851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-6093363850496851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-25389016043736.879</v>
      </c>
      <c r="L5692" s="444">
        <f t="shared" ca="1" si="194"/>
        <v>-6118752866540588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-6118752866540588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-25494803610585.781</v>
      </c>
      <c r="L5693" s="444">
        <f t="shared" ca="1" si="194"/>
        <v>-6144247670151174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-6144247670151174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-25601031958963.227</v>
      </c>
      <c r="L5694" s="444">
        <f t="shared" ca="1" si="194"/>
        <v>-6169848702110137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-6169848702110137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-25707702925458.902</v>
      </c>
      <c r="L5695" s="444">
        <f t="shared" ca="1" si="194"/>
        <v>-6195556405035596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-6195556405035596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-25814818354314.984</v>
      </c>
      <c r="L5696" s="444">
        <f t="shared" ca="1" si="194"/>
        <v>-6221371223389911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-6221371223389911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-25922380097457.961</v>
      </c>
      <c r="L5697" s="444">
        <f t="shared" ca="1" si="194"/>
        <v>-6247293603487369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-6247293603487369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-26030390014530.703</v>
      </c>
      <c r="L5698" s="444">
        <f t="shared" ca="1" si="194"/>
        <v>-6273323993501900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-6273323993501900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-26138849972924.582</v>
      </c>
      <c r="L5699" s="444">
        <f t="shared" ca="1" si="194"/>
        <v>-6299462843474825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-6299462843474825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-26247761847811.77</v>
      </c>
      <c r="L5700" s="444">
        <f t="shared" ca="1" si="194"/>
        <v>-6325710605322637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-6325710605322637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-26357127522177.652</v>
      </c>
      <c r="L5701" s="444">
        <f t="shared" ca="1" si="194"/>
        <v>-6352067732844815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-6352067732844815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-26466948886853.395</v>
      </c>
      <c r="L5702" s="444">
        <f t="shared" ca="1" si="194"/>
        <v>-6378534681731668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-6378534681731668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-26577227840548.617</v>
      </c>
      <c r="L5703" s="444">
        <f t="shared" ca="1" si="194"/>
        <v>-6405111909572217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-6405111909572217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-26687966289884.238</v>
      </c>
      <c r="L5704" s="444">
        <f t="shared" ca="1" si="194"/>
        <v>-6431799875862101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-6431799875862101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-26799166149425.422</v>
      </c>
      <c r="L5705" s="444">
        <f t="shared" ca="1" si="194"/>
        <v>-6458599042011526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-6458599042011526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-26910829341714.691</v>
      </c>
      <c r="L5706" s="444">
        <f t="shared" ca="1" si="194"/>
        <v>-6485509871353241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-6485509871353241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-27022957797305.172</v>
      </c>
      <c r="L5707" s="444">
        <f t="shared" ca="1" si="194"/>
        <v>-6512532829150546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-6512532829150546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-27135553454793.941</v>
      </c>
      <c r="L5708" s="444">
        <f t="shared" ca="1" si="194"/>
        <v>-6539668382605340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-6539668382605340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-27248618260855.582</v>
      </c>
      <c r="L5709" s="444">
        <f t="shared" ca="1" si="194"/>
        <v>-6566917000866196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-6566917000866196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-27362154170275.816</v>
      </c>
      <c r="L5710" s="444">
        <f t="shared" ca="1" si="194"/>
        <v>-6594279155036472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-6594279155036472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-27476163145985.301</v>
      </c>
      <c r="L5711" s="444">
        <f t="shared" ca="1" si="194"/>
        <v>-6621755318182457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-6621755318182457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-27590647159093.57</v>
      </c>
      <c r="L5712" s="444">
        <f t="shared" ca="1" si="194"/>
        <v>-6649345965341551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-6649345965341551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-27705608188923.129</v>
      </c>
      <c r="L5713" s="444">
        <f t="shared" ca="1" si="194"/>
        <v>-6677051573530474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-6677051573530474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-27821048223043.641</v>
      </c>
      <c r="L5714" s="444">
        <f t="shared" ca="1" si="194"/>
        <v>-6704872621753518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-6704872621753518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-27936969257306.324</v>
      </c>
      <c r="L5715" s="444">
        <f t="shared" ca="1" si="194"/>
        <v>-6732809591010824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-6732809591010824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-28053373295878.434</v>
      </c>
      <c r="L5716" s="444">
        <f t="shared" ca="1" si="194"/>
        <v>-6760862964306702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-6760862964306702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-28170262351277.926</v>
      </c>
      <c r="L5717" s="444">
        <f t="shared" ca="1" si="194"/>
        <v>-6789033226657980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-6789033226657980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-28287638444408.25</v>
      </c>
      <c r="L5718" s="444">
        <f t="shared" ca="1" si="194"/>
        <v>-6817320865102388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-6817320865102388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-28405503604593.281</v>
      </c>
      <c r="L5719" s="444">
        <f t="shared" ca="1" si="194"/>
        <v>-6845726368706981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-6845726368706981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-28523859869612.422</v>
      </c>
      <c r="L5720" s="444">
        <f t="shared" ca="1" si="194"/>
        <v>-6874250228576593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-6874250228576593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-28642709285735.805</v>
      </c>
      <c r="L5721" s="444">
        <f t="shared" ca="1" si="194"/>
        <v>-6902892937862329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-6902892937862329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-28762053907759.703</v>
      </c>
      <c r="L5722" s="444">
        <f t="shared" ca="1" si="194"/>
        <v>-6931654991770089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-6931654991770089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-28881895799042.035</v>
      </c>
      <c r="L5723" s="444">
        <f t="shared" ca="1" si="194"/>
        <v>-6960536887569131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-6960536887569131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-29002237031538.047</v>
      </c>
      <c r="L5724" s="444">
        <f t="shared" ca="1" si="194"/>
        <v>-6989539124600669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-6989539124600669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-29123079685836.121</v>
      </c>
      <c r="L5725" s="444">
        <f t="shared" ca="1" si="194"/>
        <v>-7018662204286505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-7018662204286505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-29244425851193.773</v>
      </c>
      <c r="L5726" s="444">
        <f t="shared" ca="1" si="194"/>
        <v>-7047906630137699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-7047906630137699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-29366277625573.75</v>
      </c>
      <c r="L5727" s="444">
        <f t="shared" ca="1" si="194"/>
        <v>-7077272907763273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-7077272907763273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-29488637115680.301</v>
      </c>
      <c r="L5728" s="444">
        <f t="shared" ca="1" si="194"/>
        <v>-7106761544878953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-7106761544878953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-29611506436995.637</v>
      </c>
      <c r="L5729" s="444">
        <f t="shared" ca="1" si="194"/>
        <v>-7136373051315949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-7136373051315949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-29734887713816.453</v>
      </c>
      <c r="L5730" s="444">
        <f t="shared" ca="1" si="194"/>
        <v>-7166107939029765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-7166107939029765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-29858783079290.684</v>
      </c>
      <c r="L5731" s="444">
        <f t="shared" ca="1" si="194"/>
        <v>-7195966722109056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-7195966722109056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-29983194675454.398</v>
      </c>
      <c r="L5732" s="444">
        <f t="shared" ca="1" si="194"/>
        <v>-7225949916784510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-7225949916784510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-30108124653268.793</v>
      </c>
      <c r="L5733" s="444">
        <f t="shared" ca="1" si="194"/>
        <v>-7256058041437779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-7256058041437779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-30233575172657.406</v>
      </c>
      <c r="L5734" s="444">
        <f t="shared" ca="1" si="194"/>
        <v>-7286291616610436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-7286291616610436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-30359548402543.488</v>
      </c>
      <c r="L5735" s="444">
        <f t="shared" ca="1" si="194"/>
        <v>-7316651165012979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-7316651165012979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-30486046520887.418</v>
      </c>
      <c r="L5736" s="444">
        <f t="shared" ca="1" si="194"/>
        <v>-7347137211533866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-7347137211533866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-30613071714724.445</v>
      </c>
      <c r="L5737" s="444">
        <f t="shared" ca="1" si="194"/>
        <v>-7377750283248590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-7377750283248590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-30740626180202.457</v>
      </c>
      <c r="L5738" s="444">
        <f t="shared" ca="1" si="194"/>
        <v>-7408490909428792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-7408490909428792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-30868712122619.965</v>
      </c>
      <c r="L5739" s="444">
        <f t="shared" ca="1" si="194"/>
        <v>-7439359621551412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-7439359621551412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-30997331756464.219</v>
      </c>
      <c r="L5740" s="444">
        <f t="shared" ca="1" si="194"/>
        <v>-7470356953307876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-7470356953307876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-31126487305449.484</v>
      </c>
      <c r="L5741" s="444">
        <f t="shared" ca="1" si="194"/>
        <v>-7501483440613325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-7501483440613325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-31256181002555.52</v>
      </c>
      <c r="L5742" s="444">
        <f t="shared" ca="1" si="194"/>
        <v>-7532739621615881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-7532739621615881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-31386415090066.172</v>
      </c>
      <c r="L5743" s="444">
        <f t="shared" ca="1" si="194"/>
        <v>-7564126036705947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-7564126036705947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-31517191819608.113</v>
      </c>
      <c r="L5744" s="444">
        <f t="shared" ca="1" si="194"/>
        <v>-7595643228525555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-7595643228525555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-31648513452189.809</v>
      </c>
      <c r="L5745" s="444">
        <f t="shared" ca="1" si="194"/>
        <v>-7627291741977745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-7627291741977745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-31780382258240.598</v>
      </c>
      <c r="L5746" s="444">
        <f t="shared" ca="1" si="194"/>
        <v>-7659072124235986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-7659072124235986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-31912800517649.941</v>
      </c>
      <c r="L5747" s="444">
        <f t="shared" ca="1" si="194"/>
        <v>-7690984924753636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-7690984924753636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-32045770519806.816</v>
      </c>
      <c r="L5748" s="444">
        <f t="shared" ca="1" si="194"/>
        <v>-7723030695273443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-7723030695273443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-32179294563639.344</v>
      </c>
      <c r="L5749" s="444">
        <f t="shared" ca="1" si="194"/>
        <v>-7755209989837082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-7755209989837082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-32313374957654.512</v>
      </c>
      <c r="L5750" s="444">
        <f t="shared" ca="1" si="194"/>
        <v>-7787523364794737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-7787523364794737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-32448014019978.07</v>
      </c>
      <c r="L5751" s="444">
        <f t="shared" ca="1" si="194"/>
        <v>-7819971378814715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-7819971378814715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-32583214078394.645</v>
      </c>
      <c r="L5752" s="444">
        <f t="shared" ca="1" si="194"/>
        <v>-7852554592893110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-7852554592893110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-32718977470387.957</v>
      </c>
      <c r="L5753" s="444">
        <f t="shared" ca="1" si="194"/>
        <v>-7885273570363498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-7885273570363498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-32855306543181.246</v>
      </c>
      <c r="L5754" s="444">
        <f t="shared" ca="1" si="194"/>
        <v>-7918128876906679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-7918128876906679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-32992203653777.832</v>
      </c>
      <c r="L5755" s="444">
        <f t="shared" ca="1" si="194"/>
        <v>-7951121080560457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-7951121080560457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-33129671169001.902</v>
      </c>
      <c r="L5756" s="444">
        <f t="shared" ca="1" si="194"/>
        <v>-7984250751729459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-7984250751729459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-33267711465539.41</v>
      </c>
      <c r="L5757" s="444">
        <f t="shared" ca="1" si="194"/>
        <v>-8017518463194998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-8017518463194998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-33406326929979.156</v>
      </c>
      <c r="L5758" s="444">
        <f t="shared" ca="1" si="194"/>
        <v>-8050924790124977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-8050924790124977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-33545519958854.07</v>
      </c>
      <c r="L5759" s="444">
        <f t="shared" ca="1" si="194"/>
        <v>-8084470310083831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-8084470310083831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-33685292958682.629</v>
      </c>
      <c r="L5760" s="444">
        <f t="shared" ca="1" si="194"/>
        <v>-8118155603042514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-8118155603042514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-33825648346010.473</v>
      </c>
      <c r="L5761" s="444">
        <f t="shared" ca="1" si="194"/>
        <v>-8151981251388524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-8151981251388524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-33966588547452.184</v>
      </c>
      <c r="L5762" s="444">
        <f t="shared" ca="1" si="194"/>
        <v>-8185947839935976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-8185947839935976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-34108115999733.234</v>
      </c>
      <c r="L5763" s="444">
        <f t="shared" ca="1" si="194"/>
        <v>-8220055955935709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-8220055955935709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-34250233149732.121</v>
      </c>
      <c r="L5764" s="444">
        <f t="shared" ca="1" si="194"/>
        <v>-8254306189085441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-8254306189085441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-34392942454522.676</v>
      </c>
      <c r="L5765" s="444">
        <f t="shared" ca="1" si="194"/>
        <v>-8288699131539964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-8288699131539964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-34536246381416.516</v>
      </c>
      <c r="L5766" s="444">
        <f t="shared" ca="1" si="194"/>
        <v>-8323235377921381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-8323235377921381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-34680147408005.758</v>
      </c>
      <c r="L5767" s="444">
        <f t="shared" ca="1" si="194"/>
        <v>-8357915525329387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-8357915525329387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-34824648022205.773</v>
      </c>
      <c r="L5768" s="444">
        <f t="shared" ca="1" si="194"/>
        <v>-8392740173351593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-8392740173351593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-34969750722298.305</v>
      </c>
      <c r="L5769" s="444">
        <f t="shared" ca="1" si="194"/>
        <v>-8427709924073891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-8427709924073891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-35115458016974.547</v>
      </c>
      <c r="L5770" s="444">
        <f t="shared" ca="1" si="194"/>
        <v>-8462825382090866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-8462825382090866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-35261772425378.609</v>
      </c>
      <c r="L5771" s="444">
        <f t="shared" ca="1" si="194"/>
        <v>-8498087154516245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-8498087154516245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-35408696477151.023</v>
      </c>
      <c r="L5772" s="444">
        <f t="shared" ca="1" si="194"/>
        <v>-8533495850993396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-8533495850993396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-35556232712472.484</v>
      </c>
      <c r="L5773" s="444">
        <f t="shared" ca="1" si="194"/>
        <v>-8569052083705868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-8569052083705868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-35704383682107.781</v>
      </c>
      <c r="L5774" s="444">
        <f t="shared" ca="1" si="194"/>
        <v>-8604756467387976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-8604756467387976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-35853151947449.898</v>
      </c>
      <c r="L5775" s="444">
        <f t="shared" ca="1" si="194"/>
        <v>-8640609619335426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-8640609619335426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-36002540080564.273</v>
      </c>
      <c r="L5776" s="444">
        <f t="shared" ca="1" si="194"/>
        <v>-8676612159415990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-8676612159415990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-36152550664233.289</v>
      </c>
      <c r="L5777" s="444">
        <f t="shared" ca="1" si="194"/>
        <v>-8712764710080223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-8712764710080223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-36303186292000.922</v>
      </c>
      <c r="L5778" s="444">
        <f t="shared" ca="1" si="194"/>
        <v>-8749067896372224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-8749067896372224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-36454449568217.602</v>
      </c>
      <c r="L5779" s="444">
        <f t="shared" ca="1" si="194"/>
        <v>-8785522345940442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-8785522345940442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-36606343108085.18</v>
      </c>
      <c r="L5780" s="444">
        <f t="shared" ca="1" si="194"/>
        <v>-8822128689048527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-8822128689048527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-36758869537702.195</v>
      </c>
      <c r="L5781" s="444">
        <f t="shared" ca="1" si="194"/>
        <v>-8858887558586229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-8858887558586229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-36912031494109.289</v>
      </c>
      <c r="L5782" s="444">
        <f t="shared" ca="1" si="194"/>
        <v>-8895799590080338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-8895799590080338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-37065831625334.742</v>
      </c>
      <c r="L5783" s="444">
        <f t="shared" ca="1" si="194"/>
        <v>-8932865421705673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-8932865421705673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-37220272590440.305</v>
      </c>
      <c r="L5784" s="444">
        <f t="shared" ca="1" si="194"/>
        <v>-8970085694296113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-8970085694296113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-37375357059567.141</v>
      </c>
      <c r="L5785" s="444">
        <f t="shared" ca="1" si="194"/>
        <v>-9007461051355680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-9007461051355680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-37531087713982</v>
      </c>
      <c r="L5786" s="444">
        <f t="shared" ca="1" si="194"/>
        <v>-9044992139069662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-9044992139069662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-37687467246123.594</v>
      </c>
      <c r="L5787" s="444">
        <f t="shared" ca="1" si="194"/>
        <v>-9082679606315786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-9082679606315786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-37844498359649.109</v>
      </c>
      <c r="L5788" s="444">
        <f t="shared" ca="1" si="194"/>
        <v>-9120524104675436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-9120524104675436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-38002183769480.984</v>
      </c>
      <c r="L5789" s="444">
        <f t="shared" ca="1" si="194"/>
        <v>-9158526288444916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-9158526288444916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-38160526201853.813</v>
      </c>
      <c r="L5790" s="444">
        <f t="shared" ca="1" si="194"/>
        <v>-9196686814646770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-9196686814646770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-38319528394361.539</v>
      </c>
      <c r="L5791" s="444">
        <f t="shared" ca="1" si="194"/>
        <v>-9235006343041132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-9235006343041132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-38479193096004.719</v>
      </c>
      <c r="L5792" s="444">
        <f t="shared" ca="1" si="194"/>
        <v>-9273485536137136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-9273485536137136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-38639523067238.063</v>
      </c>
      <c r="L5793" s="444">
        <f t="shared" ca="1" si="194"/>
        <v>-9312125059204374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-9312125059204374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-38800521080018.227</v>
      </c>
      <c r="L5794" s="444">
        <f t="shared" ca="1" si="194"/>
        <v>-9350925580284392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-9350925580284392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-38962189917851.633</v>
      </c>
      <c r="L5795" s="444">
        <f t="shared" ca="1" si="194"/>
        <v>-9389887770202244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-9389887770202244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-39124532375842.68</v>
      </c>
      <c r="L5796" s="444">
        <f t="shared" ca="1" si="194"/>
        <v>-9429012302578086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-9429012302578086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-39287551260742.023</v>
      </c>
      <c r="L5797" s="444">
        <f t="shared" ca="1" si="194"/>
        <v>-9468299853838828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-9468299853838828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-39451249390995.117</v>
      </c>
      <c r="L5798" s="444">
        <f t="shared" ca="1" si="194"/>
        <v>-9507751103229824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-9507751103229824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-39615629596790.93</v>
      </c>
      <c r="L5799" s="444">
        <f t="shared" ca="1" si="194"/>
        <v>-9547366732826614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-9547366732826614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-39780694720110.891</v>
      </c>
      <c r="L5800" s="444">
        <f t="shared" ca="1" si="194"/>
        <v>-9587147427546724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-9587147427546724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-39946447614778.016</v>
      </c>
      <c r="L5801" s="444">
        <f t="shared" ca="1" si="194"/>
        <v>-9627093875161502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-9627093875161502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-40112891146506.258</v>
      </c>
      <c r="L5802" s="444">
        <f t="shared" ca="1" si="194"/>
        <v>-9667206766308008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-9667206766308008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-40280028192950.031</v>
      </c>
      <c r="L5803" s="444">
        <f t="shared" ca="1" si="194"/>
        <v>-9707486794500958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-9707486794500958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-40447861643753.992</v>
      </c>
      <c r="L5804" s="444">
        <f t="shared" ca="1" si="194"/>
        <v>-9747934656144712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-9747934656144712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-40616394400602.969</v>
      </c>
      <c r="L5805" s="444">
        <f t="shared" ca="1" si="194"/>
        <v>-9788551050545314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-9788551050545314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-40785629377272.141</v>
      </c>
      <c r="L5806" s="444">
        <f t="shared" ca="1" si="194"/>
        <v>-9829336679922586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-9829336679922586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-40955569499677.438</v>
      </c>
      <c r="L5807" s="444">
        <f t="shared" ca="1" si="194"/>
        <v>-9870292249422264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-9870292249422264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-41126217705926.102</v>
      </c>
      <c r="L5808" s="444">
        <f t="shared" ca="1" si="194"/>
        <v>-9911418467128190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-9911418467128190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-41297576946367.461</v>
      </c>
      <c r="L5809" s="444">
        <f t="shared" ca="1" si="194"/>
        <v>-9952716044074558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-9952716044074558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-41469650183643.992</v>
      </c>
      <c r="L5810" s="444">
        <f t="shared" ca="1" si="194"/>
        <v>-9994185694258202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-9994185694258202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-41642440392742.508</v>
      </c>
      <c r="L5811" s="444">
        <f t="shared" ca="1" si="194"/>
        <v>-1.0035828134650944E+16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-1.0035828134650944E+16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-41815950561045.602</v>
      </c>
      <c r="L5812" s="444">
        <f t="shared" ca="1" si="194"/>
        <v>-1.007764408521199E+16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-1.007764408521199E+16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-41990183688383.289</v>
      </c>
      <c r="L5813" s="444">
        <f t="shared" ca="1" si="194"/>
        <v>-1.0119634268900374E+16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-1.0119634268900374E+16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-42165142787084.891</v>
      </c>
      <c r="L5814" s="444">
        <f t="shared" ca="1" si="194"/>
        <v>-1.0161799411687458E+16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-1.0161799411687458E+16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-42340830882031.078</v>
      </c>
      <c r="L5815" s="444">
        <f t="shared" ca="1" si="194"/>
        <v>-1.020414024256949E+16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-1.020414024256949E+16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-42517251010706.211</v>
      </c>
      <c r="L5816" s="444">
        <f t="shared" ca="1" si="194"/>
        <v>-1.0246657493580196E+16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-1.0246657493580196E+16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-42694406223250.813</v>
      </c>
      <c r="L5817" s="444">
        <f t="shared" ca="1" si="194"/>
        <v>-1.0289351899803446E+16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-1.0289351899803446E+16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-42872299582514.359</v>
      </c>
      <c r="L5818" s="444">
        <f t="shared" ca="1" si="194"/>
        <v>-1.033222419938596E+16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-1.033222419938596E+16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-43050934164108.164</v>
      </c>
      <c r="L5819" s="444">
        <f t="shared" ca="1" si="194"/>
        <v>-1.0375275133550068E+16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-1.0375275133550068E+16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-43230313056458.617</v>
      </c>
      <c r="L5820" s="444">
        <f t="shared" ca="1" si="194"/>
        <v>-1.0418505446606526E+16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-1.0418505446606526E+16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-43410439360860.523</v>
      </c>
      <c r="L5821" s="444">
        <f t="shared" ca="1" si="194"/>
        <v>-1.0461915885967386E+16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-1.0461915885967386E+16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-43591316191530.773</v>
      </c>
      <c r="L5822" s="444">
        <f t="shared" ca="1" si="194"/>
        <v>-1.0505507202158916E+16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-1.0505507202158916E+16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-43772946675662.148</v>
      </c>
      <c r="L5823" s="444">
        <f t="shared" ca="1" si="194"/>
        <v>-1.0549280148834578E+16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-1.0549280148834578E+16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-43955333953477.406</v>
      </c>
      <c r="L5824" s="444">
        <f t="shared" ca="1" si="194"/>
        <v>-1.0593235482788056E+16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-1.0593235482788056E+16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-44138481178283.563</v>
      </c>
      <c r="L5825" s="444">
        <f t="shared" ca="1" si="194"/>
        <v>-1.063737396396634E+16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-1.063737396396634E+16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-44322391516526.414</v>
      </c>
      <c r="L5826" s="444">
        <f t="shared" ca="1" si="194"/>
        <v>-1.0681696355482866E+16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-1.0681696355482866E+16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-44507068147845.273</v>
      </c>
      <c r="L5827" s="444">
        <f t="shared" ca="1" si="194"/>
        <v>-1.0726203423630712E+16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-1.0726203423630712E+16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-44692514265127.969</v>
      </c>
      <c r="L5828" s="444">
        <f t="shared" ca="1" si="194"/>
        <v>-1.077089593789584E+16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-1.077089593789584E+16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-44878733074566</v>
      </c>
      <c r="L5829" s="444">
        <f t="shared" ca="1" si="194"/>
        <v>-1.0815774670970406E+16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-1.0815774670970406E+16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-45065727795710.023</v>
      </c>
      <c r="L5830" s="444">
        <f t="shared" ca="1" si="194"/>
        <v>-1.0860840398766116E+16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-1.0860840398766116E+16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-45253501661525.484</v>
      </c>
      <c r="L5831" s="444">
        <f t="shared" ca="1" si="194"/>
        <v>-1.0906093900427642E+16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-1.0906093900427642E+16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-45442057918448.508</v>
      </c>
      <c r="L5832" s="444">
        <f t="shared" ca="1" si="194"/>
        <v>-1.095153595834609E+16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-1.095153595834609E+16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-45631399826442.039</v>
      </c>
      <c r="L5833" s="444">
        <f t="shared" ca="1" si="194"/>
        <v>-1.0997167358172532E+16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-1.0997167358172532E+16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-45821530659052.219</v>
      </c>
      <c r="L5834" s="444">
        <f t="shared" ca="1" si="194"/>
        <v>-1.1042988888831584E+16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-1.1042988888831584E+16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-46012453703464.93</v>
      </c>
      <c r="L5835" s="444">
        <f t="shared" ca="1" si="194"/>
        <v>-1.1089001342535048E+16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-1.1089001342535048E+16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-46204172260562.703</v>
      </c>
      <c r="L5836" s="444">
        <f t="shared" ca="1" si="194"/>
        <v>-1.113520551479561E+16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-1.113520551479561E+16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-46396689644981.711</v>
      </c>
      <c r="L5837" s="444">
        <f t="shared" ca="1" si="194"/>
        <v>-1.1181602204440592E+16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-1.1181602204440592E+16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-46590009185169.133</v>
      </c>
      <c r="L5838" s="444">
        <f t="shared" ca="1" si="194"/>
        <v>-1.1228192213625762E+16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-1.1228192213625762E+16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-46784134223440.672</v>
      </c>
      <c r="L5839" s="444">
        <f t="shared" ca="1" si="194"/>
        <v>-1.1274976347849202E+16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-1.1274976347849202E+16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-46979068116038.344</v>
      </c>
      <c r="L5840" s="444">
        <f t="shared" ca="1" si="194"/>
        <v>-1.132195541596524E+16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-1.132195541596524E+16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-47174814233188.5</v>
      </c>
      <c r="L5841" s="444">
        <f t="shared" ca="1" si="194"/>
        <v>-1.1369130230198428E+16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-1.1369130230198428E+16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-47371375959160.117</v>
      </c>
      <c r="L5842" s="444">
        <f t="shared" ca="1" si="194"/>
        <v>-1.1416501606157588E+16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-1.1416501606157588E+16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-47568756692323.281</v>
      </c>
      <c r="L5843" s="444">
        <f t="shared" ca="1" si="194"/>
        <v>-1.1464070362849912E+16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-1.1464070362849912E+16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-47766959845207.969</v>
      </c>
      <c r="L5844" s="444">
        <f t="shared" ca="1" si="194"/>
        <v>-1.151183732269512E+16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-1.151183732269512E+16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-47965988844563</v>
      </c>
      <c r="L5845" s="444">
        <f t="shared" ca="1" si="194"/>
        <v>-1.1559803311539684E+16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-1.1559803311539684E+16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-48165847131415.352</v>
      </c>
      <c r="L5846" s="444">
        <f t="shared" ca="1" si="194"/>
        <v>-1.16079691586711E+16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-1.16079691586711E+16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-48366538161129.586</v>
      </c>
      <c r="L5847" s="444">
        <f t="shared" ca="1" si="194"/>
        <v>-1.165633569683223E+16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-1.165633569683223E+16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-48568065403467.625</v>
      </c>
      <c r="L5848" s="444">
        <f t="shared" ca="1" si="194"/>
        <v>-1.1704903762235698E+16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-1.1704903762235698E+16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-48770432342648.742</v>
      </c>
      <c r="L5849" s="444">
        <f t="shared" ca="1" si="194"/>
        <v>-1.1753674194578346E+16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-1.1753674194578346E+16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-48973642477409.773</v>
      </c>
      <c r="L5850" s="444">
        <f t="shared" ca="1" si="194"/>
        <v>-1.1802647837055756E+16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-1.1802647837055756E+16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-49177699321065.648</v>
      </c>
      <c r="L5851" s="444">
        <f t="shared" ca="1" si="194"/>
        <v>-1.1851825536376822E+16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-1.1851825536376822E+16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-49382606401570.094</v>
      </c>
      <c r="L5852" s="444">
        <f t="shared" ca="1" si="194"/>
        <v>-1.1901208142778392E+16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-1.1901208142778392E+16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-49588367261576.633</v>
      </c>
      <c r="L5853" s="444">
        <f t="shared" ca="1" si="194"/>
        <v>-1.1950796510039968E+16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-1.1950796510039968E+16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-49794985458499.867</v>
      </c>
      <c r="L5854" s="444">
        <f t="shared" ca="1" si="194"/>
        <v>-1.2000591495498468E+16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-1.2000591495498468E+16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-50002464564576.953</v>
      </c>
      <c r="L5855" s="444">
        <f t="shared" ca="1" si="194"/>
        <v>-1.2050593960063044E+16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-1.2050593960063044E+16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-50210808166929.352</v>
      </c>
      <c r="L5856" s="444">
        <f t="shared" ca="1" si="194"/>
        <v>-1.2100804768229974E+16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-1.2100804768229974E+16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-50420019867624.891</v>
      </c>
      <c r="L5857" s="444">
        <f t="shared" ca="1" si="194"/>
        <v>-1.2151224788097598E+16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-1.2151224788097598E+16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-50630103283739.992</v>
      </c>
      <c r="L5858" s="444">
        <f t="shared" ca="1" si="194"/>
        <v>-1.2201854891381338E+16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-1.2201854891381338E+16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-50841062047422.242</v>
      </c>
      <c r="L5859" s="444">
        <f t="shared" ca="1" si="194"/>
        <v>-1.225269595342876E+16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-1.225269595342876E+16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-51052899805953.164</v>
      </c>
      <c r="L5860" s="444">
        <f t="shared" ca="1" si="194"/>
        <v>-1.2303748853234714E+16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-1.2303748853234714E+16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-51265620221811.305</v>
      </c>
      <c r="L5861" s="444">
        <f t="shared" ca="1" si="194"/>
        <v>-1.2355014473456526E+16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-1.2355014473456526E+16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-51479226972735.523</v>
      </c>
      <c r="L5862" s="444">
        <f t="shared" ca="1" si="194"/>
        <v>-1.2406493700429262E+16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-1.2406493700429262E+16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-51693723751788.594</v>
      </c>
      <c r="L5863" s="444">
        <f t="shared" ca="1" si="194"/>
        <v>-1.245818742418105E+16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-1.245818742418105E+16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-51909114267421.039</v>
      </c>
      <c r="L5864" s="444">
        <f t="shared" ca="1" si="194"/>
        <v>-1.2510096538448472E+16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-1.2510096538448472E+16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-52125402243535.297</v>
      </c>
      <c r="L5865" s="444">
        <f t="shared" ca="1" si="194"/>
        <v>-1.2562221940692008E+16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-1.2562221940692008E+16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-52342591419550.031</v>
      </c>
      <c r="L5866" s="444">
        <f t="shared" ca="1" si="194"/>
        <v>-1.2614564532111558E+16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-1.2614564532111558E+16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-52560685550464.828</v>
      </c>
      <c r="L5867" s="444">
        <f t="shared" ca="1" si="194"/>
        <v>-1.2667125217662022E+16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-1.2667125217662022E+16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-52779688406925.094</v>
      </c>
      <c r="L5868" s="444">
        <f t="shared" ca="1" si="194"/>
        <v>-1.2719904906068948E+16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-1.2719904906068948E+16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-52999603775287.281</v>
      </c>
      <c r="L5869" s="444">
        <f t="shared" ca="1" si="194"/>
        <v>-1.2772904509844236E+16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-1.2772904509844236E+16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-53220435457684.313</v>
      </c>
      <c r="L5870" s="444">
        <f t="shared" ca="1" si="194"/>
        <v>-1.282612494530192E+16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-1.282612494530192E+16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-53442187272091.336</v>
      </c>
      <c r="L5871" s="444">
        <f t="shared" ca="1" si="194"/>
        <v>-1.2879567132574012E+16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-1.2879567132574012E+16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-53664863052391.719</v>
      </c>
      <c r="L5872" s="444">
        <f t="shared" ca="1" si="194"/>
        <v>-1.2933231995626404E+16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-1.2933231995626404E+16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-53888466648443.352</v>
      </c>
      <c r="L5873" s="444">
        <f t="shared" ref="L5873:L6127" ca="1" si="199">I5873-J5873+K5873</f>
        <v>-1.2987120462274848E+16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-1.2987120462274848E+16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-54113001926145.203</v>
      </c>
      <c r="L5874" s="444">
        <f t="shared" ca="1" si="199"/>
        <v>-1.3041233464200994E+16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-1.3041233464200994E+16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-54338472767504.141</v>
      </c>
      <c r="L5875" s="444">
        <f t="shared" ca="1" si="199"/>
        <v>-1.3095571936968498E+16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-1.3095571936968498E+16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-54564883070702.078</v>
      </c>
      <c r="L5876" s="444">
        <f t="shared" ca="1" si="199"/>
        <v>-1.31501368200392E+16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-1.31501368200392E+16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-54792236750163.336</v>
      </c>
      <c r="L5877" s="444">
        <f t="shared" ca="1" si="199"/>
        <v>-1.3204929056789364E+16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-1.3204929056789364E+16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-55020537736622.352</v>
      </c>
      <c r="L5878" s="444">
        <f t="shared" ca="1" si="199"/>
        <v>-1.3259949594525986E+16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-1.3259949594525986E+16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-55249789977191.609</v>
      </c>
      <c r="L5879" s="444">
        <f t="shared" ca="1" si="199"/>
        <v>-1.3315199384503178E+16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-1.3315199384503178E+16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-55479997435429.906</v>
      </c>
      <c r="L5880" s="444">
        <f t="shared" ca="1" si="199"/>
        <v>-1.3370679381938608E+16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-1.3370679381938608E+16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-55711164091410.867</v>
      </c>
      <c r="L5881" s="444">
        <f t="shared" ca="1" si="199"/>
        <v>-1.3426390546030018E+16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-1.3426390546030018E+16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-55943293941791.742</v>
      </c>
      <c r="L5882" s="444">
        <f t="shared" ca="1" si="199"/>
        <v>-1.348233383997181E+16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-1.348233383997181E+16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-56176390999882.539</v>
      </c>
      <c r="L5883" s="444">
        <f t="shared" ca="1" si="199"/>
        <v>-1.3538510230971692E+16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-1.3538510230971692E+16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-56410459295715.383</v>
      </c>
      <c r="L5884" s="444">
        <f t="shared" ca="1" si="199"/>
        <v>-1.3594920690267408E+16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-1.3594920690267408E+16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-56645502876114.195</v>
      </c>
      <c r="L5885" s="444">
        <f t="shared" ca="1" si="199"/>
        <v>-1.3651566193143522E+16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-1.3651566193143522E+16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-56881525804764.672</v>
      </c>
      <c r="L5886" s="444">
        <f t="shared" ca="1" si="199"/>
        <v>-1.3708447718948286E+16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-1.3708447718948286E+16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-57118532162284.523</v>
      </c>
      <c r="L5887" s="444">
        <f t="shared" ca="1" si="199"/>
        <v>-1.376556625111057E+16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-1.376556625111057E+16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-57356526046294.039</v>
      </c>
      <c r="L5888" s="444">
        <f t="shared" ca="1" si="199"/>
        <v>-1.3822922777156864E+16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-1.3822922777156864E+16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-57595511571486.93</v>
      </c>
      <c r="L5889" s="444">
        <f t="shared" ca="1" si="199"/>
        <v>-1.388051828872835E+16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-1.388051828872835E+16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-57835492869701.461</v>
      </c>
      <c r="L5890" s="444">
        <f t="shared" ca="1" si="199"/>
        <v>-1.3938353781598052E+16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-1.3938353781598052E+16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-58076474089991.883</v>
      </c>
      <c r="L5891" s="444">
        <f t="shared" ca="1" si="199"/>
        <v>-1.3996430255688044E+16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-1.3996430255688044E+16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-58318459398700.18</v>
      </c>
      <c r="L5892" s="444">
        <f t="shared" ca="1" si="199"/>
        <v>-1.4054748715086744E+16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-1.4054748715086744E+16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-58561452979528.094</v>
      </c>
      <c r="L5893" s="444">
        <f t="shared" ca="1" si="199"/>
        <v>-1.4113310168066272E+16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-1.4113310168066272E+16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-58805459033609.469</v>
      </c>
      <c r="L5894" s="444">
        <f t="shared" ca="1" si="199"/>
        <v>-1.4172115627099882E+16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-1.4172115627099882E+16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-59050481779582.836</v>
      </c>
      <c r="L5895" s="444">
        <f t="shared" ca="1" si="199"/>
        <v>-1.4231166108879464E+16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-1.4231166108879464E+16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-59296525453664.43</v>
      </c>
      <c r="L5896" s="444">
        <f t="shared" ca="1" si="199"/>
        <v>-1.4290462634333128E+16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-1.4290462634333128E+16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-59543594309721.367</v>
      </c>
      <c r="L5897" s="444">
        <f t="shared" ca="1" si="199"/>
        <v>-1.435000622864285E+16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-1.435000622864285E+16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-59791692619345.195</v>
      </c>
      <c r="L5898" s="444">
        <f t="shared" ca="1" si="199"/>
        <v>-1.4409797921262196E+16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-1.4409797921262196E+16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-60040824671925.82</v>
      </c>
      <c r="L5899" s="444">
        <f t="shared" ca="1" si="199"/>
        <v>-1.4469838745934122E+16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-1.4469838745934122E+16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-60290994774725.508</v>
      </c>
      <c r="L5900" s="444">
        <f t="shared" ca="1" si="199"/>
        <v>-1.4530129740708848E+16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-1.4530129740708848E+16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-60542207252953.531</v>
      </c>
      <c r="L5901" s="444">
        <f t="shared" ca="1" si="199"/>
        <v>-1.4590671947961802E+16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-1.4590671947961802E+16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-60794466449840.844</v>
      </c>
      <c r="L5902" s="444">
        <f t="shared" ca="1" si="199"/>
        <v>-1.4651466414411642E+16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-1.4651466414411642E+16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-61047776726715.172</v>
      </c>
      <c r="L5903" s="444">
        <f t="shared" ca="1" si="199"/>
        <v>-1.4712514191138358E+16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-1.4712514191138358E+16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-61302142463076.484</v>
      </c>
      <c r="L5904" s="444">
        <f t="shared" ca="1" si="199"/>
        <v>-1.4773816333601434E+16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-1.4773816333601434E+16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-61557568056672.641</v>
      </c>
      <c r="L5905" s="444">
        <f t="shared" ca="1" si="199"/>
        <v>-1.4835373901658106E+16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-1.4835373901658106E+16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-61814057923575.438</v>
      </c>
      <c r="L5906" s="444">
        <f t="shared" ca="1" si="199"/>
        <v>-1.4897187959581682E+16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-1.4897187959581682E+16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-62071616498257</v>
      </c>
      <c r="L5907" s="444">
        <f t="shared" ca="1" si="199"/>
        <v>-1.495925957607994E+16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-1.495925957607994E+16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-62330248233666.414</v>
      </c>
      <c r="L5908" s="444">
        <f t="shared" ca="1" si="199"/>
        <v>-1.5021589824313606E+16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-1.5021589824313606E+16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-62589957601306.688</v>
      </c>
      <c r="L5909" s="444">
        <f t="shared" ca="1" si="199"/>
        <v>-1.5084179781914912E+16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-1.5084179781914912E+16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-62850749091312.125</v>
      </c>
      <c r="L5910" s="444">
        <f t="shared" ca="1" si="199"/>
        <v>-1.5147030531006224E+16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-1.5147030531006224E+16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-63112627212525.93</v>
      </c>
      <c r="L5911" s="444">
        <f t="shared" ca="1" si="199"/>
        <v>-1.521014315821875E+16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-1.521014315821875E+16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-63375596492578.125</v>
      </c>
      <c r="L5912" s="444">
        <f t="shared" ca="1" si="199"/>
        <v>-1.5273518754711328E+16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-1.5273518754711328E+16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-63639661477963.859</v>
      </c>
      <c r="L5913" s="444">
        <f t="shared" ca="1" si="199"/>
        <v>-1.5337158416189292E+16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-1.5337158416189292E+16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-63904826734122.055</v>
      </c>
      <c r="L5914" s="444">
        <f t="shared" ca="1" si="199"/>
        <v>-1.5401063242923414E+16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-1.5401063242923414E+16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-64171096845514.234</v>
      </c>
      <c r="L5915" s="444">
        <f t="shared" ca="1" si="199"/>
        <v>-1.5465234339768928E+16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-1.5465234339768928E+16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-64438476415703.875</v>
      </c>
      <c r="L5916" s="444">
        <f t="shared" ca="1" si="199"/>
        <v>-1.5529672816184632E+16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-1.5529672816184632E+16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-64706970067435.969</v>
      </c>
      <c r="L5917" s="444">
        <f t="shared" ca="1" si="199"/>
        <v>-1.5594379786252068E+16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-1.5594379786252068E+16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-64976582442716.945</v>
      </c>
      <c r="L5918" s="444">
        <f t="shared" ca="1" si="199"/>
        <v>-1.5659356368694784E+16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-1.5659356368694784E+16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-65247318202894.93</v>
      </c>
      <c r="L5919" s="444">
        <f t="shared" ca="1" si="199"/>
        <v>-1.5724603686897678E+16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-1.5724603686897678E+16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-65519182028740.32</v>
      </c>
      <c r="L5920" s="444">
        <f t="shared" ca="1" si="199"/>
        <v>-1.5790122868926418E+16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-1.5790122868926418E+16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-65792178620526.75</v>
      </c>
      <c r="L5921" s="444">
        <f t="shared" ca="1" si="199"/>
        <v>-1.5855915047546944E+16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-1.5855915047546944E+16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-66066312698112.258</v>
      </c>
      <c r="L5922" s="444">
        <f t="shared" ca="1" si="199"/>
        <v>-1.5921981360245056E+16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-1.5921981360245056E+16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-66341589001021.063</v>
      </c>
      <c r="L5923" s="444">
        <f t="shared" ca="1" si="199"/>
        <v>-1.5988322949246078E+16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-1.5988322949246078E+16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-66618012288525.32</v>
      </c>
      <c r="L5924" s="444">
        <f t="shared" ca="1" si="199"/>
        <v>-1.6054940961534604E+16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-1.6054940961534604E+16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-66895587339727.516</v>
      </c>
      <c r="L5925" s="444">
        <f t="shared" ca="1" si="199"/>
        <v>-1.6121836548874332E+16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-1.6121836548874332E+16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-67174318953643.047</v>
      </c>
      <c r="L5926" s="444">
        <f t="shared" ca="1" si="199"/>
        <v>-1.6189010867827976E+16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-1.6189010867827976E+16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-67454211949283.242</v>
      </c>
      <c r="L5927" s="444">
        <f t="shared" ca="1" si="199"/>
        <v>-1.625646507977726E+16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-1.625646507977726E+16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-67735271165738.594</v>
      </c>
      <c r="L5928" s="444">
        <f t="shared" ca="1" si="199"/>
        <v>-1.6324200350942998E+16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-1.6324200350942998E+16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-68017501462262.484</v>
      </c>
      <c r="L5929" s="444">
        <f t="shared" ca="1" si="199"/>
        <v>-1.639221785240526E+16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-1.639221785240526E+16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-68300907718355.25</v>
      </c>
      <c r="L5930" s="444">
        <f t="shared" ca="1" si="199"/>
        <v>-1.6460518760123616E+16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-1.6460518760123616E+16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-68585494833848.398</v>
      </c>
      <c r="L5931" s="444">
        <f t="shared" ca="1" si="199"/>
        <v>-1.6529104254957464E+16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-1.6529104254957464E+16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-68871267728989.43</v>
      </c>
      <c r="L5932" s="444">
        <f t="shared" ca="1" si="199"/>
        <v>-1.6597975522686454E+16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-1.6597975522686454E+16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-69158231344526.891</v>
      </c>
      <c r="L5933" s="444">
        <f t="shared" ca="1" si="199"/>
        <v>-1.666713375403098E+16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-1.666713375403098E+16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-69446390641795.742</v>
      </c>
      <c r="L5934" s="444">
        <f t="shared" ca="1" si="199"/>
        <v>-1.6736580144672776E+16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-1.6736580144672776E+16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-69735750602803.234</v>
      </c>
      <c r="L5935" s="444">
        <f t="shared" ca="1" si="199"/>
        <v>-1.680631589527558E+16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-1.680631589527558E+16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-70026316230314.914</v>
      </c>
      <c r="L5936" s="444">
        <f t="shared" ca="1" si="199"/>
        <v>-1.6876342211505894E+16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-1.6876342211505894E+16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-70318092547941.227</v>
      </c>
      <c r="L5937" s="444">
        <f t="shared" ca="1" si="199"/>
        <v>-1.6946660304053836E+16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-1.6946660304053836E+16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-70611084600224.313</v>
      </c>
      <c r="L5938" s="444">
        <f t="shared" ca="1" si="199"/>
        <v>-1.701727138865406E+16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-1.701727138865406E+16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-70905297452725.234</v>
      </c>
      <c r="L5939" s="444">
        <f t="shared" ca="1" si="199"/>
        <v>-1.7088176686106786E+16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-1.7088176686106786E+16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-71200736192111.609</v>
      </c>
      <c r="L5940" s="444">
        <f t="shared" ca="1" si="199"/>
        <v>-1.7159377422298898E+16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-1.7159377422298898E+16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-71497405926245.406</v>
      </c>
      <c r="L5941" s="444">
        <f t="shared" ca="1" si="199"/>
        <v>-1.7230874828225144E+16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-1.7230874828225144E+16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-71795311784271.438</v>
      </c>
      <c r="L5942" s="444">
        <f t="shared" ca="1" si="199"/>
        <v>-1.7302670140009416E+16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-1.7302670140009416E+16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-72094458916705.906</v>
      </c>
      <c r="L5943" s="444">
        <f t="shared" ca="1" si="199"/>
        <v>-1.7374764598926122E+16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-1.7374764598926122E+16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-72394852495525.516</v>
      </c>
      <c r="L5944" s="444">
        <f t="shared" ca="1" si="199"/>
        <v>-1.7447159451421648E+16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-1.7447159451421648E+16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-72696497714256.859</v>
      </c>
      <c r="L5945" s="444">
        <f t="shared" ca="1" si="199"/>
        <v>-1.7519855949135904E+16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-1.7519855949135904E+16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-72999399788066.266</v>
      </c>
      <c r="L5946" s="444">
        <f t="shared" ca="1" si="199"/>
        <v>-1.759285534892397E+16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-1.759285534892397E+16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-73303563953849.875</v>
      </c>
      <c r="L5947" s="444">
        <f t="shared" ca="1" si="199"/>
        <v>-1.766615891287782E+16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-1.766615891287782E+16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-73608995470324.234</v>
      </c>
      <c r="L5948" s="444">
        <f t="shared" ca="1" si="199"/>
        <v>-1.7739767908348144E+16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-1.7739767908348144E+16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-73915699618117.281</v>
      </c>
      <c r="L5949" s="444">
        <f t="shared" ca="1" si="199"/>
        <v>-1.7813683607966262E+16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-1.7813683607966262E+16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-74223681699859.422</v>
      </c>
      <c r="L5950" s="444">
        <f t="shared" ca="1" si="199"/>
        <v>-1.7887907289666122E+16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-1.7887907289666122E+16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-74532947040275.516</v>
      </c>
      <c r="L5951" s="444">
        <f t="shared" ca="1" si="199"/>
        <v>-1.7962440236706398E+16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-1.7962440236706398E+16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-74843500986276.672</v>
      </c>
      <c r="L5952" s="444">
        <f t="shared" ca="1" si="199"/>
        <v>-1.8037283737692676E+16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-1.8037283737692676E+16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-75155348907052.813</v>
      </c>
      <c r="L5953" s="444">
        <f t="shared" ca="1" si="199"/>
        <v>-1.8112439086599728E+16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-1.8112439086599728E+16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-75468496194165.531</v>
      </c>
      <c r="L5954" s="444">
        <f t="shared" ca="1" si="199"/>
        <v>-1.8187907582793892E+16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-1.8187907582793892E+16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-75782948261641.219</v>
      </c>
      <c r="L5955" s="444">
        <f t="shared" ca="1" si="199"/>
        <v>-1.8263690531055532E+16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-1.8263690531055532E+16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-76098710546064.719</v>
      </c>
      <c r="L5956" s="444">
        <f t="shared" ca="1" si="199"/>
        <v>-1.8339789241601596E+16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-1.8339789241601596E+16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-76415788506673.313</v>
      </c>
      <c r="L5957" s="444">
        <f t="shared" ca="1" si="199"/>
        <v>-1.8416205030108268E+16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-1.8416205030108268E+16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-76734187625451.109</v>
      </c>
      <c r="L5958" s="444">
        <f t="shared" ca="1" si="199"/>
        <v>-1.849293921773372E+16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-1.849293921773372E+16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-77053913407223.828</v>
      </c>
      <c r="L5959" s="444">
        <f t="shared" ca="1" si="199"/>
        <v>-1.8569993131140944E+16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-1.8569993131140944E+16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-77374971379753.938</v>
      </c>
      <c r="L5960" s="444">
        <f t="shared" ca="1" si="199"/>
        <v>-1.8647368102520696E+16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-1.8647368102520696E+16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-77697367093836.234</v>
      </c>
      <c r="L5961" s="444">
        <f t="shared" ca="1" si="199"/>
        <v>-1.8725065469614532E+16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-1.8725065469614532E+16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-78021106123393.875</v>
      </c>
      <c r="L5962" s="444">
        <f t="shared" ca="1" si="199"/>
        <v>-1.8803086575737924E+16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-1.8803086575737924E+16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-78346194065574.688</v>
      </c>
      <c r="L5963" s="444">
        <f t="shared" ca="1" si="199"/>
        <v>-1.88814327698035E+16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-1.88814327698035E+16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-78672636540847.922</v>
      </c>
      <c r="L5964" s="444">
        <f t="shared" ca="1" si="199"/>
        <v>-1.8960105406344348E+16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-1.8960105406344348E+16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-79000439193101.453</v>
      </c>
      <c r="L5965" s="444">
        <f t="shared" ca="1" si="199"/>
        <v>-1.9039105845537448E+16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-1.9039105845537448E+16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-79329607689739.359</v>
      </c>
      <c r="L5966" s="444">
        <f t="shared" ca="1" si="199"/>
        <v>-1.9118435453227188E+16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-1.9118435453227188E+16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-79660147721779.953</v>
      </c>
      <c r="L5967" s="444">
        <f t="shared" ca="1" si="199"/>
        <v>-1.9198095600948968E+16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-1.9198095600948968E+16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-79992065003954.031</v>
      </c>
      <c r="L5968" s="444">
        <f t="shared" ca="1" si="199"/>
        <v>-1.9278087665952924E+16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-1.9278087665952924E+16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-80325365274803.844</v>
      </c>
      <c r="L5969" s="444">
        <f t="shared" ca="1" si="199"/>
        <v>-1.9358413031227728E+16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-1.9358413031227728E+16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-80660054296782.203</v>
      </c>
      <c r="L5970" s="444">
        <f t="shared" ca="1" si="199"/>
        <v>-1.9439073085524512E+16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-1.9439073085524512E+16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-80996137856352.125</v>
      </c>
      <c r="L5971" s="444">
        <f t="shared" ca="1" si="199"/>
        <v>-1.9520069223380864E+16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-1.9520069223380864E+16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-81333621764086.938</v>
      </c>
      <c r="L5972" s="444">
        <f t="shared" ca="1" si="199"/>
        <v>-1.9601402845144952E+16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-1.9601402845144952E+16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-81672511854770.625</v>
      </c>
      <c r="L5973" s="444">
        <f t="shared" ca="1" si="199"/>
        <v>-1.9683075356999724E+16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-1.9683075356999724E+16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-82012813987498.844</v>
      </c>
      <c r="L5974" s="444">
        <f t="shared" ca="1" si="199"/>
        <v>-1.9765088170987224E+16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-1.9765088170987224E+16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-82354534045780.094</v>
      </c>
      <c r="L5975" s="444">
        <f t="shared" ca="1" si="199"/>
        <v>-1.9847442705033004E+16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-1.9847442705033004E+16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-82697677937637.516</v>
      </c>
      <c r="L5976" s="444">
        <f t="shared" ca="1" si="199"/>
        <v>-1.993014038297064E+16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-1.993014038297064E+16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-83042251595711</v>
      </c>
      <c r="L5977" s="444">
        <f t="shared" ca="1" si="199"/>
        <v>-2.0013182634566352E+16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-2.0013182634566352E+16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-83388260977359.797</v>
      </c>
      <c r="L5978" s="444">
        <f t="shared" ca="1" si="199"/>
        <v>-2.0096570895543712E+16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-2.0096570895543712E+16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-83735712064765.469</v>
      </c>
      <c r="L5979" s="444">
        <f t="shared" ca="1" si="199"/>
        <v>-2.0180306607608476E+16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-2.0180306607608476E+16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-84084610865035.313</v>
      </c>
      <c r="L5980" s="444">
        <f t="shared" ca="1" si="199"/>
        <v>-2.0264391218473512E+16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-2.0264391218473512E+16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-84434963410306.297</v>
      </c>
      <c r="L5981" s="444">
        <f t="shared" ca="1" si="199"/>
        <v>-2.034882618188382E+16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-2.034882618188382E+16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-84786775757849.25</v>
      </c>
      <c r="L5982" s="444">
        <f t="shared" ca="1" si="199"/>
        <v>-2.0433612957641668E+16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-2.0433612957641668E+16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-85140053990173.609</v>
      </c>
      <c r="L5983" s="444">
        <f t="shared" ca="1" si="199"/>
        <v>-2.051875301163184E+16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-2.051875301163184E+16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-85494804215132.672</v>
      </c>
      <c r="L5984" s="444">
        <f t="shared" ca="1" si="199"/>
        <v>-2.0604247815846972E+16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-2.0604247815846972E+16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-85851032566029.047</v>
      </c>
      <c r="L5985" s="444">
        <f t="shared" ca="1" si="199"/>
        <v>-2.0690098848413E+16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-2.0690098848413E+16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-86208745201720.828</v>
      </c>
      <c r="L5986" s="444">
        <f t="shared" ca="1" si="199"/>
        <v>-2.077630759361472E+16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-2.077630759361472E+16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-86567948306728</v>
      </c>
      <c r="L5987" s="444">
        <f t="shared" ca="1" si="199"/>
        <v>-2.0862875541921448E+16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-2.0862875541921448E+16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-86928648091339.359</v>
      </c>
      <c r="L5988" s="444">
        <f t="shared" ca="1" si="199"/>
        <v>-2.0949804190012788E+16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-2.0949804190012788E+16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-87290850791719.953</v>
      </c>
      <c r="L5989" s="444">
        <f t="shared" ca="1" si="199"/>
        <v>-2.1037095040804508E+16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-2.1037095040804508E+16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-87654562670018.781</v>
      </c>
      <c r="L5990" s="444">
        <f t="shared" ca="1" si="199"/>
        <v>-2.1124749603474528E+16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-2.1124749603474528E+16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-88019790014477.203</v>
      </c>
      <c r="L5991" s="444">
        <f t="shared" ca="1" si="199"/>
        <v>-2.1212769393489004E+16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-2.1212769393489004E+16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-88386539139537.516</v>
      </c>
      <c r="L5992" s="444">
        <f t="shared" ca="1" si="199"/>
        <v>-2.130115593262854E+16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-2.130115593262854E+16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-88754816385952.25</v>
      </c>
      <c r="L5993" s="444">
        <f t="shared" ca="1" si="199"/>
        <v>-2.1389910749014492E+16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-2.1389910749014492E+16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-89124628120893.719</v>
      </c>
      <c r="L5994" s="444">
        <f t="shared" ca="1" si="199"/>
        <v>-2.1479035377135384E+16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-2.1479035377135384E+16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-89495980738064.094</v>
      </c>
      <c r="L5995" s="444">
        <f t="shared" ca="1" si="199"/>
        <v>-2.1568531357873448E+16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-2.1568531357873448E+16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-89868880657806.031</v>
      </c>
      <c r="L5996" s="444">
        <f t="shared" ca="1" si="199"/>
        <v>-2.1658400238531256E+16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-2.1658400238531256E+16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-90243334327213.563</v>
      </c>
      <c r="L5997" s="444">
        <f t="shared" ca="1" si="199"/>
        <v>-2.1748643572858468E+16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-2.1748643572858468E+16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-90619348220243.609</v>
      </c>
      <c r="L5998" s="444">
        <f t="shared" ca="1" si="199"/>
        <v>-2.1839262921078712E+16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-2.1839262921078712E+16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-90996928837827.969</v>
      </c>
      <c r="L5999" s="444">
        <f t="shared" ca="1" si="199"/>
        <v>-2.193025984991654E+16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-2.193025984991654E+16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-91376082707985.578</v>
      </c>
      <c r="L6000" s="444">
        <f t="shared" ca="1" si="199"/>
        <v>-2.2021635932624524E+16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-2.2021635932624524E+16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-91756816385935.516</v>
      </c>
      <c r="L6001" s="444">
        <f t="shared" ca="1" si="199"/>
        <v>-2.211339274901046E+16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-2.211339274901046E+16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-92139136454210.25</v>
      </c>
      <c r="L6002" s="444">
        <f t="shared" ca="1" si="199"/>
        <v>-2.2205531885464672E+16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-2.2205531885464672E+16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-92523049522769.469</v>
      </c>
      <c r="L6003" s="444">
        <f t="shared" ca="1" si="199"/>
        <v>-2.229805493498744E+16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-2.229805493498744E+16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-92908562229114.328</v>
      </c>
      <c r="L6004" s="444">
        <f t="shared" ca="1" si="199"/>
        <v>-2.2390963497216556E+16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-2.2390963497216556E+16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-93295681238402.313</v>
      </c>
      <c r="L6005" s="444">
        <f t="shared" ca="1" si="199"/>
        <v>-2.248425917845496E+16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-2.248425917845496E+16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-93684413243562.328</v>
      </c>
      <c r="L6006" s="444">
        <f t="shared" ca="1" si="199"/>
        <v>-2.2577943591698524E+16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-2.2577943591698524E+16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-94074764965410.516</v>
      </c>
      <c r="L6007" s="444">
        <f t="shared" ca="1" si="199"/>
        <v>-2.2672018356663936E+16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-2.2672018356663936E+16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-94466743152766.406</v>
      </c>
      <c r="L6008" s="444">
        <f t="shared" ca="1" si="199"/>
        <v>-2.2766485099816704E+16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-2.2766485099816704E+16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-94860354582569.594</v>
      </c>
      <c r="L6009" s="444">
        <f t="shared" ca="1" si="199"/>
        <v>-2.2861345454399272E+16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-2.2861345454399272E+16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-95255606059996.969</v>
      </c>
      <c r="L6010" s="444">
        <f t="shared" ca="1" si="199"/>
        <v>-2.2956601060459268E+16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-2.2956601060459268E+16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-95652504418580.281</v>
      </c>
      <c r="L6011" s="444">
        <f t="shared" ca="1" si="199"/>
        <v>-2.3052253564877848E+16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-2.3052253564877848E+16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-96051056520324.359</v>
      </c>
      <c r="L6012" s="444">
        <f t="shared" ca="1" si="199"/>
        <v>-2.3148304621398172E+16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-2.3148304621398172E+16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-96451269255825.719</v>
      </c>
      <c r="L6013" s="444">
        <f t="shared" ca="1" si="199"/>
        <v>-2.3244755890653996E+16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-2.3244755890653996E+16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-96853149544391.656</v>
      </c>
      <c r="L6014" s="444">
        <f t="shared" ca="1" si="199"/>
        <v>-2.3341609040198388E+16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-2.3341609040198388E+16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-97256704334159.953</v>
      </c>
      <c r="L6015" s="444">
        <f t="shared" ca="1" si="199"/>
        <v>-2.3438865744532548E+16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-2.3438865744532548E+16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-97661940602218.953</v>
      </c>
      <c r="L6016" s="444">
        <f t="shared" ca="1" si="199"/>
        <v>-2.3536527685134768E+16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-2.3536527685134768E+16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-98068865354728.203</v>
      </c>
      <c r="L6017" s="444">
        <f t="shared" ca="1" si="199"/>
        <v>-2.3634596550489496E+16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-2.3634596550489496E+16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-98477485627039.563</v>
      </c>
      <c r="L6018" s="444">
        <f t="shared" ca="1" si="199"/>
        <v>-2.3733074036116536E+16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-2.3733074036116536E+16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-98887808483818.906</v>
      </c>
      <c r="L6019" s="444">
        <f t="shared" ca="1" si="199"/>
        <v>-2.3831961844600356E+16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-2.3831961844600356E+16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-99299841019168.156</v>
      </c>
      <c r="L6020" s="444">
        <f t="shared" ca="1" si="199"/>
        <v>-2.3931261685619524E+16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-2.3931261685619524E+16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-99713590356748.016</v>
      </c>
      <c r="L6021" s="444">
        <f t="shared" ca="1" si="199"/>
        <v>-2.4030975275976272E+16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-2.4030975275976272E+16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-100129063649901.13</v>
      </c>
      <c r="L6022" s="444">
        <f t="shared" ca="1" si="199"/>
        <v>-2.4131104339626172E+16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-2.4131104339626172E+16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-100546268081775.72</v>
      </c>
      <c r="L6023" s="444">
        <f t="shared" ca="1" si="199"/>
        <v>-2.4231650607707948E+16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-2.4231650607707948E+16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-100965210865449.78</v>
      </c>
      <c r="L6024" s="444">
        <f t="shared" ca="1" si="199"/>
        <v>-2.4332615818573396E+16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-2.4332615818573396E+16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-101385899244055.81</v>
      </c>
      <c r="L6025" s="444">
        <f t="shared" ca="1" si="199"/>
        <v>-2.4434001717817452E+16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-2.4434001717817452E+16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-101808340490906.05</v>
      </c>
      <c r="L6026" s="444">
        <f t="shared" ca="1" si="199"/>
        <v>-2.453581005830836E+16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-2.453581005830836E+16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-102232541909618.17</v>
      </c>
      <c r="L6027" s="444">
        <f t="shared" ca="1" si="199"/>
        <v>-2.463804260021798E+16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-2.463804260021798E+16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-102658510834241.58</v>
      </c>
      <c r="L6028" s="444">
        <f t="shared" ca="1" si="199"/>
        <v>-2.474070111105222E+16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-2.474070111105222E+16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-103086254629384.25</v>
      </c>
      <c r="L6029" s="444">
        <f t="shared" ca="1" si="199"/>
        <v>-2.4843787365681604E+16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-2.4843787365681604E+16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-103515780690340.02</v>
      </c>
      <c r="L6030" s="444">
        <f t="shared" ca="1" si="199"/>
        <v>-2.4947303146371944E+16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-2.4947303146371944E+16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-103947096443216.44</v>
      </c>
      <c r="L6031" s="444">
        <f t="shared" ca="1" si="199"/>
        <v>-2.505125024281516E+16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-2.505125024281516E+16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-104380209345063.17</v>
      </c>
      <c r="L6032" s="444">
        <f t="shared" ca="1" si="199"/>
        <v>-2.5155630452160224E+16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-2.5155630452160224E+16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-104815126884000.94</v>
      </c>
      <c r="L6033" s="444">
        <f t="shared" ca="1" si="199"/>
        <v>-2.5260445579044224E+16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-2.5260445579044224E+16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-105251856579350.94</v>
      </c>
      <c r="L6034" s="444">
        <f t="shared" ca="1" si="199"/>
        <v>-2.5365697435623576E+16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-2.5365697435623576E+16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-105690405981764.91</v>
      </c>
      <c r="L6035" s="444">
        <f t="shared" ca="1" si="199"/>
        <v>-2.547138784160534E+16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-2.547138784160534E+16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-106130782673355.58</v>
      </c>
      <c r="L6036" s="444">
        <f t="shared" ca="1" si="199"/>
        <v>-2.5577518624278696E+16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-2.5577518624278696E+16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-106572994267827.91</v>
      </c>
      <c r="L6037" s="444">
        <f t="shared" ca="1" si="199"/>
        <v>-2.5684091618546524E+16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-2.5684091618546524E+16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-107017048410610.52</v>
      </c>
      <c r="L6038" s="444">
        <f t="shared" ca="1" si="199"/>
        <v>-2.5791108666957136E+16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-2.5791108666957136E+16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-107462952778988.06</v>
      </c>
      <c r="L6039" s="444">
        <f t="shared" ca="1" si="199"/>
        <v>-2.5898571619736124E+16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-2.5898571619736124E+16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-107910715082233.84</v>
      </c>
      <c r="L6040" s="444">
        <f t="shared" ca="1" si="199"/>
        <v>-2.6006482334818356E+16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-2.6006482334818356E+16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-108360343061743.16</v>
      </c>
      <c r="L6041" s="444">
        <f t="shared" ca="1" si="199"/>
        <v>-2.61148426778801E+16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-2.61148426778801E+16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-108811844491167.08</v>
      </c>
      <c r="L6042" s="444">
        <f t="shared" ca="1" si="199"/>
        <v>-2.6223654522371268E+16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-2.6223654522371268E+16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-109265227176546.95</v>
      </c>
      <c r="L6043" s="444">
        <f t="shared" ca="1" si="199"/>
        <v>-2.6332919749547816E+16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-2.6332919749547816E+16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-109720498956449.23</v>
      </c>
      <c r="L6044" s="444">
        <f t="shared" ca="1" si="199"/>
        <v>-2.6442640248504264E+16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-2.6442640248504264E+16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-110177667702101.09</v>
      </c>
      <c r="L6045" s="444">
        <f t="shared" ca="1" si="199"/>
        <v>-2.6552817916206364E+16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-2.6552817916206364E+16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-110636741317526.52</v>
      </c>
      <c r="L6046" s="444">
        <f t="shared" ca="1" si="199"/>
        <v>-2.6663454657523892E+16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-2.6663454657523892E+16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-111097727739682.88</v>
      </c>
      <c r="L6047" s="444">
        <f t="shared" ca="1" si="199"/>
        <v>-2.6774552385263576E+16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-2.6774552385263576E+16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-111560634938598.23</v>
      </c>
      <c r="L6048" s="444">
        <f t="shared" ca="1" si="199"/>
        <v>-2.6886113020202176E+16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-2.6886113020202176E+16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-112025470917509.06</v>
      </c>
      <c r="L6049" s="444">
        <f t="shared" ca="1" si="199"/>
        <v>-2.6998138491119684E+16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-2.6998138491119684E+16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-112492243712998.69</v>
      </c>
      <c r="L6050" s="444">
        <f t="shared" ca="1" si="199"/>
        <v>-2.7110630734832684E+16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-2.7110630734832684E+16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-112960961395136.19</v>
      </c>
      <c r="L6051" s="444">
        <f t="shared" ca="1" si="199"/>
        <v>-2.722359169622782E+16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-2.722359169622782E+16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-113431632067615.92</v>
      </c>
      <c r="L6052" s="444">
        <f t="shared" ca="1" si="199"/>
        <v>-2.7337023328295436E+16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-2.7337023328295436E+16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-113904263867897.64</v>
      </c>
      <c r="L6053" s="444">
        <f t="shared" ca="1" si="199"/>
        <v>-2.7450927592163332E+16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-2.7450927592163332E+16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-114378864967347.22</v>
      </c>
      <c r="L6054" s="444">
        <f t="shared" ca="1" si="199"/>
        <v>-2.756530645713068E+16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-2.756530645713068E+16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-114855443571377.83</v>
      </c>
      <c r="L6055" s="444">
        <f t="shared" ca="1" si="199"/>
        <v>-2.7680161900702056E+16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-2.7680161900702056E+16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-115334007919591.89</v>
      </c>
      <c r="L6056" s="444">
        <f t="shared" ca="1" si="199"/>
        <v>-2.7795495908621648E+16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-2.7795495908621648E+16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-115814566285923.53</v>
      </c>
      <c r="L6057" s="444">
        <f t="shared" ca="1" si="199"/>
        <v>-2.7911310474907572E+16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-2.7911310474907572E+16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-116297126978781.55</v>
      </c>
      <c r="L6058" s="444">
        <f t="shared" ca="1" si="199"/>
        <v>-2.8027607601886352E+16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-2.8027607601886352E+16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-116781698341193.13</v>
      </c>
      <c r="L6059" s="444">
        <f t="shared" ca="1" si="199"/>
        <v>-2.8144389300227544E+16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-2.8144389300227544E+16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-117268288750948.08</v>
      </c>
      <c r="L6060" s="444">
        <f t="shared" ca="1" si="199"/>
        <v>-2.8261657588978492E+16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-2.8261657588978492E+16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-117756906620743.72</v>
      </c>
      <c r="L6061" s="444">
        <f t="shared" ca="1" si="199"/>
        <v>-2.8379414495599236E+16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-2.8379414495599236E+16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-118247560398330.14</v>
      </c>
      <c r="L6062" s="444">
        <f t="shared" ca="1" si="199"/>
        <v>-2.8497662055997568E+16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-2.8497662055997568E+16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-118740258566656.53</v>
      </c>
      <c r="L6063" s="444">
        <f t="shared" ca="1" si="199"/>
        <v>-2.8616402314564224E+16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-2.8616402314564224E+16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-119235009644017.61</v>
      </c>
      <c r="L6064" s="444">
        <f t="shared" ca="1" si="199"/>
        <v>-2.873563732420824E+16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-2.873563732420824E+16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-119731822184201</v>
      </c>
      <c r="L6065" s="444">
        <f t="shared" ca="1" si="199"/>
        <v>-2.885536914639244E+16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-2.885536914639244E+16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-120230704776635.14</v>
      </c>
      <c r="L6066" s="444">
        <f t="shared" ca="1" si="199"/>
        <v>-2.8975599851169076E+16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-2.8975599851169076E+16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-120731666046537.83</v>
      </c>
      <c r="L6067" s="444">
        <f t="shared" ca="1" si="199"/>
        <v>-2.9096331517215612E+16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-2.9096331517215612E+16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-121234714655065.06</v>
      </c>
      <c r="L6068" s="444">
        <f t="shared" ca="1" si="199"/>
        <v>-2.9217566231870676E+16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-2.9217566231870676E+16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-121739859299461.14</v>
      </c>
      <c r="L6069" s="444">
        <f t="shared" ca="1" si="199"/>
        <v>-2.9339306091170136E+16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-2.9339306091170136E+16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-122247108713208.92</v>
      </c>
      <c r="L6070" s="444">
        <f t="shared" ca="1" si="199"/>
        <v>-2.9461553199883344E+16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-2.9461553199883344E+16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-122756471666180.61</v>
      </c>
      <c r="L6071" s="444">
        <f t="shared" ca="1" si="199"/>
        <v>-2.9584309671549524E+16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-2.9584309671549524E+16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-123267956964789.69</v>
      </c>
      <c r="L6072" s="444">
        <f t="shared" ca="1" si="199"/>
        <v>-2.9707577628514312E+16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-2.9707577628514312E+16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-123781573452142.97</v>
      </c>
      <c r="L6073" s="444">
        <f t="shared" ca="1" si="199"/>
        <v>-2.9831359201966456E+16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-2.9831359201966456E+16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-124297330008193.56</v>
      </c>
      <c r="L6074" s="444">
        <f t="shared" ca="1" si="199"/>
        <v>-2.9955656531974648E+16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-2.9955656531974648E+16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-124815235549894.38</v>
      </c>
      <c r="L6075" s="444">
        <f t="shared" ca="1" si="199"/>
        <v>-3.0080471767524544E+16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-3.0080471767524544E+16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-125335299031352.27</v>
      </c>
      <c r="L6076" s="444">
        <f t="shared" ca="1" si="199"/>
        <v>-3.0205807066555896E+16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-3.0205807066555896E+16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-125857529443982.89</v>
      </c>
      <c r="L6077" s="444">
        <f t="shared" ca="1" si="199"/>
        <v>-3.033166459599988E+16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-3.033166459599988E+16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-126381935816666.17</v>
      </c>
      <c r="L6078" s="444">
        <f t="shared" ca="1" si="199"/>
        <v>-3.0458046531816548E+16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-3.0458046531816548E+16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-126908527215902.28</v>
      </c>
      <c r="L6079" s="444">
        <f t="shared" ca="1" si="199"/>
        <v>-3.0584955059032452E+16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-3.0584955059032452E+16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-127437312745968.55</v>
      </c>
      <c r="L6080" s="444">
        <f t="shared" ca="1" si="199"/>
        <v>-3.071239237177842E+16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-3.071239237177842E+16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-127968301549076.75</v>
      </c>
      <c r="L6081" s="444">
        <f t="shared" ca="1" si="199"/>
        <v>-3.0840360673327496E+16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-3.0840360673327496E+16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-128501502805531.23</v>
      </c>
      <c r="L6082" s="444">
        <f t="shared" ca="1" si="199"/>
        <v>-3.0968862176133028E+16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-3.0968862176133028E+16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-129036925733887.59</v>
      </c>
      <c r="L6083" s="444">
        <f t="shared" ca="1" si="199"/>
        <v>-3.1097899101866916E+16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-3.1097899101866916E+16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-129574579591112.14</v>
      </c>
      <c r="L6084" s="444">
        <f t="shared" ca="1" si="199"/>
        <v>-3.1227473681458028E+16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-3.1227473681458028E+16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-130114473672741.8</v>
      </c>
      <c r="L6085" s="444">
        <f t="shared" ca="1" si="199"/>
        <v>-3.1357588155130768E+16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-3.1357588155130768E+16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-130656617313044.84</v>
      </c>
      <c r="L6086" s="444">
        <f t="shared" ca="1" si="199"/>
        <v>-3.1488244772443812E+16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-3.1488244772443812E+16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-131201019885182.53</v>
      </c>
      <c r="L6087" s="444">
        <f t="shared" ca="1" si="199"/>
        <v>-3.1619445792328996E+16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-3.1619445792328996E+16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-131747690801370.81</v>
      </c>
      <c r="L6088" s="444">
        <f t="shared" ca="1" si="199"/>
        <v>-3.1751193483130368E+16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-3.1751193483130368E+16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-132296639513043.2</v>
      </c>
      <c r="L6089" s="444">
        <f t="shared" ca="1" si="199"/>
        <v>-3.1883490122643412E+16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-3.1883490122643412E+16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-132847875511014.22</v>
      </c>
      <c r="L6090" s="444">
        <f t="shared" ca="1" si="199"/>
        <v>-3.2016337998154428E+16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-3.2016337998154428E+16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-133401408325643.45</v>
      </c>
      <c r="L6091" s="444">
        <f t="shared" ca="1" si="199"/>
        <v>-3.2149739406480072E+16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-3.2149739406480072E+16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-133957247527000.3</v>
      </c>
      <c r="L6092" s="444">
        <f t="shared" ca="1" si="199"/>
        <v>-3.2283696654007072E+16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-3.2283696654007072E+16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-134515402725029.47</v>
      </c>
      <c r="L6093" s="444">
        <f t="shared" ca="1" si="199"/>
        <v>-3.24182120567321E+16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-3.24182120567321E+16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-135075883569717.08</v>
      </c>
      <c r="L6094" s="444">
        <f t="shared" ca="1" si="199"/>
        <v>-3.2553287940301816E+16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-3.2553287940301816E+16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-135638699751257.55</v>
      </c>
      <c r="L6095" s="444">
        <f t="shared" ca="1" si="199"/>
        <v>-3.2688926640053072E+16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-3.2688926640053072E+16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-136203861000221.14</v>
      </c>
      <c r="L6096" s="444">
        <f t="shared" ca="1" si="199"/>
        <v>-3.2825130501053292E+16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-3.2825130501053292E+16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-136771377087722.05</v>
      </c>
      <c r="L6097" s="444">
        <f t="shared" ca="1" si="199"/>
        <v>-3.2961901878141016E+16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-3.2961901878141016E+16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-137341257825587.56</v>
      </c>
      <c r="L6098" s="444">
        <f t="shared" ca="1" si="199"/>
        <v>-3.3099243135966604E+16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-3.3099243135966604E+16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-137913513066527.52</v>
      </c>
      <c r="L6099" s="444">
        <f t="shared" ca="1" si="199"/>
        <v>-3.3237156649033132E+16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-3.3237156649033132E+16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-138488152704304.7</v>
      </c>
      <c r="L6100" s="444">
        <f t="shared" ca="1" si="199"/>
        <v>-3.3375644801737436E+16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-3.3375644801737436E+16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-139065186673905.98</v>
      </c>
      <c r="L6101" s="444">
        <f t="shared" ca="1" si="199"/>
        <v>-3.351470998841134E+16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-3.351470998841134E+16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-139644624951713.92</v>
      </c>
      <c r="L6102" s="444">
        <f t="shared" ca="1" si="199"/>
        <v>-3.3654354613363052E+16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-3.3654354613363052E+16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-140226477555679.38</v>
      </c>
      <c r="L6103" s="444">
        <f t="shared" ca="1" si="199"/>
        <v>-3.3794581090918732E+16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-3.3794581090918732E+16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-140810754545494.72</v>
      </c>
      <c r="L6104" s="444">
        <f t="shared" ca="1" si="199"/>
        <v>-3.3935391845464228E+16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-3.3935391845464228E+16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-141397466022767.63</v>
      </c>
      <c r="L6105" s="444">
        <f t="shared" ca="1" si="199"/>
        <v>-3.4076789311486996E+16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-3.4076789311486996E+16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-141986622131195.81</v>
      </c>
      <c r="L6106" s="444">
        <f t="shared" ca="1" si="199"/>
        <v>-3.4218775933618192E+16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-3.4218775933618192E+16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-142578233056742.47</v>
      </c>
      <c r="L6107" s="444">
        <f t="shared" ca="1" si="199"/>
        <v>-3.4361354166674936E+16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-3.4361354166674936E+16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-143172309027812.22</v>
      </c>
      <c r="L6108" s="444">
        <f t="shared" ca="1" si="199"/>
        <v>-3.4504526475702748E+16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-3.4504526475702748E+16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-143768860315428.13</v>
      </c>
      <c r="L6109" s="444">
        <f t="shared" ca="1" si="199"/>
        <v>-3.4648295336018176E+16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-3.4648295336018176E+16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-144367897233409.06</v>
      </c>
      <c r="L6110" s="444">
        <f t="shared" ca="1" si="199"/>
        <v>-3.4792663233251584E+16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-3.4792663233251584E+16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-144969430138548.25</v>
      </c>
      <c r="L6111" s="444">
        <f t="shared" ca="1" si="199"/>
        <v>-3.4937632663390132E+16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-3.4937632663390132E+16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-145573469430792.19</v>
      </c>
      <c r="L6112" s="444">
        <f t="shared" ca="1" si="199"/>
        <v>-3.5083206132820924E+16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-3.5083206132820924E+16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-146180025553420.5</v>
      </c>
      <c r="L6113" s="444">
        <f t="shared" ca="1" si="199"/>
        <v>-3.5229386158374344E+16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-3.5229386158374344E+16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-146789108993226.44</v>
      </c>
      <c r="L6114" s="444">
        <f t="shared" ca="1" si="199"/>
        <v>-3.5376175267367572E+16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-3.5376175267367572E+16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-147400730280698.22</v>
      </c>
      <c r="L6115" s="444">
        <f t="shared" ca="1" si="199"/>
        <v>-3.5523575997648272E+16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-3.5523575997648272E+16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-148014899990201.13</v>
      </c>
      <c r="L6116" s="444">
        <f t="shared" ca="1" si="199"/>
        <v>-3.5671590897638472E+16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-3.5671590897638472E+16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-148631628740160.31</v>
      </c>
      <c r="L6117" s="444">
        <f t="shared" ca="1" si="199"/>
        <v>-3.5820222526378632E+16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-3.5820222526378632E+16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-149250927193244.31</v>
      </c>
      <c r="L6118" s="444">
        <f t="shared" ca="1" si="199"/>
        <v>-3.5969473453571876E+16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-3.5969473453571876E+16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-149872806056549.47</v>
      </c>
      <c r="L6119" s="444">
        <f t="shared" ca="1" si="199"/>
        <v>-3.6119346259628424E+16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-3.6119346259628424E+16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-150497276081785.09</v>
      </c>
      <c r="L6120" s="444">
        <f t="shared" ca="1" si="199"/>
        <v>-3.6269843535710208E+16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-3.6269843535710208E+16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-151124348065459.19</v>
      </c>
      <c r="L6121" s="444">
        <f t="shared" ca="1" si="199"/>
        <v>-3.6420967883775664E+16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-3.6420967883775664E+16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-151754032849065.25</v>
      </c>
      <c r="L6122" s="444">
        <f t="shared" ca="1" si="199"/>
        <v>-3.6572721916624728E+16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-3.6572721916624728E+16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-152386341319269.69</v>
      </c>
      <c r="L6123" s="444">
        <f t="shared" ca="1" si="199"/>
        <v>-3.6725108257944E+16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-3.6725108257944E+16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-153021284408100</v>
      </c>
      <c r="L6124" s="444">
        <f t="shared" ca="1" si="199"/>
        <v>-3.6878129542352096E+16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-3.6878129542352096E+16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-153658873093133.72</v>
      </c>
      <c r="L6125" s="444">
        <f t="shared" ca="1" si="199"/>
        <v>-3.7031788415445232E+16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-3.7031788415445232E+16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-154299118397688.47</v>
      </c>
      <c r="L6126" s="444">
        <f t="shared" ca="1" si="199"/>
        <v>-3.718608753384292E+16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-3.718608753384292E+16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-154942031391012.16</v>
      </c>
      <c r="L6127" s="444">
        <f t="shared" ca="1" si="199"/>
        <v>-3.7341029565233936E+16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-3.7341029565233936E+16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-155587623188474.72</v>
      </c>
      <c r="L6128" s="444">
        <f t="shared" ref="L6128:L6250" ca="1" si="204">I6128-J6128+K6128</f>
        <v>-3.7496617188422408E+16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-3.7496617188422408E+16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-156235904951760.03</v>
      </c>
      <c r="L6129" s="444">
        <f t="shared" ca="1" si="204"/>
        <v>-3.7652853093374168E+16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-3.7652853093374168E+16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-156886887889059.03</v>
      </c>
      <c r="L6130" s="444">
        <f t="shared" ca="1" si="204"/>
        <v>-3.7809739981263224E+16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-3.7809739981263224E+16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-157540583255263.44</v>
      </c>
      <c r="L6131" s="444">
        <f t="shared" ca="1" si="204"/>
        <v>-3.7967280564518488E+16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-3.7967280564518488E+16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-158197002352160.38</v>
      </c>
      <c r="L6132" s="444">
        <f t="shared" ca="1" si="204"/>
        <v>-3.8125477566870648E+16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-3.8125477566870648E+16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-158856156528627.69</v>
      </c>
      <c r="L6133" s="444">
        <f t="shared" ca="1" si="204"/>
        <v>-3.8284333723399272E+16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-3.8284333723399272E+16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-159518057180830.31</v>
      </c>
      <c r="L6134" s="444">
        <f t="shared" ca="1" si="204"/>
        <v>-3.8443851780580104E+16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-3.8443851780580104E+16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-160182715752417.09</v>
      </c>
      <c r="L6135" s="444">
        <f t="shared" ca="1" si="204"/>
        <v>-3.860403449633252E+16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-3.860403449633252E+16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-160850143734718.84</v>
      </c>
      <c r="L6136" s="444">
        <f t="shared" ca="1" si="204"/>
        <v>-3.876488464006724E+16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-3.876488464006724E+16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-161520352666946.84</v>
      </c>
      <c r="L6137" s="444">
        <f t="shared" ca="1" si="204"/>
        <v>-3.8926404992734184E+16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-3.8926404992734184E+16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-162193354136392.44</v>
      </c>
      <c r="L6138" s="444">
        <f t="shared" ca="1" si="204"/>
        <v>-3.9088598346870576E+16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-3.9088598346870576E+16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-162869159778627.41</v>
      </c>
      <c r="L6139" s="444">
        <f t="shared" ca="1" si="204"/>
        <v>-3.92514675066492E+16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-3.92514675066492E+16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-163547781277705</v>
      </c>
      <c r="L6140" s="444">
        <f t="shared" ca="1" si="204"/>
        <v>-3.9415015287926904E+16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-3.9415015287926904E+16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-164229230366362.09</v>
      </c>
      <c r="L6141" s="444">
        <f t="shared" ca="1" si="204"/>
        <v>-3.9579244518293264E+16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-3.9579244518293264E+16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-164913518826221.94</v>
      </c>
      <c r="L6142" s="444">
        <f t="shared" ca="1" si="204"/>
        <v>-3.9744158037119488E+16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-3.9744158037119488E+16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-165600658487997.88</v>
      </c>
      <c r="L6143" s="444">
        <f t="shared" ca="1" si="204"/>
        <v>-3.9909758695607488E+16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-3.9909758695607488E+16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-166290661231697.88</v>
      </c>
      <c r="L6144" s="444">
        <f t="shared" ca="1" si="204"/>
        <v>-4.0076049356839184E+16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-4.0076049356839184E+16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-166983538986829.94</v>
      </c>
      <c r="L6145" s="444">
        <f t="shared" ca="1" si="204"/>
        <v>-4.0243032895826016E+16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-4.0243032895826016E+16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-167679303732608.41</v>
      </c>
      <c r="L6146" s="444">
        <f t="shared" ca="1" si="204"/>
        <v>-4.0410712199558624E+16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-4.0410712199558624E+16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-168377967498160.94</v>
      </c>
      <c r="L6147" s="444">
        <f t="shared" ca="1" si="204"/>
        <v>-4.0579090167056784E+16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-4.0579090167056784E+16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-169079542362736.59</v>
      </c>
      <c r="L6148" s="444">
        <f t="shared" ca="1" si="204"/>
        <v>-4.074816970941952E+16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-4.074816970941952E+16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-169784040455914.66</v>
      </c>
      <c r="L6149" s="444">
        <f t="shared" ca="1" si="204"/>
        <v>-4.0917953749875432E+16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-4.0917953749875432E+16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-170491473957814.31</v>
      </c>
      <c r="L6150" s="444">
        <f t="shared" ca="1" si="204"/>
        <v>-4.1088445223833248E+16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-4.1088445223833248E+16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-171201855099305.19</v>
      </c>
      <c r="L6151" s="444">
        <f t="shared" ca="1" si="204"/>
        <v>-4.1259647078932552E+16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-4.1259647078932552E+16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-171915196162218.97</v>
      </c>
      <c r="L6152" s="444">
        <f t="shared" ca="1" si="204"/>
        <v>-4.1431562275094768E+16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-4.1431562275094768E+16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-172631509479561.53</v>
      </c>
      <c r="L6153" s="444">
        <f t="shared" ca="1" si="204"/>
        <v>-4.1604193784574328E+16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-4.1604193784574328E+16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-173350807435726.38</v>
      </c>
      <c r="L6154" s="444">
        <f t="shared" ca="1" si="204"/>
        <v>-4.1777544592010056E+16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-4.1777544592010056E+16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-174073102466708.56</v>
      </c>
      <c r="L6155" s="444">
        <f t="shared" ca="1" si="204"/>
        <v>-4.1951617694476768E+16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-4.1951617694476768E+16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-174798407060319.88</v>
      </c>
      <c r="L6156" s="444">
        <f t="shared" ca="1" si="204"/>
        <v>-4.2126416101537088E+16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-4.2126416101537088E+16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-175526733756404.53</v>
      </c>
      <c r="L6157" s="444">
        <f t="shared" ca="1" si="204"/>
        <v>-4.2301942835293496E+16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-4.2301942835293496E+16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-176258095147056.22</v>
      </c>
      <c r="L6158" s="444">
        <f t="shared" ca="1" si="204"/>
        <v>-4.2478200930440552E+16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-4.2478200930440552E+16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-176992503876835.63</v>
      </c>
      <c r="L6159" s="444">
        <f t="shared" ca="1" si="204"/>
        <v>-4.2655193434317384E+16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-4.2655193434317384E+16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-177729972642989.09</v>
      </c>
      <c r="L6160" s="444">
        <f t="shared" ca="1" si="204"/>
        <v>-4.2832923406960376E+16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-4.2832923406960376E+16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-178470514195668.22</v>
      </c>
      <c r="L6161" s="444">
        <f t="shared" ca="1" si="204"/>
        <v>-4.3011393921156048E+16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-4.3011393921156048E+16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-179214141338150.19</v>
      </c>
      <c r="L6162" s="444">
        <f t="shared" ca="1" si="204"/>
        <v>-4.31906080624942E+16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-4.31906080624942E+16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-179960866927059.16</v>
      </c>
      <c r="L6163" s="444">
        <f t="shared" ca="1" si="204"/>
        <v>-4.3370568929421256E+16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-4.3370568929421256E+16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-180710703872588.56</v>
      </c>
      <c r="L6164" s="444">
        <f t="shared" ca="1" si="204"/>
        <v>-4.3551279633293848E+16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-4.3551279633293848E+16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-181463665138724.38</v>
      </c>
      <c r="L6165" s="444">
        <f t="shared" ca="1" si="204"/>
        <v>-4.3732743298432576E+16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-4.3732743298432576E+16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-182219763743469.06</v>
      </c>
      <c r="L6166" s="444">
        <f t="shared" ca="1" si="204"/>
        <v>-4.3914963062176048E+16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-4.3914963062176048E+16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-182979012759066.88</v>
      </c>
      <c r="L6167" s="444">
        <f t="shared" ca="1" si="204"/>
        <v>-4.4097942074935112E+16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-4.4097942074935112E+16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-183741425312229.63</v>
      </c>
      <c r="L6168" s="444">
        <f t="shared" ca="1" si="204"/>
        <v>-4.4281683500247344E+16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-4.4281683500247344E+16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-184507014584363.94</v>
      </c>
      <c r="L6169" s="444">
        <f t="shared" ca="1" si="204"/>
        <v>-4.4466190514831704E+16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-4.4466190514831704E+16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-185275793811798.75</v>
      </c>
      <c r="L6170" s="444">
        <f t="shared" ca="1" si="204"/>
        <v>-4.4651466308643504E+16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-4.4651466308643504E+16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-186047776286014.59</v>
      </c>
      <c r="L6171" s="444">
        <f t="shared" ca="1" si="204"/>
        <v>-4.483751408492952E+16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-4.483751408492952E+16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-186822975353873</v>
      </c>
      <c r="L6172" s="444">
        <f t="shared" ca="1" si="204"/>
        <v>-4.5024337060283392E+16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-4.5024337060283392E+16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-187601404417847.47</v>
      </c>
      <c r="L6173" s="444">
        <f t="shared" ca="1" si="204"/>
        <v>-4.521193846470124E+16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-4.521193846470124E+16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-188383076936255.16</v>
      </c>
      <c r="L6174" s="444">
        <f t="shared" ca="1" si="204"/>
        <v>-4.5400321541637496E+16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-4.5400321541637496E+16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-189168006423489.56</v>
      </c>
      <c r="L6175" s="444">
        <f t="shared" ca="1" si="204"/>
        <v>-4.5589489548060984E+16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-4.5589489548060984E+16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-189956206450254.09</v>
      </c>
      <c r="L6176" s="444">
        <f t="shared" ca="1" si="204"/>
        <v>-4.577944575451124E+16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-4.577944575451124E+16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-190747690643796.84</v>
      </c>
      <c r="L6177" s="444">
        <f t="shared" ca="1" si="204"/>
        <v>-4.597019344515504E+16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-4.597019344515504E+16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-191542472688146</v>
      </c>
      <c r="L6178" s="444">
        <f t="shared" ca="1" si="204"/>
        <v>-4.6161735917843184E+16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-4.6161735917843184E+16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-192340566324346.59</v>
      </c>
      <c r="L6179" s="444">
        <f t="shared" ca="1" si="204"/>
        <v>-4.6354076484167528E+16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-4.6354076484167528E+16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-193141985350698.03</v>
      </c>
      <c r="L6180" s="444">
        <f t="shared" ca="1" si="204"/>
        <v>-4.6547218469518224E+16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-4.6547218469518224E+16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-193946743622992.59</v>
      </c>
      <c r="L6181" s="444">
        <f t="shared" ca="1" si="204"/>
        <v>-4.6741165213141216E+16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-4.6741165213141216E+16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-194754855054755.06</v>
      </c>
      <c r="L6182" s="444">
        <f t="shared" ca="1" si="204"/>
        <v>-4.6935920068195968E+16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-4.6935920068195968E+16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-195566333617483.19</v>
      </c>
      <c r="L6183" s="444">
        <f t="shared" ca="1" si="204"/>
        <v>-4.7131486401813448E+16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-4.7131486401813448E+16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-196381193340889.38</v>
      </c>
      <c r="L6184" s="444">
        <f t="shared" ca="1" si="204"/>
        <v>-4.7327867595154336E+16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-4.7327867595154336E+16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-197199448313143.06</v>
      </c>
      <c r="L6185" s="444">
        <f t="shared" ca="1" si="204"/>
        <v>-4.752506704346748E+16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-4.752506704346748E+16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-198021112681114.5</v>
      </c>
      <c r="L6186" s="444">
        <f t="shared" ca="1" si="204"/>
        <v>-4.7723088156148592E+16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-4.7723088156148592E+16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-198846200650619.13</v>
      </c>
      <c r="L6187" s="444">
        <f t="shared" ca="1" si="204"/>
        <v>-4.7921934356799208E+16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-4.7921934356799208E+16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-199674726486663.38</v>
      </c>
      <c r="L6188" s="444">
        <f t="shared" ca="1" si="204"/>
        <v>-4.8121609083285872E+16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-4.8121609083285872E+16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-200506704513691.13</v>
      </c>
      <c r="L6189" s="444">
        <f t="shared" ca="1" si="204"/>
        <v>-4.832211578779956E+16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-4.832211578779956E+16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-201342149115831.5</v>
      </c>
      <c r="L6190" s="444">
        <f t="shared" ca="1" si="204"/>
        <v>-4.8523457936915392E+16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-4.8523457936915392E+16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-202181074737147.47</v>
      </c>
      <c r="L6191" s="444">
        <f t="shared" ca="1" si="204"/>
        <v>-4.8725639011652536E+16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-4.8725639011652536E+16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-203023495881885.56</v>
      </c>
      <c r="L6192" s="444">
        <f t="shared" ca="1" si="204"/>
        <v>-4.8928662507534424E+16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-4.8928662507534424E+16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-203869427114726.75</v>
      </c>
      <c r="L6193" s="444">
        <f t="shared" ca="1" si="204"/>
        <v>-4.9132531934649152E+16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-4.9132531934649152E+16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-204718883061038.13</v>
      </c>
      <c r="L6194" s="444">
        <f t="shared" ca="1" si="204"/>
        <v>-4.9337250817710192E+16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-4.9337250817710192E+16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-205571878407125.81</v>
      </c>
      <c r="L6195" s="444">
        <f t="shared" ca="1" si="204"/>
        <v>-4.954282269611732E+16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-4.954282269611732E+16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-206428427900488.84</v>
      </c>
      <c r="L6196" s="444">
        <f t="shared" ca="1" si="204"/>
        <v>-4.9749251124017808E+16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-4.9749251124017808E+16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-207288546350074.19</v>
      </c>
      <c r="L6197" s="444">
        <f t="shared" ca="1" si="204"/>
        <v>-4.995653967036788E+16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-4.995653967036788E+16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-208152248626532.84</v>
      </c>
      <c r="L6198" s="444">
        <f t="shared" ca="1" si="204"/>
        <v>-5.0164691918994416E+16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-5.0164691918994416E+16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-209019549662476.72</v>
      </c>
      <c r="L6199" s="444">
        <f t="shared" ca="1" si="204"/>
        <v>-5.0373711468656896E+16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-5.0373711468656896E+16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-209890464452737.06</v>
      </c>
      <c r="L6200" s="444">
        <f t="shared" ca="1" si="204"/>
        <v>-5.0583601933109632E+16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-5.0583601933109632E+16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-210765008054623.47</v>
      </c>
      <c r="L6201" s="444">
        <f t="shared" ca="1" si="204"/>
        <v>-5.0794366941164256E+16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-5.0794366941164256E+16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-211643195588184.41</v>
      </c>
      <c r="L6202" s="444">
        <f t="shared" ca="1" si="204"/>
        <v>-5.100601013675244E+16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-5.100601013675244E+16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-212525042236468.5</v>
      </c>
      <c r="L6203" s="444">
        <f t="shared" ca="1" si="204"/>
        <v>-5.1218535178988912E+16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-5.1218535178988912E+16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-213410563245787.13</v>
      </c>
      <c r="L6204" s="444">
        <f t="shared" ca="1" si="204"/>
        <v>-5.1431945742234696E+16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-5.1431945742234696E+16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-214299773925977.91</v>
      </c>
      <c r="L6205" s="444">
        <f t="shared" ca="1" si="204"/>
        <v>-5.1646245516160672E+16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-5.1646245516160672E+16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-215192689650669.47</v>
      </c>
      <c r="L6206" s="444">
        <f t="shared" ca="1" si="204"/>
        <v>-5.1861438205811344E+16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-5.1861438205811344E+16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-216089325857547.25</v>
      </c>
      <c r="L6207" s="444">
        <f t="shared" ca="1" si="204"/>
        <v>-5.2077527531668888E+16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-5.2077527531668888E+16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-216989698048620.38</v>
      </c>
      <c r="L6208" s="444">
        <f t="shared" ca="1" si="204"/>
        <v>-5.2294517229717512E+16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-5.2294517229717512E+16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-217893821790489.63</v>
      </c>
      <c r="L6209" s="444">
        <f t="shared" ca="1" si="204"/>
        <v>-5.2512411051508E+16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-5.2512411051508E+16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-218801712714616.66</v>
      </c>
      <c r="L6210" s="444">
        <f t="shared" ca="1" si="204"/>
        <v>-5.2731212764222616E+16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-5.2731212764222616E+16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-219713386517594.22</v>
      </c>
      <c r="L6211" s="444">
        <f t="shared" ca="1" si="204"/>
        <v>-5.2950926150740208E+16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-5.2950926150740208E+16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-220628858961417.53</v>
      </c>
      <c r="L6212" s="444">
        <f t="shared" ca="1" si="204"/>
        <v>-5.3171555009701624E+16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-5.3171555009701624E+16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-221548145873756.75</v>
      </c>
      <c r="L6213" s="444">
        <f t="shared" ca="1" si="204"/>
        <v>-5.3393103155575384E+16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-5.3393103155575384E+16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-222471263148230.75</v>
      </c>
      <c r="L6214" s="444">
        <f t="shared" ca="1" si="204"/>
        <v>-5.3615574418723616E+16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-5.3615574418723616E+16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-223398226744681.72</v>
      </c>
      <c r="L6215" s="444">
        <f t="shared" ca="1" si="204"/>
        <v>-5.3838972645468296E+16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-5.3838972645468296E+16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-224329052689451.22</v>
      </c>
      <c r="L6216" s="444">
        <f t="shared" ca="1" si="204"/>
        <v>-5.4063301698157744E+16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-5.4063301698157744E+16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-225263757075657.25</v>
      </c>
      <c r="L6217" s="444">
        <f t="shared" ca="1" si="204"/>
        <v>-5.42885654552334E+16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-5.42885654552334E+16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-226202356063472.5</v>
      </c>
      <c r="L6218" s="444">
        <f t="shared" ca="1" si="204"/>
        <v>-5.4514767811296872E+16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-5.4514767811296872E+16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-227144865880403.63</v>
      </c>
      <c r="L6219" s="444">
        <f t="shared" ca="1" si="204"/>
        <v>-5.4741912677177272E+16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-5.4741912677177272E+16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-228091302821571.97</v>
      </c>
      <c r="L6220" s="444">
        <f t="shared" ca="1" si="204"/>
        <v>-5.497000397999884E+16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-5.497000397999884E+16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-229041683249995.16</v>
      </c>
      <c r="L6221" s="444">
        <f t="shared" ca="1" si="204"/>
        <v>-5.5199045663248832E+16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-5.5199045663248832E+16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-229996023596870.13</v>
      </c>
      <c r="L6222" s="444">
        <f t="shared" ca="1" si="204"/>
        <v>-5.5429041686845704E+16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-5.5429041686845704E+16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-230954340361857.09</v>
      </c>
      <c r="L6223" s="444">
        <f t="shared" ca="1" si="204"/>
        <v>-5.565999602720756E+16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-5.565999602720756E+16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-231916650113364.84</v>
      </c>
      <c r="L6224" s="444">
        <f t="shared" ca="1" si="204"/>
        <v>-5.5891912677320928E+16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-5.5891912677320928E+16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-232882969488837.19</v>
      </c>
      <c r="L6225" s="444">
        <f t="shared" ca="1" si="204"/>
        <v>-5.6124795646809768E+16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-5.6124795646809768E+16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-233853315195040.69</v>
      </c>
      <c r="L6226" s="444">
        <f t="shared" ca="1" si="204"/>
        <v>-5.6358648962004808E+16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-5.6358648962004808E+16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-234827704008353.41</v>
      </c>
      <c r="L6227" s="444">
        <f t="shared" ca="1" si="204"/>
        <v>-5.659347666601316E+16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-5.659347666601316E+16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-235806152775054.84</v>
      </c>
      <c r="L6228" s="444">
        <f t="shared" ca="1" si="204"/>
        <v>-5.6829282818788216E+16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-5.6829282818788216E+16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-236788678411617.56</v>
      </c>
      <c r="L6229" s="444">
        <f t="shared" ca="1" si="204"/>
        <v>-5.7066071497199832E+16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-5.7066071497199832E+16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-237775297904999.28</v>
      </c>
      <c r="L6230" s="444">
        <f t="shared" ca="1" si="204"/>
        <v>-5.7303846795104832E+16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-5.7303846795104832E+16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-238766028312936.78</v>
      </c>
      <c r="L6231" s="444">
        <f t="shared" ca="1" si="204"/>
        <v>-5.7542612823417768E+16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-5.7542612823417768E+16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-239760886764240.69</v>
      </c>
      <c r="L6232" s="444">
        <f t="shared" ca="1" si="204"/>
        <v>-5.7782373710182008E+16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-5.7782373710182008E+16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-240759890459091.72</v>
      </c>
      <c r="L6233" s="444">
        <f t="shared" ca="1" si="204"/>
        <v>-5.8023133600641096E+16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-5.8023133600641096E+16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-241763056669337.88</v>
      </c>
      <c r="L6234" s="444">
        <f t="shared" ca="1" si="204"/>
        <v>-5.8264896657310432E+16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-5.8264896657310432E+16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-242770402738793.47</v>
      </c>
      <c r="L6235" s="444">
        <f t="shared" ca="1" si="204"/>
        <v>-5.8507667060049224E+16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-5.8507667060049224E+16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-243781946083538.44</v>
      </c>
      <c r="L6236" s="444">
        <f t="shared" ca="1" si="204"/>
        <v>-5.875144900613276E+16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-5.875144900613276E+16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-244797704192219.84</v>
      </c>
      <c r="L6237" s="444">
        <f t="shared" ca="1" si="204"/>
        <v>-5.8996246710324976E+16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-5.8996246710324976E+16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-245817694626354.03</v>
      </c>
      <c r="L6238" s="444">
        <f t="shared" ca="1" si="204"/>
        <v>-5.9242064404951328E+16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-5.9242064404951328E+16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-246841935020630.5</v>
      </c>
      <c r="L6239" s="444">
        <f t="shared" ca="1" si="204"/>
        <v>-5.948890633997196E+16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-5.948890633997196E+16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-247870443083216.5</v>
      </c>
      <c r="L6240" s="444">
        <f t="shared" ca="1" si="204"/>
        <v>-5.9736776783055176E+16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-5.9736776783055176E+16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-248903236596063.22</v>
      </c>
      <c r="L6241" s="444">
        <f t="shared" ca="1" si="204"/>
        <v>-5.998568001965124E+16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-5.998568001965124E+16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-249940333415213.5</v>
      </c>
      <c r="L6242" s="444">
        <f t="shared" ca="1" si="204"/>
        <v>-6.0235620353066456E+16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-6.0235620353066456E+16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-250981751471110.22</v>
      </c>
      <c r="L6243" s="444">
        <f t="shared" ca="1" si="204"/>
        <v>-6.0486602104537568E+16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-6.0486602104537568E+16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-252027508768906.53</v>
      </c>
      <c r="L6244" s="444">
        <f t="shared" ca="1" si="204"/>
        <v>-6.0738629613306472E+16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-6.0738629613306472E+16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-253077623388776.97</v>
      </c>
      <c r="L6245" s="444">
        <f t="shared" ca="1" si="204"/>
        <v>-6.0991707236695248E+16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-6.0991707236695248E+16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-254132113486230.22</v>
      </c>
      <c r="L6246" s="444">
        <f t="shared" ca="1" si="204"/>
        <v>-6.124583935018148E+16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-6.124583935018148E+16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-255190997292422.84</v>
      </c>
      <c r="L6247" s="444">
        <f t="shared" ca="1" si="204"/>
        <v>-6.1501030347473904E+16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-6.1501030347473904E+16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-256254293114474.59</v>
      </c>
      <c r="L6248" s="444">
        <f t="shared" ca="1" si="204"/>
        <v>-6.1757284640588376E+16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-6.1757284640588376E+16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-257322019335784.91</v>
      </c>
      <c r="L6249" s="444">
        <f t="shared" ca="1" si="204"/>
        <v>-6.201460665992416E+16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-6.201460665992416E+16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-258394194416350.66</v>
      </c>
      <c r="L6250" s="444">
        <f t="shared" ca="1" si="204"/>
        <v>-6.2273000854340512E+16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2026-07-09T23:17:35Z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